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137489\Desktop\PLONE\"/>
    </mc:Choice>
  </mc:AlternateContent>
  <bookViews>
    <workbookView xWindow="0" yWindow="0" windowWidth="28800" windowHeight="12300" tabRatio="917" firstSheet="6" activeTab="6"/>
  </bookViews>
  <sheets>
    <sheet name="cfda" sheetId="65" state="hidden" r:id="rId1"/>
    <sheet name="Benefit Rates" sheetId="88" state="hidden" r:id="rId2"/>
    <sheet name="Vendors" sheetId="64" state="hidden" r:id="rId3"/>
    <sheet name="Personnel Types" sheetId="71" state="hidden" r:id="rId4"/>
    <sheet name="Award Del Codes" sheetId="72" state="hidden" r:id="rId5"/>
    <sheet name="acct cat" sheetId="86" state="hidden" r:id="rId6"/>
    <sheet name="Request for Budget Set up" sheetId="61" r:id="rId7"/>
    <sheet name="Add Benefits" sheetId="39" state="hidden" r:id="rId8"/>
    <sheet name="Lump Sum Benefits" sheetId="6" state="hidden" r:id="rId9"/>
    <sheet name="IDC-Audit" sheetId="7" state="hidden" r:id="rId10"/>
    <sheet name="Award Personnel" sheetId="67" state="hidden" r:id="rId11"/>
    <sheet name="Grant Employee" sheetId="84" state="hidden" r:id="rId12"/>
  </sheets>
  <definedNames>
    <definedName name="_xlnm._FilterDatabase" localSheetId="6" hidden="1">'Request for Budget Set up'!$A$7:$AN$356</definedName>
    <definedName name="Default__ACACCTCAT" localSheetId="5" hidden="1">'acct cat'!$A$1:$F$5697</definedName>
    <definedName name="_xlnm.Print_Area" localSheetId="7">'Add Benefits'!$A$64:$J$81</definedName>
    <definedName name="_xlnm.Print_Area" localSheetId="8">'Lump Sum Benefits'!$D$78:$J$96</definedName>
    <definedName name="_xlnm.Print_Area" localSheetId="6">'Request for Budget Set up'!$A$1:$H$360</definedName>
    <definedName name="Query_from_LawsonDevelopment" localSheetId="5" hidden="1">'acct cat'!#REF!</definedName>
    <definedName name="Query_from_PROD10" localSheetId="0" hidden="1">cfda!$A$1:$H$755</definedName>
    <definedName name="Query_from_Prod90" localSheetId="2" hidden="1">Vendors!#REF!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8" i="61" l="1"/>
  <c r="B262" i="61" l="1"/>
  <c r="A262" i="61"/>
  <c r="B252" i="61"/>
  <c r="A252" i="61"/>
  <c r="B246" i="61"/>
  <c r="A246" i="61"/>
  <c r="B9" i="61" l="1"/>
  <c r="B268" i="61" l="1"/>
  <c r="B248" i="61"/>
  <c r="B242" i="61"/>
  <c r="J93" i="6" l="1"/>
  <c r="J92" i="6"/>
  <c r="J91" i="6"/>
  <c r="J90" i="6"/>
  <c r="G238" i="61"/>
  <c r="G237" i="61"/>
  <c r="G232" i="61"/>
  <c r="G231" i="61"/>
  <c r="G230" i="61"/>
  <c r="G229" i="61"/>
  <c r="G228" i="61"/>
  <c r="G227" i="61"/>
  <c r="G226" i="61"/>
  <c r="G225" i="61"/>
  <c r="G224" i="61"/>
  <c r="G223" i="61"/>
  <c r="G222" i="61"/>
  <c r="G221" i="61"/>
  <c r="G108" i="61"/>
  <c r="G107" i="61"/>
  <c r="G106" i="61"/>
  <c r="G105" i="61"/>
  <c r="G104" i="61"/>
  <c r="G103" i="61"/>
  <c r="G102" i="61"/>
  <c r="G101" i="61"/>
  <c r="G100" i="61"/>
  <c r="G99" i="61"/>
  <c r="G98" i="61"/>
  <c r="G97" i="61"/>
  <c r="G76" i="61"/>
  <c r="G75" i="61"/>
  <c r="G74" i="61"/>
  <c r="G73" i="61"/>
  <c r="G72" i="61"/>
  <c r="G71" i="61"/>
  <c r="G70" i="61"/>
  <c r="G69" i="61"/>
  <c r="G68" i="61"/>
  <c r="G67" i="61"/>
  <c r="G66" i="61"/>
  <c r="G65" i="61"/>
  <c r="G47" i="61"/>
  <c r="G46" i="61"/>
  <c r="G45" i="61"/>
  <c r="G44" i="61"/>
  <c r="G43" i="61"/>
  <c r="G42" i="61"/>
  <c r="G41" i="61"/>
  <c r="G40" i="61"/>
  <c r="G39" i="61"/>
  <c r="G38" i="61"/>
  <c r="G37" i="61"/>
  <c r="E47" i="6"/>
  <c r="E48" i="6"/>
  <c r="J48" i="6" s="1"/>
  <c r="E49" i="6"/>
  <c r="E67" i="6" s="1"/>
  <c r="E50" i="6"/>
  <c r="E51" i="6"/>
  <c r="J51" i="6" s="1"/>
  <c r="J99" i="6" s="1"/>
  <c r="E52" i="6"/>
  <c r="J52" i="6" s="1"/>
  <c r="J100" i="6" s="1"/>
  <c r="E53" i="6"/>
  <c r="E54" i="6"/>
  <c r="J54" i="6" s="1"/>
  <c r="J102" i="6" s="1"/>
  <c r="E55" i="6"/>
  <c r="J55" i="6" s="1"/>
  <c r="E56" i="6"/>
  <c r="J56" i="6" s="1"/>
  <c r="J104" i="6" s="1"/>
  <c r="E57" i="6"/>
  <c r="E46" i="6"/>
  <c r="D36" i="39"/>
  <c r="D35" i="39"/>
  <c r="I35" i="39" s="1"/>
  <c r="I83" i="39" s="1"/>
  <c r="D34" i="39"/>
  <c r="I34" i="39" s="1"/>
  <c r="D33" i="39"/>
  <c r="I33" i="39" s="1"/>
  <c r="I81" i="39" s="1"/>
  <c r="D32" i="39"/>
  <c r="I32" i="39" s="1"/>
  <c r="I80" i="39" s="1"/>
  <c r="D31" i="39"/>
  <c r="I31" i="39" s="1"/>
  <c r="I79" i="39" s="1"/>
  <c r="D30" i="39"/>
  <c r="I30" i="39" s="1"/>
  <c r="I78" i="39" s="1"/>
  <c r="D29" i="39"/>
  <c r="I29" i="39" s="1"/>
  <c r="I77" i="39" s="1"/>
  <c r="D28" i="39"/>
  <c r="I28" i="39" s="1"/>
  <c r="D27" i="39"/>
  <c r="D45" i="39" s="1"/>
  <c r="D26" i="39"/>
  <c r="I26" i="39" s="1"/>
  <c r="D44" i="39"/>
  <c r="I44" i="39" s="1"/>
  <c r="D25" i="39"/>
  <c r="D43" i="39" s="1"/>
  <c r="I43" i="39" s="1"/>
  <c r="E64" i="6"/>
  <c r="D48" i="39"/>
  <c r="D60" i="39" s="1"/>
  <c r="I60" i="39" s="1"/>
  <c r="I36" i="39"/>
  <c r="E72" i="6"/>
  <c r="A268" i="61"/>
  <c r="B254" i="61"/>
  <c r="A254" i="61"/>
  <c r="A248" i="61"/>
  <c r="A242" i="61"/>
  <c r="E69" i="6"/>
  <c r="E81" i="6" s="1"/>
  <c r="J81" i="6" s="1"/>
  <c r="J46" i="6"/>
  <c r="E65" i="6"/>
  <c r="J50" i="6"/>
  <c r="J98" i="6" s="1"/>
  <c r="J53" i="6"/>
  <c r="J101" i="6" s="1"/>
  <c r="J64" i="6"/>
  <c r="B270" i="61"/>
  <c r="B255" i="61"/>
  <c r="B245" i="61"/>
  <c r="B50" i="61"/>
  <c r="G80" i="6"/>
  <c r="F80" i="6"/>
  <c r="G68" i="6"/>
  <c r="F68" i="6"/>
  <c r="F59" i="39"/>
  <c r="E59" i="39"/>
  <c r="F47" i="39"/>
  <c r="E47" i="39"/>
  <c r="B34" i="61"/>
  <c r="A34" i="61"/>
  <c r="B29" i="61"/>
  <c r="A29" i="61"/>
  <c r="B25" i="61"/>
  <c r="A25" i="61"/>
  <c r="B20" i="61"/>
  <c r="A20" i="61"/>
  <c r="B16" i="61"/>
  <c r="A16" i="61"/>
  <c r="B11" i="61"/>
  <c r="A11" i="61"/>
  <c r="G105" i="6"/>
  <c r="F105" i="6"/>
  <c r="G104" i="6"/>
  <c r="F104" i="6"/>
  <c r="G103" i="6"/>
  <c r="F103" i="6"/>
  <c r="G102" i="6"/>
  <c r="F102" i="6"/>
  <c r="G101" i="6"/>
  <c r="F101" i="6"/>
  <c r="G100" i="6"/>
  <c r="F100" i="6"/>
  <c r="G99" i="6"/>
  <c r="F99" i="6"/>
  <c r="G98" i="6"/>
  <c r="F98" i="6"/>
  <c r="G97" i="6"/>
  <c r="F97" i="6"/>
  <c r="G96" i="6"/>
  <c r="F96" i="6"/>
  <c r="G95" i="6"/>
  <c r="F95" i="6"/>
  <c r="G94" i="6"/>
  <c r="F94" i="6"/>
  <c r="G93" i="6"/>
  <c r="F93" i="6"/>
  <c r="G92" i="6"/>
  <c r="F92" i="6"/>
  <c r="G91" i="6"/>
  <c r="F91" i="6"/>
  <c r="G90" i="6"/>
  <c r="F90" i="6"/>
  <c r="G81" i="6"/>
  <c r="F81" i="6"/>
  <c r="G79" i="6"/>
  <c r="F79" i="6"/>
  <c r="G78" i="6"/>
  <c r="F78" i="6"/>
  <c r="G69" i="6"/>
  <c r="F69" i="6"/>
  <c r="G67" i="6"/>
  <c r="F67" i="6"/>
  <c r="G66" i="6"/>
  <c r="F66" i="6"/>
  <c r="G65" i="6"/>
  <c r="F65" i="6"/>
  <c r="G64" i="6"/>
  <c r="F64" i="6"/>
  <c r="G57" i="6"/>
  <c r="F57" i="6"/>
  <c r="G56" i="6"/>
  <c r="F56" i="6"/>
  <c r="G55" i="6"/>
  <c r="F55" i="6"/>
  <c r="G54" i="6"/>
  <c r="F54" i="6"/>
  <c r="G53" i="6"/>
  <c r="F53" i="6"/>
  <c r="G52" i="6"/>
  <c r="F52" i="6"/>
  <c r="G51" i="6"/>
  <c r="F51" i="6"/>
  <c r="G50" i="6"/>
  <c r="F50" i="6"/>
  <c r="G49" i="6"/>
  <c r="F49" i="6"/>
  <c r="G48" i="6"/>
  <c r="F48" i="6"/>
  <c r="G47" i="6"/>
  <c r="F47" i="6"/>
  <c r="G46" i="6"/>
  <c r="F46" i="6"/>
  <c r="F84" i="39"/>
  <c r="E84" i="39"/>
  <c r="F83" i="39"/>
  <c r="E83" i="39"/>
  <c r="F82" i="39"/>
  <c r="E82" i="39"/>
  <c r="F81" i="39"/>
  <c r="E81" i="39"/>
  <c r="F80" i="39"/>
  <c r="E80" i="39"/>
  <c r="F79" i="39"/>
  <c r="E79" i="39"/>
  <c r="F78" i="39"/>
  <c r="E78" i="39"/>
  <c r="F77" i="39"/>
  <c r="E77" i="39"/>
  <c r="F76" i="39"/>
  <c r="E76" i="39"/>
  <c r="F75" i="39"/>
  <c r="E75" i="39"/>
  <c r="F74" i="39"/>
  <c r="E74" i="39"/>
  <c r="F73" i="39"/>
  <c r="E73" i="39"/>
  <c r="I72" i="39"/>
  <c r="F72" i="39"/>
  <c r="E72" i="39"/>
  <c r="I71" i="39"/>
  <c r="F71" i="39"/>
  <c r="E71" i="39"/>
  <c r="I70" i="39"/>
  <c r="F70" i="39"/>
  <c r="E70" i="39"/>
  <c r="I69" i="39"/>
  <c r="F69" i="39"/>
  <c r="E69" i="39"/>
  <c r="F60" i="39"/>
  <c r="E60" i="39"/>
  <c r="F58" i="39"/>
  <c r="E58" i="39"/>
  <c r="F57" i="39"/>
  <c r="E57" i="39"/>
  <c r="F48" i="39"/>
  <c r="E48" i="39"/>
  <c r="F46" i="39"/>
  <c r="E46" i="39"/>
  <c r="F45" i="39"/>
  <c r="E45" i="39"/>
  <c r="F44" i="39"/>
  <c r="E44" i="39"/>
  <c r="F43" i="39"/>
  <c r="E43" i="39"/>
  <c r="F36" i="39"/>
  <c r="E36" i="39"/>
  <c r="F35" i="39"/>
  <c r="E35" i="39"/>
  <c r="F34" i="39"/>
  <c r="E34" i="39"/>
  <c r="F33" i="39"/>
  <c r="E33" i="39"/>
  <c r="F32" i="39"/>
  <c r="E32" i="39"/>
  <c r="F31" i="39"/>
  <c r="E31" i="39"/>
  <c r="F30" i="39"/>
  <c r="E30" i="39"/>
  <c r="F29" i="39"/>
  <c r="E29" i="39"/>
  <c r="F28" i="39"/>
  <c r="E28" i="39"/>
  <c r="F27" i="39"/>
  <c r="E27" i="39"/>
  <c r="F26" i="39"/>
  <c r="E26" i="39"/>
  <c r="F25" i="39"/>
  <c r="E25" i="39"/>
  <c r="G162" i="61"/>
  <c r="G161" i="61"/>
  <c r="B220" i="61"/>
  <c r="A220" i="61"/>
  <c r="B219" i="61"/>
  <c r="A219" i="61"/>
  <c r="G192" i="61"/>
  <c r="G191" i="61"/>
  <c r="B188" i="61"/>
  <c r="A188" i="61"/>
  <c r="B187" i="61"/>
  <c r="A187" i="61"/>
  <c r="B158" i="61"/>
  <c r="A158" i="61"/>
  <c r="B157" i="61"/>
  <c r="A157" i="61"/>
  <c r="G128" i="61"/>
  <c r="G127" i="61"/>
  <c r="B124" i="61"/>
  <c r="A124" i="61"/>
  <c r="B123" i="61"/>
  <c r="A123" i="61"/>
  <c r="B96" i="61"/>
  <c r="A96" i="61"/>
  <c r="B95" i="61"/>
  <c r="A95" i="61"/>
  <c r="B94" i="61"/>
  <c r="A94" i="61"/>
  <c r="B93" i="61"/>
  <c r="A93" i="61"/>
  <c r="B92" i="61"/>
  <c r="A92" i="61"/>
  <c r="B91" i="61"/>
  <c r="A91" i="61"/>
  <c r="B62" i="61"/>
  <c r="A62" i="61"/>
  <c r="B35" i="61"/>
  <c r="A35" i="61"/>
  <c r="B33" i="61"/>
  <c r="A33" i="61"/>
  <c r="B32" i="61"/>
  <c r="A32" i="61"/>
  <c r="B31" i="61"/>
  <c r="A31" i="61"/>
  <c r="B30" i="61"/>
  <c r="A30" i="61"/>
  <c r="B28" i="61"/>
  <c r="A28" i="61"/>
  <c r="B27" i="61"/>
  <c r="A27" i="61"/>
  <c r="B63" i="61"/>
  <c r="A63" i="61"/>
  <c r="B356" i="61"/>
  <c r="B355" i="61"/>
  <c r="B348" i="61"/>
  <c r="B345" i="61"/>
  <c r="B342" i="61"/>
  <c r="B341" i="61"/>
  <c r="B336" i="61"/>
  <c r="B333" i="61"/>
  <c r="B332" i="61"/>
  <c r="B331" i="61"/>
  <c r="B330" i="61"/>
  <c r="B328" i="61"/>
  <c r="B327" i="61"/>
  <c r="B325" i="61"/>
  <c r="B323" i="61"/>
  <c r="B322" i="61"/>
  <c r="B321" i="61"/>
  <c r="B314" i="61"/>
  <c r="B313" i="61"/>
  <c r="B311" i="61"/>
  <c r="B308" i="61"/>
  <c r="B306" i="61"/>
  <c r="B304" i="61"/>
  <c r="B302" i="61"/>
  <c r="B301" i="61"/>
  <c r="B300" i="61"/>
  <c r="B298" i="61"/>
  <c r="B297" i="61"/>
  <c r="B296" i="61"/>
  <c r="B295" i="61"/>
  <c r="B293" i="61"/>
  <c r="B291" i="61"/>
  <c r="B289" i="61"/>
  <c r="B288" i="61"/>
  <c r="B287" i="61"/>
  <c r="B285" i="61"/>
  <c r="B284" i="61"/>
  <c r="B283" i="61"/>
  <c r="B281" i="61"/>
  <c r="B280" i="61"/>
  <c r="B279" i="61"/>
  <c r="B276" i="61"/>
  <c r="B277" i="61"/>
  <c r="B278" i="61"/>
  <c r="B282" i="61"/>
  <c r="B286" i="61"/>
  <c r="B290" i="61"/>
  <c r="B292" i="61"/>
  <c r="B294" i="61"/>
  <c r="B299" i="61"/>
  <c r="B303" i="61"/>
  <c r="B305" i="61"/>
  <c r="B307" i="61"/>
  <c r="B309" i="61"/>
  <c r="B310" i="61"/>
  <c r="B312" i="61"/>
  <c r="B315" i="61"/>
  <c r="B316" i="61"/>
  <c r="B317" i="61"/>
  <c r="B318" i="61"/>
  <c r="B319" i="61"/>
  <c r="B320" i="61"/>
  <c r="B324" i="61"/>
  <c r="B326" i="61"/>
  <c r="B329" i="61"/>
  <c r="B334" i="61"/>
  <c r="B335" i="61"/>
  <c r="B337" i="61"/>
  <c r="B338" i="61"/>
  <c r="B339" i="61"/>
  <c r="B340" i="61"/>
  <c r="B343" i="61"/>
  <c r="B344" i="61"/>
  <c r="B346" i="61"/>
  <c r="B347" i="61"/>
  <c r="B349" i="61"/>
  <c r="B350" i="61"/>
  <c r="B351" i="61"/>
  <c r="B352" i="61"/>
  <c r="B353" i="61"/>
  <c r="B354" i="61"/>
  <c r="B275" i="61"/>
  <c r="C276" i="61"/>
  <c r="C277" i="61"/>
  <c r="C278" i="61"/>
  <c r="C279" i="61"/>
  <c r="C280" i="61"/>
  <c r="C281" i="61"/>
  <c r="C282" i="61"/>
  <c r="C283" i="61"/>
  <c r="C284" i="61"/>
  <c r="C285" i="61"/>
  <c r="C286" i="61"/>
  <c r="C287" i="61"/>
  <c r="C288" i="61"/>
  <c r="C289" i="61"/>
  <c r="C290" i="61"/>
  <c r="C291" i="61"/>
  <c r="C292" i="61"/>
  <c r="C293" i="61"/>
  <c r="C294" i="61"/>
  <c r="C295" i="61"/>
  <c r="C296" i="61"/>
  <c r="C297" i="61"/>
  <c r="C298" i="61"/>
  <c r="C299" i="61"/>
  <c r="C300" i="61"/>
  <c r="C301" i="61"/>
  <c r="C302" i="61"/>
  <c r="C303" i="61"/>
  <c r="C304" i="61"/>
  <c r="C305" i="61"/>
  <c r="C306" i="61"/>
  <c r="C307" i="61"/>
  <c r="C308" i="61"/>
  <c r="C309" i="61"/>
  <c r="C310" i="61"/>
  <c r="C311" i="61"/>
  <c r="C312" i="61"/>
  <c r="C313" i="61"/>
  <c r="C314" i="61"/>
  <c r="C315" i="61"/>
  <c r="C316" i="61"/>
  <c r="C317" i="61"/>
  <c r="C318" i="61"/>
  <c r="C319" i="61"/>
  <c r="C320" i="61"/>
  <c r="C321" i="61"/>
  <c r="C322" i="61"/>
  <c r="C323" i="61"/>
  <c r="C324" i="61"/>
  <c r="C325" i="61"/>
  <c r="C326" i="61"/>
  <c r="C327" i="61"/>
  <c r="C328" i="61"/>
  <c r="C329" i="61"/>
  <c r="C330" i="61"/>
  <c r="C331" i="61"/>
  <c r="C332" i="61"/>
  <c r="C333" i="61"/>
  <c r="C334" i="61"/>
  <c r="C335" i="61"/>
  <c r="C336" i="61"/>
  <c r="C337" i="61"/>
  <c r="C338" i="61"/>
  <c r="C339" i="61"/>
  <c r="C340" i="61"/>
  <c r="C341" i="61"/>
  <c r="C342" i="61"/>
  <c r="C343" i="61"/>
  <c r="C344" i="61"/>
  <c r="C345" i="61"/>
  <c r="C346" i="61"/>
  <c r="C347" i="61"/>
  <c r="C348" i="61"/>
  <c r="C349" i="61"/>
  <c r="C350" i="61"/>
  <c r="C351" i="61"/>
  <c r="C352" i="61"/>
  <c r="C353" i="61"/>
  <c r="C354" i="61"/>
  <c r="C355" i="61"/>
  <c r="C356" i="61"/>
  <c r="A356" i="61"/>
  <c r="A355" i="61"/>
  <c r="A354" i="61"/>
  <c r="A353" i="61"/>
  <c r="A352" i="61"/>
  <c r="A351" i="61"/>
  <c r="A350" i="61"/>
  <c r="A349" i="61"/>
  <c r="A348" i="61"/>
  <c r="A347" i="61"/>
  <c r="A346" i="61"/>
  <c r="A345" i="61"/>
  <c r="A344" i="61"/>
  <c r="A343" i="61"/>
  <c r="A342" i="61"/>
  <c r="A341" i="61"/>
  <c r="A340" i="61"/>
  <c r="A339" i="61"/>
  <c r="A338" i="61"/>
  <c r="A337" i="61"/>
  <c r="A336" i="61"/>
  <c r="A335" i="61"/>
  <c r="A334" i="61"/>
  <c r="A333" i="61"/>
  <c r="A332" i="61"/>
  <c r="A331" i="61"/>
  <c r="A330" i="61"/>
  <c r="A329" i="61"/>
  <c r="A328" i="61"/>
  <c r="A327" i="61"/>
  <c r="A326" i="61"/>
  <c r="A325" i="61"/>
  <c r="A324" i="61"/>
  <c r="A323" i="61"/>
  <c r="A322" i="61"/>
  <c r="A321" i="61"/>
  <c r="A320" i="61"/>
  <c r="A319" i="61"/>
  <c r="A318" i="61"/>
  <c r="A317" i="61"/>
  <c r="A316" i="61"/>
  <c r="A315" i="61"/>
  <c r="A314" i="61"/>
  <c r="A313" i="61"/>
  <c r="A312" i="61"/>
  <c r="A311" i="61"/>
  <c r="A310" i="61"/>
  <c r="A309" i="61"/>
  <c r="A308" i="61"/>
  <c r="A307" i="61"/>
  <c r="A306" i="61"/>
  <c r="A305" i="61"/>
  <c r="A304" i="61"/>
  <c r="A303" i="61"/>
  <c r="A302" i="61"/>
  <c r="A301" i="61"/>
  <c r="A300" i="61"/>
  <c r="A299" i="61"/>
  <c r="A298" i="61"/>
  <c r="A297" i="61"/>
  <c r="A296" i="61"/>
  <c r="A295" i="61"/>
  <c r="A294" i="61"/>
  <c r="A293" i="61"/>
  <c r="A292" i="61"/>
  <c r="A291" i="61"/>
  <c r="A290" i="61"/>
  <c r="A289" i="61"/>
  <c r="A288" i="61"/>
  <c r="A287" i="61"/>
  <c r="A286" i="61"/>
  <c r="A285" i="61"/>
  <c r="A284" i="61"/>
  <c r="A283" i="61"/>
  <c r="A282" i="61"/>
  <c r="A281" i="61"/>
  <c r="A280" i="61"/>
  <c r="A279" i="61"/>
  <c r="A278" i="61"/>
  <c r="A277" i="61"/>
  <c r="A276" i="61"/>
  <c r="A275" i="61"/>
  <c r="C275" i="61"/>
  <c r="B13" i="7"/>
  <c r="B7" i="7"/>
  <c r="B9" i="7"/>
  <c r="A270" i="61"/>
  <c r="A255" i="61"/>
  <c r="A245" i="61"/>
  <c r="B263" i="61"/>
  <c r="A263" i="61"/>
  <c r="B266" i="61"/>
  <c r="B260" i="61"/>
  <c r="A260" i="61"/>
  <c r="B22" i="61"/>
  <c r="A22" i="61"/>
  <c r="B13" i="61"/>
  <c r="A13" i="61"/>
  <c r="B49" i="61"/>
  <c r="A49" i="61"/>
  <c r="B250" i="61"/>
  <c r="A250" i="61"/>
  <c r="A269" i="61"/>
  <c r="B269" i="61"/>
  <c r="B201" i="61"/>
  <c r="G2" i="86"/>
  <c r="G3" i="86"/>
  <c r="G4" i="86"/>
  <c r="G5" i="86"/>
  <c r="G6" i="86"/>
  <c r="G7" i="86"/>
  <c r="G8" i="86"/>
  <c r="G9" i="86"/>
  <c r="G10" i="86"/>
  <c r="G11" i="86"/>
  <c r="G12" i="86"/>
  <c r="G13" i="86"/>
  <c r="G14" i="86"/>
  <c r="G15" i="86"/>
  <c r="G16" i="86"/>
  <c r="G17" i="86"/>
  <c r="G18" i="86"/>
  <c r="G19" i="86"/>
  <c r="G20" i="86"/>
  <c r="G21" i="86"/>
  <c r="G22" i="86"/>
  <c r="G23" i="86"/>
  <c r="G24" i="86"/>
  <c r="G25" i="86"/>
  <c r="G26" i="86"/>
  <c r="G27" i="86"/>
  <c r="G28" i="86"/>
  <c r="G29" i="86"/>
  <c r="G30" i="86"/>
  <c r="G31" i="86"/>
  <c r="G32" i="86"/>
  <c r="G33" i="86"/>
  <c r="G34" i="86"/>
  <c r="G35" i="86"/>
  <c r="G36" i="86"/>
  <c r="G37" i="86"/>
  <c r="G38" i="86"/>
  <c r="G39" i="86"/>
  <c r="G40" i="86"/>
  <c r="G41" i="86"/>
  <c r="G42" i="86"/>
  <c r="G43" i="86"/>
  <c r="G44" i="86"/>
  <c r="G45" i="86"/>
  <c r="G46" i="86"/>
  <c r="G47" i="86"/>
  <c r="G48" i="86"/>
  <c r="G49" i="86"/>
  <c r="G50" i="86"/>
  <c r="G51" i="86"/>
  <c r="G52" i="86"/>
  <c r="G53" i="86"/>
  <c r="G54" i="86"/>
  <c r="G55" i="86"/>
  <c r="G56" i="86"/>
  <c r="G57" i="86"/>
  <c r="G58" i="86"/>
  <c r="G59" i="86"/>
  <c r="G60" i="86"/>
  <c r="G61" i="86"/>
  <c r="G62" i="86"/>
  <c r="G63" i="86"/>
  <c r="G64" i="86"/>
  <c r="G65" i="86"/>
  <c r="G66" i="86"/>
  <c r="G67" i="86"/>
  <c r="G68" i="86"/>
  <c r="G69" i="86"/>
  <c r="G70" i="86"/>
  <c r="G71" i="86"/>
  <c r="G72" i="86"/>
  <c r="G73" i="86"/>
  <c r="G74" i="86"/>
  <c r="G75" i="86"/>
  <c r="G76" i="86"/>
  <c r="G77" i="86"/>
  <c r="G78" i="86"/>
  <c r="G79" i="86"/>
  <c r="G80" i="86"/>
  <c r="G81" i="86"/>
  <c r="G82" i="86"/>
  <c r="G83" i="86"/>
  <c r="G84" i="86"/>
  <c r="G85" i="86"/>
  <c r="G86" i="86"/>
  <c r="G87" i="86"/>
  <c r="G88" i="86"/>
  <c r="G89" i="86"/>
  <c r="G90" i="86"/>
  <c r="G91" i="86"/>
  <c r="G92" i="86"/>
  <c r="G93" i="86"/>
  <c r="G94" i="86"/>
  <c r="G95" i="86"/>
  <c r="G96" i="86"/>
  <c r="G97" i="86"/>
  <c r="G98" i="86"/>
  <c r="G99" i="86"/>
  <c r="G100" i="86"/>
  <c r="G101" i="86"/>
  <c r="G102" i="86"/>
  <c r="G103" i="86"/>
  <c r="G104" i="86"/>
  <c r="G105" i="86"/>
  <c r="G106" i="86"/>
  <c r="G107" i="86"/>
  <c r="G108" i="86"/>
  <c r="G109" i="86"/>
  <c r="G110" i="86"/>
  <c r="G111" i="86"/>
  <c r="G112" i="86"/>
  <c r="G113" i="86"/>
  <c r="G114" i="86"/>
  <c r="G115" i="86"/>
  <c r="G116" i="86"/>
  <c r="G117" i="86"/>
  <c r="G118" i="86"/>
  <c r="G119" i="86"/>
  <c r="G120" i="86"/>
  <c r="G121" i="86"/>
  <c r="G122" i="86"/>
  <c r="G123" i="86"/>
  <c r="G124" i="86"/>
  <c r="G125" i="86"/>
  <c r="G126" i="86"/>
  <c r="G127" i="86"/>
  <c r="G128" i="86"/>
  <c r="G129" i="86"/>
  <c r="G130" i="86"/>
  <c r="G131" i="86"/>
  <c r="G132" i="86"/>
  <c r="G133" i="86"/>
  <c r="G134" i="86"/>
  <c r="G135" i="86"/>
  <c r="G136" i="86"/>
  <c r="G137" i="86"/>
  <c r="G138" i="86"/>
  <c r="G139" i="86"/>
  <c r="G140" i="86"/>
  <c r="G141" i="86"/>
  <c r="G142" i="86"/>
  <c r="G143" i="86"/>
  <c r="G144" i="86"/>
  <c r="G145" i="86"/>
  <c r="G146" i="86"/>
  <c r="G147" i="86"/>
  <c r="G148" i="86"/>
  <c r="G149" i="86"/>
  <c r="G150" i="86"/>
  <c r="G151" i="86"/>
  <c r="G152" i="86"/>
  <c r="G153" i="86"/>
  <c r="G154" i="86"/>
  <c r="G155" i="86"/>
  <c r="G156" i="86"/>
  <c r="G157" i="86"/>
  <c r="G158" i="86"/>
  <c r="G159" i="86"/>
  <c r="G160" i="86"/>
  <c r="G161" i="86"/>
  <c r="G162" i="86"/>
  <c r="G163" i="86"/>
  <c r="G164" i="86"/>
  <c r="G165" i="86"/>
  <c r="G166" i="86"/>
  <c r="G167" i="86"/>
  <c r="G168" i="86"/>
  <c r="G169" i="86"/>
  <c r="G170" i="86"/>
  <c r="G171" i="86"/>
  <c r="G172" i="86"/>
  <c r="G173" i="86"/>
  <c r="G174" i="86"/>
  <c r="G175" i="86"/>
  <c r="G176" i="86"/>
  <c r="G177" i="86"/>
  <c r="G178" i="86"/>
  <c r="G179" i="86"/>
  <c r="G180" i="86"/>
  <c r="G181" i="86"/>
  <c r="G182" i="86"/>
  <c r="G183" i="86"/>
  <c r="G184" i="86"/>
  <c r="G185" i="86"/>
  <c r="G186" i="86"/>
  <c r="G187" i="86"/>
  <c r="G188" i="86"/>
  <c r="G189" i="86"/>
  <c r="G190" i="86"/>
  <c r="G191" i="86"/>
  <c r="G192" i="86"/>
  <c r="G193" i="86"/>
  <c r="G194" i="86"/>
  <c r="G195" i="86"/>
  <c r="G196" i="86"/>
  <c r="G197" i="86"/>
  <c r="G198" i="86"/>
  <c r="G199" i="86"/>
  <c r="G200" i="86"/>
  <c r="G201" i="86"/>
  <c r="G202" i="86"/>
  <c r="G203" i="86"/>
  <c r="G204" i="86"/>
  <c r="G205" i="86"/>
  <c r="G206" i="86"/>
  <c r="G207" i="86"/>
  <c r="G208" i="86"/>
  <c r="G209" i="86"/>
  <c r="G210" i="86"/>
  <c r="G211" i="86"/>
  <c r="G212" i="86"/>
  <c r="G213" i="86"/>
  <c r="G214" i="86"/>
  <c r="G215" i="86"/>
  <c r="G216" i="86"/>
  <c r="G217" i="86"/>
  <c r="G218" i="86"/>
  <c r="G219" i="86"/>
  <c r="G220" i="86"/>
  <c r="G221" i="86"/>
  <c r="G222" i="86"/>
  <c r="G223" i="86"/>
  <c r="G224" i="86"/>
  <c r="G225" i="86"/>
  <c r="G226" i="86"/>
  <c r="G227" i="86"/>
  <c r="G228" i="86"/>
  <c r="G229" i="86"/>
  <c r="G230" i="86"/>
  <c r="G231" i="86"/>
  <c r="G232" i="86"/>
  <c r="G233" i="86"/>
  <c r="G234" i="86"/>
  <c r="G235" i="86"/>
  <c r="G236" i="86"/>
  <c r="G237" i="86"/>
  <c r="G238" i="86"/>
  <c r="G239" i="86"/>
  <c r="G240" i="86"/>
  <c r="G241" i="86"/>
  <c r="G242" i="86"/>
  <c r="G243" i="86"/>
  <c r="G244" i="86"/>
  <c r="G245" i="86"/>
  <c r="G246" i="86"/>
  <c r="G247" i="86"/>
  <c r="G248" i="86"/>
  <c r="G249" i="86"/>
  <c r="G250" i="86"/>
  <c r="G251" i="86"/>
  <c r="G252" i="86"/>
  <c r="G253" i="86"/>
  <c r="G254" i="86"/>
  <c r="G255" i="86"/>
  <c r="G256" i="86"/>
  <c r="G257" i="86"/>
  <c r="G258" i="86"/>
  <c r="G259" i="86"/>
  <c r="G260" i="86"/>
  <c r="G261" i="86"/>
  <c r="G262" i="86"/>
  <c r="G263" i="86"/>
  <c r="G264" i="86"/>
  <c r="G265" i="86"/>
  <c r="G266" i="86"/>
  <c r="G267" i="86"/>
  <c r="G268" i="86"/>
  <c r="G269" i="86"/>
  <c r="G270" i="86"/>
  <c r="G271" i="86"/>
  <c r="G272" i="86"/>
  <c r="G273" i="86"/>
  <c r="G274" i="86"/>
  <c r="G275" i="86"/>
  <c r="G276" i="86"/>
  <c r="G277" i="86"/>
  <c r="G278" i="86"/>
  <c r="G279" i="86"/>
  <c r="G280" i="86"/>
  <c r="G281" i="86"/>
  <c r="G282" i="86"/>
  <c r="G283" i="86"/>
  <c r="G284" i="86"/>
  <c r="G285" i="86"/>
  <c r="G286" i="86"/>
  <c r="G287" i="86"/>
  <c r="G288" i="86"/>
  <c r="G289" i="86"/>
  <c r="G290" i="86"/>
  <c r="G291" i="86"/>
  <c r="G292" i="86"/>
  <c r="G293" i="86"/>
  <c r="G294" i="86"/>
  <c r="G295" i="86"/>
  <c r="G296" i="86"/>
  <c r="G297" i="86"/>
  <c r="G298" i="86"/>
  <c r="G299" i="86"/>
  <c r="G300" i="86"/>
  <c r="G301" i="86"/>
  <c r="G302" i="86"/>
  <c r="G303" i="86"/>
  <c r="G304" i="86"/>
  <c r="G305" i="86"/>
  <c r="G306" i="86"/>
  <c r="G307" i="86"/>
  <c r="G308" i="86"/>
  <c r="G309" i="86"/>
  <c r="G310" i="86"/>
  <c r="G311" i="86"/>
  <c r="G312" i="86"/>
  <c r="G313" i="86"/>
  <c r="G314" i="86"/>
  <c r="G315" i="86"/>
  <c r="G316" i="86"/>
  <c r="G317" i="86"/>
  <c r="G318" i="86"/>
  <c r="G319" i="86"/>
  <c r="G320" i="86"/>
  <c r="G321" i="86"/>
  <c r="G322" i="86"/>
  <c r="G323" i="86"/>
  <c r="G324" i="86"/>
  <c r="G325" i="86"/>
  <c r="G326" i="86"/>
  <c r="G327" i="86"/>
  <c r="G328" i="86"/>
  <c r="G329" i="86"/>
  <c r="G330" i="86"/>
  <c r="G331" i="86"/>
  <c r="G332" i="86"/>
  <c r="G333" i="86"/>
  <c r="G334" i="86"/>
  <c r="G335" i="86"/>
  <c r="G336" i="86"/>
  <c r="G337" i="86"/>
  <c r="G338" i="86"/>
  <c r="G339" i="86"/>
  <c r="G340" i="86"/>
  <c r="G341" i="86"/>
  <c r="G342" i="86"/>
  <c r="G343" i="86"/>
  <c r="G344" i="86"/>
  <c r="G345" i="86"/>
  <c r="G346" i="86"/>
  <c r="G347" i="86"/>
  <c r="G348" i="86"/>
  <c r="G349" i="86"/>
  <c r="G350" i="86"/>
  <c r="G351" i="86"/>
  <c r="G352" i="86"/>
  <c r="G353" i="86"/>
  <c r="G354" i="86"/>
  <c r="G355" i="86"/>
  <c r="G356" i="86"/>
  <c r="G357" i="86"/>
  <c r="G358" i="86"/>
  <c r="G359" i="86"/>
  <c r="G360" i="86"/>
  <c r="G361" i="86"/>
  <c r="G362" i="86"/>
  <c r="G363" i="86"/>
  <c r="G364" i="86"/>
  <c r="G365" i="86"/>
  <c r="G366" i="86"/>
  <c r="G367" i="86"/>
  <c r="G368" i="86"/>
  <c r="G369" i="86"/>
  <c r="G370" i="86"/>
  <c r="G371" i="86"/>
  <c r="G372" i="86"/>
  <c r="G373" i="86"/>
  <c r="G374" i="86"/>
  <c r="G375" i="86"/>
  <c r="G376" i="86"/>
  <c r="G377" i="86"/>
  <c r="G378" i="86"/>
  <c r="G379" i="86"/>
  <c r="G380" i="86"/>
  <c r="G381" i="86"/>
  <c r="G382" i="86"/>
  <c r="G383" i="86"/>
  <c r="G384" i="86"/>
  <c r="G385" i="86"/>
  <c r="G386" i="86"/>
  <c r="G387" i="86"/>
  <c r="G388" i="86"/>
  <c r="G389" i="86"/>
  <c r="G390" i="86"/>
  <c r="G391" i="86"/>
  <c r="G392" i="86"/>
  <c r="G393" i="86"/>
  <c r="G394" i="86"/>
  <c r="G395" i="86"/>
  <c r="G396" i="86"/>
  <c r="G397" i="86"/>
  <c r="G398" i="86"/>
  <c r="G399" i="86"/>
  <c r="G400" i="86"/>
  <c r="G401" i="86"/>
  <c r="G402" i="86"/>
  <c r="G403" i="86"/>
  <c r="G404" i="86"/>
  <c r="G405" i="86"/>
  <c r="G406" i="86"/>
  <c r="G407" i="86"/>
  <c r="G408" i="86"/>
  <c r="G409" i="86"/>
  <c r="G410" i="86"/>
  <c r="G411" i="86"/>
  <c r="G412" i="86"/>
  <c r="G413" i="86"/>
  <c r="G414" i="86"/>
  <c r="G415" i="86"/>
  <c r="G416" i="86"/>
  <c r="G417" i="86"/>
  <c r="G418" i="86"/>
  <c r="G419" i="86"/>
  <c r="G420" i="86"/>
  <c r="G421" i="86"/>
  <c r="G422" i="86"/>
  <c r="G423" i="86"/>
  <c r="G424" i="86"/>
  <c r="G425" i="86"/>
  <c r="G426" i="86"/>
  <c r="G427" i="86"/>
  <c r="G428" i="86"/>
  <c r="G429" i="86"/>
  <c r="G430" i="86"/>
  <c r="G431" i="86"/>
  <c r="G432" i="86"/>
  <c r="G433" i="86"/>
  <c r="G434" i="86"/>
  <c r="G435" i="86"/>
  <c r="G436" i="86"/>
  <c r="G437" i="86"/>
  <c r="G438" i="86"/>
  <c r="G439" i="86"/>
  <c r="G440" i="86"/>
  <c r="G441" i="86"/>
  <c r="G442" i="86"/>
  <c r="G443" i="86"/>
  <c r="G444" i="86"/>
  <c r="G445" i="86"/>
  <c r="G446" i="86"/>
  <c r="G447" i="86"/>
  <c r="G448" i="86"/>
  <c r="G449" i="86"/>
  <c r="G450" i="86"/>
  <c r="G451" i="86"/>
  <c r="G452" i="86"/>
  <c r="G453" i="86"/>
  <c r="G454" i="86"/>
  <c r="G455" i="86"/>
  <c r="G456" i="86"/>
  <c r="G457" i="86"/>
  <c r="G458" i="86"/>
  <c r="G459" i="86"/>
  <c r="G460" i="86"/>
  <c r="G461" i="86"/>
  <c r="G462" i="86"/>
  <c r="G463" i="86"/>
  <c r="G464" i="86"/>
  <c r="G465" i="86"/>
  <c r="G466" i="86"/>
  <c r="G467" i="86"/>
  <c r="G468" i="86"/>
  <c r="G469" i="86"/>
  <c r="G470" i="86"/>
  <c r="G471" i="86"/>
  <c r="G472" i="86"/>
  <c r="G473" i="86"/>
  <c r="G474" i="86"/>
  <c r="G475" i="86"/>
  <c r="G476" i="86"/>
  <c r="G477" i="86"/>
  <c r="G478" i="86"/>
  <c r="G479" i="86"/>
  <c r="G480" i="86"/>
  <c r="G481" i="86"/>
  <c r="G482" i="86"/>
  <c r="G483" i="86"/>
  <c r="G484" i="86"/>
  <c r="G485" i="86"/>
  <c r="G486" i="86"/>
  <c r="G487" i="86"/>
  <c r="G488" i="86"/>
  <c r="G489" i="86"/>
  <c r="G490" i="86"/>
  <c r="G491" i="86"/>
  <c r="G492" i="86"/>
  <c r="G493" i="86"/>
  <c r="G494" i="86"/>
  <c r="G495" i="86"/>
  <c r="G496" i="86"/>
  <c r="G497" i="86"/>
  <c r="G498" i="86"/>
  <c r="G499" i="86"/>
  <c r="G500" i="86"/>
  <c r="G501" i="86"/>
  <c r="G502" i="86"/>
  <c r="G503" i="86"/>
  <c r="G504" i="86"/>
  <c r="G505" i="86"/>
  <c r="G506" i="86"/>
  <c r="G507" i="86"/>
  <c r="G508" i="86"/>
  <c r="G509" i="86"/>
  <c r="G510" i="86"/>
  <c r="G511" i="86"/>
  <c r="G512" i="86"/>
  <c r="G513" i="86"/>
  <c r="G514" i="86"/>
  <c r="G515" i="86"/>
  <c r="G516" i="86"/>
  <c r="G517" i="86"/>
  <c r="G518" i="86"/>
  <c r="G519" i="86"/>
  <c r="G520" i="86"/>
  <c r="G521" i="86"/>
  <c r="G522" i="86"/>
  <c r="G523" i="86"/>
  <c r="G524" i="86"/>
  <c r="G525" i="86"/>
  <c r="G526" i="86"/>
  <c r="G527" i="86"/>
  <c r="G528" i="86"/>
  <c r="G529" i="86"/>
  <c r="G530" i="86"/>
  <c r="G531" i="86"/>
  <c r="G532" i="86"/>
  <c r="G533" i="86"/>
  <c r="G534" i="86"/>
  <c r="G535" i="86"/>
  <c r="G536" i="86"/>
  <c r="G537" i="86"/>
  <c r="G538" i="86"/>
  <c r="G539" i="86"/>
  <c r="G540" i="86"/>
  <c r="G541" i="86"/>
  <c r="G542" i="86"/>
  <c r="G543" i="86"/>
  <c r="G544" i="86"/>
  <c r="G545" i="86"/>
  <c r="G546" i="86"/>
  <c r="G547" i="86"/>
  <c r="G548" i="86"/>
  <c r="G549" i="86"/>
  <c r="G550" i="86"/>
  <c r="G551" i="86"/>
  <c r="G552" i="86"/>
  <c r="G553" i="86"/>
  <c r="G554" i="86"/>
  <c r="G555" i="86"/>
  <c r="G556" i="86"/>
  <c r="G557" i="86"/>
  <c r="G558" i="86"/>
  <c r="G559" i="86"/>
  <c r="G560" i="86"/>
  <c r="G561" i="86"/>
  <c r="G562" i="86"/>
  <c r="G563" i="86"/>
  <c r="G564" i="86"/>
  <c r="G565" i="86"/>
  <c r="G566" i="86"/>
  <c r="G567" i="86"/>
  <c r="G568" i="86"/>
  <c r="G569" i="86"/>
  <c r="G570" i="86"/>
  <c r="G571" i="86"/>
  <c r="G572" i="86"/>
  <c r="G573" i="86"/>
  <c r="G574" i="86"/>
  <c r="G575" i="86"/>
  <c r="G576" i="86"/>
  <c r="G577" i="86"/>
  <c r="G578" i="86"/>
  <c r="G579" i="86"/>
  <c r="G580" i="86"/>
  <c r="G581" i="86"/>
  <c r="G582" i="86"/>
  <c r="G583" i="86"/>
  <c r="G584" i="86"/>
  <c r="G585" i="86"/>
  <c r="G586" i="86"/>
  <c r="G587" i="86"/>
  <c r="G588" i="86"/>
  <c r="G589" i="86"/>
  <c r="G590" i="86"/>
  <c r="G591" i="86"/>
  <c r="G592" i="86"/>
  <c r="G593" i="86"/>
  <c r="G594" i="86"/>
  <c r="G595" i="86"/>
  <c r="G596" i="86"/>
  <c r="G597" i="86"/>
  <c r="G598" i="86"/>
  <c r="G599" i="86"/>
  <c r="G600" i="86"/>
  <c r="G601" i="86"/>
  <c r="G602" i="86"/>
  <c r="G603" i="86"/>
  <c r="G604" i="86"/>
  <c r="G605" i="86"/>
  <c r="G606" i="86"/>
  <c r="G607" i="86"/>
  <c r="G608" i="86"/>
  <c r="G609" i="86"/>
  <c r="G610" i="86"/>
  <c r="G611" i="86"/>
  <c r="G612" i="86"/>
  <c r="G613" i="86"/>
  <c r="G614" i="86"/>
  <c r="G615" i="86"/>
  <c r="G616" i="86"/>
  <c r="G617" i="86"/>
  <c r="G618" i="86"/>
  <c r="G619" i="86"/>
  <c r="G620" i="86"/>
  <c r="G621" i="86"/>
  <c r="G622" i="86"/>
  <c r="G623" i="86"/>
  <c r="G624" i="86"/>
  <c r="G625" i="86"/>
  <c r="G626" i="86"/>
  <c r="G627" i="86"/>
  <c r="G628" i="86"/>
  <c r="G629" i="86"/>
  <c r="G630" i="86"/>
  <c r="G631" i="86"/>
  <c r="G632" i="86"/>
  <c r="G633" i="86"/>
  <c r="G634" i="86"/>
  <c r="G635" i="86"/>
  <c r="G636" i="86"/>
  <c r="G637" i="86"/>
  <c r="G638" i="86"/>
  <c r="G639" i="86"/>
  <c r="G640" i="86"/>
  <c r="G641" i="86"/>
  <c r="G642" i="86"/>
  <c r="G643" i="86"/>
  <c r="G644" i="86"/>
  <c r="G645" i="86"/>
  <c r="G646" i="86"/>
  <c r="G647" i="86"/>
  <c r="G648" i="86"/>
  <c r="G649" i="86"/>
  <c r="G650" i="86"/>
  <c r="G651" i="86"/>
  <c r="G652" i="86"/>
  <c r="G653" i="86"/>
  <c r="G654" i="86"/>
  <c r="G655" i="86"/>
  <c r="G656" i="86"/>
  <c r="G657" i="86"/>
  <c r="G658" i="86"/>
  <c r="G659" i="86"/>
  <c r="G660" i="86"/>
  <c r="G661" i="86"/>
  <c r="G662" i="86"/>
  <c r="G663" i="86"/>
  <c r="G664" i="86"/>
  <c r="G665" i="86"/>
  <c r="G666" i="86"/>
  <c r="G667" i="86"/>
  <c r="G668" i="86"/>
  <c r="G669" i="86"/>
  <c r="G670" i="86"/>
  <c r="G671" i="86"/>
  <c r="G672" i="86"/>
  <c r="G673" i="86"/>
  <c r="G674" i="86"/>
  <c r="G675" i="86"/>
  <c r="G676" i="86"/>
  <c r="G677" i="86"/>
  <c r="G678" i="86"/>
  <c r="G679" i="86"/>
  <c r="G680" i="86"/>
  <c r="G681" i="86"/>
  <c r="G682" i="86"/>
  <c r="G683" i="86"/>
  <c r="G684" i="86"/>
  <c r="G685" i="86"/>
  <c r="G686" i="86"/>
  <c r="G687" i="86"/>
  <c r="G688" i="86"/>
  <c r="G689" i="86"/>
  <c r="G690" i="86"/>
  <c r="G691" i="86"/>
  <c r="G692" i="86"/>
  <c r="G693" i="86"/>
  <c r="G694" i="86"/>
  <c r="G695" i="86"/>
  <c r="G696" i="86"/>
  <c r="G697" i="86"/>
  <c r="G698" i="86"/>
  <c r="G699" i="86"/>
  <c r="G700" i="86"/>
  <c r="G701" i="86"/>
  <c r="G702" i="86"/>
  <c r="G703" i="86"/>
  <c r="G704" i="86"/>
  <c r="G705" i="86"/>
  <c r="G706" i="86"/>
  <c r="G707" i="86"/>
  <c r="G708" i="86"/>
  <c r="G709" i="86"/>
  <c r="G710" i="86"/>
  <c r="G711" i="86"/>
  <c r="G712" i="86"/>
  <c r="G713" i="86"/>
  <c r="G714" i="86"/>
  <c r="G715" i="86"/>
  <c r="G716" i="86"/>
  <c r="G717" i="86"/>
  <c r="G718" i="86"/>
  <c r="G719" i="86"/>
  <c r="G720" i="86"/>
  <c r="G721" i="86"/>
  <c r="G722" i="86"/>
  <c r="G723" i="86"/>
  <c r="G724" i="86"/>
  <c r="G725" i="86"/>
  <c r="G726" i="86"/>
  <c r="G727" i="86"/>
  <c r="G728" i="86"/>
  <c r="G729" i="86"/>
  <c r="G730" i="86"/>
  <c r="G731" i="86"/>
  <c r="G732" i="86"/>
  <c r="G733" i="86"/>
  <c r="G734" i="86"/>
  <c r="G735" i="86"/>
  <c r="G736" i="86"/>
  <c r="G737" i="86"/>
  <c r="G738" i="86"/>
  <c r="G739" i="86"/>
  <c r="G740" i="86"/>
  <c r="G741" i="86"/>
  <c r="G742" i="86"/>
  <c r="G743" i="86"/>
  <c r="G744" i="86"/>
  <c r="G745" i="86"/>
  <c r="G746" i="86"/>
  <c r="G747" i="86"/>
  <c r="G748" i="86"/>
  <c r="G749" i="86"/>
  <c r="G750" i="86"/>
  <c r="G751" i="86"/>
  <c r="G752" i="86"/>
  <c r="G753" i="86"/>
  <c r="G754" i="86"/>
  <c r="G755" i="86"/>
  <c r="G756" i="86"/>
  <c r="G757" i="86"/>
  <c r="G758" i="86"/>
  <c r="G759" i="86"/>
  <c r="G760" i="86"/>
  <c r="G761" i="86"/>
  <c r="G762" i="86"/>
  <c r="G763" i="86"/>
  <c r="G764" i="86"/>
  <c r="G765" i="86"/>
  <c r="G766" i="86"/>
  <c r="G767" i="86"/>
  <c r="G768" i="86"/>
  <c r="G769" i="86"/>
  <c r="G770" i="86"/>
  <c r="G771" i="86"/>
  <c r="G772" i="86"/>
  <c r="G773" i="86"/>
  <c r="G774" i="86"/>
  <c r="G775" i="86"/>
  <c r="G776" i="86"/>
  <c r="G777" i="86"/>
  <c r="G778" i="86"/>
  <c r="G779" i="86"/>
  <c r="G780" i="86"/>
  <c r="G781" i="86"/>
  <c r="G782" i="86"/>
  <c r="G783" i="86"/>
  <c r="G784" i="86"/>
  <c r="G785" i="86"/>
  <c r="G786" i="86"/>
  <c r="G787" i="86"/>
  <c r="G788" i="86"/>
  <c r="G789" i="86"/>
  <c r="G790" i="86"/>
  <c r="G791" i="86"/>
  <c r="G792" i="86"/>
  <c r="G793" i="86"/>
  <c r="G794" i="86"/>
  <c r="G795" i="86"/>
  <c r="G796" i="86"/>
  <c r="G797" i="86"/>
  <c r="G798" i="86"/>
  <c r="G799" i="86"/>
  <c r="G800" i="86"/>
  <c r="G801" i="86"/>
  <c r="G802" i="86"/>
  <c r="G803" i="86"/>
  <c r="G804" i="86"/>
  <c r="G805" i="86"/>
  <c r="G806" i="86"/>
  <c r="G807" i="86"/>
  <c r="G808" i="86"/>
  <c r="G809" i="86"/>
  <c r="G810" i="86"/>
  <c r="G811" i="86"/>
  <c r="G812" i="86"/>
  <c r="G813" i="86"/>
  <c r="G814" i="86"/>
  <c r="G815" i="86"/>
  <c r="G816" i="86"/>
  <c r="G817" i="86"/>
  <c r="G818" i="86"/>
  <c r="G819" i="86"/>
  <c r="G820" i="86"/>
  <c r="G821" i="86"/>
  <c r="G822" i="86"/>
  <c r="G823" i="86"/>
  <c r="G824" i="86"/>
  <c r="G825" i="86"/>
  <c r="G826" i="86"/>
  <c r="G827" i="86"/>
  <c r="G828" i="86"/>
  <c r="G829" i="86"/>
  <c r="G830" i="86"/>
  <c r="G831" i="86"/>
  <c r="G832" i="86"/>
  <c r="G833" i="86"/>
  <c r="G834" i="86"/>
  <c r="G835" i="86"/>
  <c r="G836" i="86"/>
  <c r="G837" i="86"/>
  <c r="G838" i="86"/>
  <c r="G839" i="86"/>
  <c r="G840" i="86"/>
  <c r="G841" i="86"/>
  <c r="G842" i="86"/>
  <c r="G843" i="86"/>
  <c r="G844" i="86"/>
  <c r="G845" i="86"/>
  <c r="G846" i="86"/>
  <c r="G847" i="86"/>
  <c r="G848" i="86"/>
  <c r="G849" i="86"/>
  <c r="G850" i="86"/>
  <c r="G851" i="86"/>
  <c r="G852" i="86"/>
  <c r="G853" i="86"/>
  <c r="G854" i="86"/>
  <c r="G855" i="86"/>
  <c r="G856" i="86"/>
  <c r="G857" i="86"/>
  <c r="G858" i="86"/>
  <c r="G859" i="86"/>
  <c r="G860" i="86"/>
  <c r="G861" i="86"/>
  <c r="G862" i="86"/>
  <c r="G863" i="86"/>
  <c r="G864" i="86"/>
  <c r="G865" i="86"/>
  <c r="G866" i="86"/>
  <c r="G867" i="86"/>
  <c r="G868" i="86"/>
  <c r="G869" i="86"/>
  <c r="G870" i="86"/>
  <c r="G871" i="86"/>
  <c r="G872" i="86"/>
  <c r="G873" i="86"/>
  <c r="G874" i="86"/>
  <c r="G875" i="86"/>
  <c r="G876" i="86"/>
  <c r="G877" i="86"/>
  <c r="G878" i="86"/>
  <c r="G879" i="86"/>
  <c r="G880" i="86"/>
  <c r="G881" i="86"/>
  <c r="G882" i="86"/>
  <c r="G883" i="86"/>
  <c r="G884" i="86"/>
  <c r="G885" i="86"/>
  <c r="G886" i="86"/>
  <c r="G887" i="86"/>
  <c r="G888" i="86"/>
  <c r="G889" i="86"/>
  <c r="G890" i="86"/>
  <c r="G891" i="86"/>
  <c r="G892" i="86"/>
  <c r="G893" i="86"/>
  <c r="G894" i="86"/>
  <c r="G895" i="86"/>
  <c r="G896" i="86"/>
  <c r="G897" i="86"/>
  <c r="G898" i="86"/>
  <c r="G899" i="86"/>
  <c r="G900" i="86"/>
  <c r="G901" i="86"/>
  <c r="G902" i="86"/>
  <c r="G903" i="86"/>
  <c r="G904" i="86"/>
  <c r="G905" i="86"/>
  <c r="G906" i="86"/>
  <c r="G907" i="86"/>
  <c r="G908" i="86"/>
  <c r="G909" i="86"/>
  <c r="G910" i="86"/>
  <c r="G911" i="86"/>
  <c r="G912" i="86"/>
  <c r="G913" i="86"/>
  <c r="G914" i="86"/>
  <c r="G915" i="86"/>
  <c r="G916" i="86"/>
  <c r="G917" i="86"/>
  <c r="G918" i="86"/>
  <c r="G919" i="86"/>
  <c r="G920" i="86"/>
  <c r="G921" i="86"/>
  <c r="G922" i="86"/>
  <c r="G923" i="86"/>
  <c r="G924" i="86"/>
  <c r="G925" i="86"/>
  <c r="G926" i="86"/>
  <c r="G927" i="86"/>
  <c r="G928" i="86"/>
  <c r="G929" i="86"/>
  <c r="G930" i="86"/>
  <c r="G931" i="86"/>
  <c r="G932" i="86"/>
  <c r="G933" i="86"/>
  <c r="G934" i="86"/>
  <c r="G935" i="86"/>
  <c r="G936" i="86"/>
  <c r="G937" i="86"/>
  <c r="G938" i="86"/>
  <c r="G939" i="86"/>
  <c r="G940" i="86"/>
  <c r="G941" i="86"/>
  <c r="G942" i="86"/>
  <c r="G943" i="86"/>
  <c r="G944" i="86"/>
  <c r="G945" i="86"/>
  <c r="G946" i="86"/>
  <c r="G947" i="86"/>
  <c r="G948" i="86"/>
  <c r="G949" i="86"/>
  <c r="G950" i="86"/>
  <c r="G951" i="86"/>
  <c r="G952" i="86"/>
  <c r="G953" i="86"/>
  <c r="G954" i="86"/>
  <c r="G955" i="86"/>
  <c r="G956" i="86"/>
  <c r="G957" i="86"/>
  <c r="G958" i="86"/>
  <c r="G959" i="86"/>
  <c r="G960" i="86"/>
  <c r="G961" i="86"/>
  <c r="G962" i="86"/>
  <c r="G963" i="86"/>
  <c r="G964" i="86"/>
  <c r="G965" i="86"/>
  <c r="G966" i="86"/>
  <c r="G967" i="86"/>
  <c r="G968" i="86"/>
  <c r="G969" i="86"/>
  <c r="G970" i="86"/>
  <c r="G971" i="86"/>
  <c r="G972" i="86"/>
  <c r="G973" i="86"/>
  <c r="G974" i="86"/>
  <c r="G975" i="86"/>
  <c r="G976" i="86"/>
  <c r="G977" i="86"/>
  <c r="G978" i="86"/>
  <c r="G979" i="86"/>
  <c r="G980" i="86"/>
  <c r="G981" i="86"/>
  <c r="G982" i="86"/>
  <c r="G983" i="86"/>
  <c r="G984" i="86"/>
  <c r="G985" i="86"/>
  <c r="G986" i="86"/>
  <c r="G987" i="86"/>
  <c r="G988" i="86"/>
  <c r="G989" i="86"/>
  <c r="G990" i="86"/>
  <c r="G991" i="86"/>
  <c r="G992" i="86"/>
  <c r="G993" i="86"/>
  <c r="G994" i="86"/>
  <c r="G995" i="86"/>
  <c r="G996" i="86"/>
  <c r="G997" i="86"/>
  <c r="G998" i="86"/>
  <c r="G999" i="86"/>
  <c r="G1000" i="86"/>
  <c r="G1001" i="86"/>
  <c r="G1002" i="86"/>
  <c r="G1003" i="86"/>
  <c r="G1004" i="86"/>
  <c r="G1005" i="86"/>
  <c r="G1006" i="86"/>
  <c r="G1007" i="86"/>
  <c r="G1008" i="86"/>
  <c r="G1009" i="86"/>
  <c r="G1010" i="86"/>
  <c r="G1011" i="86"/>
  <c r="G1012" i="86"/>
  <c r="G1013" i="86"/>
  <c r="G1014" i="86"/>
  <c r="G1015" i="86"/>
  <c r="G1016" i="86"/>
  <c r="G1017" i="86"/>
  <c r="G1018" i="86"/>
  <c r="G1019" i="86"/>
  <c r="G1020" i="86"/>
  <c r="G1021" i="86"/>
  <c r="G1022" i="86"/>
  <c r="G1023" i="86"/>
  <c r="G1024" i="86"/>
  <c r="G1025" i="86"/>
  <c r="G1026" i="86"/>
  <c r="G1027" i="86"/>
  <c r="G1028" i="86"/>
  <c r="G1029" i="86"/>
  <c r="G1030" i="86"/>
  <c r="G1031" i="86"/>
  <c r="G1032" i="86"/>
  <c r="G1033" i="86"/>
  <c r="G1034" i="86"/>
  <c r="G1035" i="86"/>
  <c r="G1036" i="86"/>
  <c r="G1037" i="86"/>
  <c r="G1038" i="86"/>
  <c r="G1039" i="86"/>
  <c r="G1040" i="86"/>
  <c r="G1041" i="86"/>
  <c r="G1042" i="86"/>
  <c r="G1043" i="86"/>
  <c r="G1044" i="86"/>
  <c r="G1045" i="86"/>
  <c r="G1046" i="86"/>
  <c r="G1047" i="86"/>
  <c r="G1048" i="86"/>
  <c r="G1049" i="86"/>
  <c r="G1050" i="86"/>
  <c r="G1051" i="86"/>
  <c r="G1052" i="86"/>
  <c r="G1053" i="86"/>
  <c r="G1054" i="86"/>
  <c r="G1055" i="86"/>
  <c r="G1056" i="86"/>
  <c r="G1057" i="86"/>
  <c r="G1058" i="86"/>
  <c r="G1059" i="86"/>
  <c r="G1060" i="86"/>
  <c r="G1061" i="86"/>
  <c r="G1062" i="86"/>
  <c r="G1063" i="86"/>
  <c r="G1064" i="86"/>
  <c r="G1065" i="86"/>
  <c r="G1066" i="86"/>
  <c r="G1067" i="86"/>
  <c r="G1068" i="86"/>
  <c r="G1069" i="86"/>
  <c r="G1070" i="86"/>
  <c r="G1071" i="86"/>
  <c r="G1072" i="86"/>
  <c r="G1073" i="86"/>
  <c r="G1074" i="86"/>
  <c r="G1075" i="86"/>
  <c r="G1076" i="86"/>
  <c r="G1077" i="86"/>
  <c r="G1078" i="86"/>
  <c r="G1079" i="86"/>
  <c r="G1080" i="86"/>
  <c r="G1081" i="86"/>
  <c r="G1082" i="86"/>
  <c r="G1083" i="86"/>
  <c r="G1084" i="86"/>
  <c r="G1085" i="86"/>
  <c r="G1086" i="86"/>
  <c r="G1087" i="86"/>
  <c r="G1088" i="86"/>
  <c r="G1089" i="86"/>
  <c r="G1090" i="86"/>
  <c r="G1091" i="86"/>
  <c r="G1092" i="86"/>
  <c r="G1093" i="86"/>
  <c r="G1094" i="86"/>
  <c r="G1095" i="86"/>
  <c r="G1096" i="86"/>
  <c r="G1097" i="86"/>
  <c r="G1098" i="86"/>
  <c r="G1099" i="86"/>
  <c r="G1100" i="86"/>
  <c r="G1101" i="86"/>
  <c r="G1102" i="86"/>
  <c r="G1103" i="86"/>
  <c r="G1104" i="86"/>
  <c r="G1105" i="86"/>
  <c r="G1106" i="86"/>
  <c r="G1107" i="86"/>
  <c r="G1108" i="86"/>
  <c r="G1109" i="86"/>
  <c r="G1110" i="86"/>
  <c r="G1111" i="86"/>
  <c r="G1112" i="86"/>
  <c r="G1113" i="86"/>
  <c r="G1114" i="86"/>
  <c r="G1115" i="86"/>
  <c r="G1116" i="86"/>
  <c r="G1117" i="86"/>
  <c r="G1118" i="86"/>
  <c r="G1119" i="86"/>
  <c r="G1120" i="86"/>
  <c r="G1121" i="86"/>
  <c r="G1122" i="86"/>
  <c r="G1123" i="86"/>
  <c r="G1124" i="86"/>
  <c r="G1125" i="86"/>
  <c r="G1126" i="86"/>
  <c r="G1127" i="86"/>
  <c r="G1128" i="86"/>
  <c r="G1129" i="86"/>
  <c r="G1130" i="86"/>
  <c r="G1131" i="86"/>
  <c r="G1132" i="86"/>
  <c r="G1133" i="86"/>
  <c r="G1134" i="86"/>
  <c r="G1135" i="86"/>
  <c r="G1136" i="86"/>
  <c r="G1137" i="86"/>
  <c r="G1138" i="86"/>
  <c r="G1139" i="86"/>
  <c r="G1140" i="86"/>
  <c r="G1141" i="86"/>
  <c r="G1142" i="86"/>
  <c r="G1143" i="86"/>
  <c r="G1144" i="86"/>
  <c r="G1145" i="86"/>
  <c r="G1146" i="86"/>
  <c r="G1147" i="86"/>
  <c r="G1148" i="86"/>
  <c r="G1149" i="86"/>
  <c r="G1150" i="86"/>
  <c r="G1151" i="86"/>
  <c r="G1152" i="86"/>
  <c r="G1153" i="86"/>
  <c r="G1154" i="86"/>
  <c r="G1155" i="86"/>
  <c r="G1156" i="86"/>
  <c r="G1157" i="86"/>
  <c r="G1158" i="86"/>
  <c r="G1159" i="86"/>
  <c r="G1160" i="86"/>
  <c r="G1161" i="86"/>
  <c r="G1162" i="86"/>
  <c r="G1163" i="86"/>
  <c r="G1164" i="86"/>
  <c r="G1165" i="86"/>
  <c r="G1166" i="86"/>
  <c r="G1167" i="86"/>
  <c r="G1168" i="86"/>
  <c r="G1169" i="86"/>
  <c r="G1170" i="86"/>
  <c r="G1171" i="86"/>
  <c r="G1172" i="86"/>
  <c r="G1173" i="86"/>
  <c r="G1174" i="86"/>
  <c r="G1175" i="86"/>
  <c r="G1176" i="86"/>
  <c r="G1177" i="86"/>
  <c r="G1178" i="86"/>
  <c r="G1179" i="86"/>
  <c r="G1180" i="86"/>
  <c r="G1181" i="86"/>
  <c r="G1182" i="86"/>
  <c r="G1183" i="86"/>
  <c r="G1184" i="86"/>
  <c r="G1185" i="86"/>
  <c r="G1186" i="86"/>
  <c r="G1187" i="86"/>
  <c r="G1188" i="86"/>
  <c r="G1189" i="86"/>
  <c r="G1190" i="86"/>
  <c r="G1191" i="86"/>
  <c r="G1192" i="86"/>
  <c r="G1193" i="86"/>
  <c r="G1194" i="86"/>
  <c r="G1195" i="86"/>
  <c r="G1196" i="86"/>
  <c r="G1197" i="86"/>
  <c r="G1198" i="86"/>
  <c r="G1199" i="86"/>
  <c r="G1200" i="86"/>
  <c r="G1201" i="86"/>
  <c r="G1202" i="86"/>
  <c r="G1203" i="86"/>
  <c r="G1204" i="86"/>
  <c r="G1205" i="86"/>
  <c r="G1206" i="86"/>
  <c r="G1207" i="86"/>
  <c r="G1208" i="86"/>
  <c r="G1209" i="86"/>
  <c r="G1210" i="86"/>
  <c r="G1211" i="86"/>
  <c r="G1212" i="86"/>
  <c r="G1213" i="86"/>
  <c r="G1214" i="86"/>
  <c r="G1215" i="86"/>
  <c r="G1216" i="86"/>
  <c r="G1217" i="86"/>
  <c r="G1218" i="86"/>
  <c r="G1219" i="86"/>
  <c r="G1220" i="86"/>
  <c r="G1221" i="86"/>
  <c r="G1222" i="86"/>
  <c r="G1223" i="86"/>
  <c r="G1224" i="86"/>
  <c r="G1225" i="86"/>
  <c r="G1226" i="86"/>
  <c r="G1227" i="86"/>
  <c r="G1228" i="86"/>
  <c r="G1229" i="86"/>
  <c r="G1230" i="86"/>
  <c r="G1231" i="86"/>
  <c r="G1232" i="86"/>
  <c r="G1233" i="86"/>
  <c r="G1234" i="86"/>
  <c r="G1235" i="86"/>
  <c r="G1236" i="86"/>
  <c r="G1237" i="86"/>
  <c r="G1238" i="86"/>
  <c r="G1239" i="86"/>
  <c r="G1240" i="86"/>
  <c r="G1241" i="86"/>
  <c r="G1242" i="86"/>
  <c r="G1243" i="86"/>
  <c r="G1244" i="86"/>
  <c r="G1245" i="86"/>
  <c r="G1246" i="86"/>
  <c r="G1247" i="86"/>
  <c r="G1248" i="86"/>
  <c r="G1249" i="86"/>
  <c r="G1250" i="86"/>
  <c r="G1251" i="86"/>
  <c r="G1252" i="86"/>
  <c r="G1253" i="86"/>
  <c r="G1254" i="86"/>
  <c r="G1255" i="86"/>
  <c r="G1256" i="86"/>
  <c r="G1257" i="86"/>
  <c r="G1258" i="86"/>
  <c r="G1259" i="86"/>
  <c r="G1260" i="86"/>
  <c r="G1261" i="86"/>
  <c r="G1262" i="86"/>
  <c r="G1263" i="86"/>
  <c r="G1264" i="86"/>
  <c r="G1265" i="86"/>
  <c r="G1266" i="86"/>
  <c r="G1267" i="86"/>
  <c r="G1268" i="86"/>
  <c r="G1269" i="86"/>
  <c r="G1270" i="86"/>
  <c r="G1271" i="86"/>
  <c r="G1272" i="86"/>
  <c r="G1273" i="86"/>
  <c r="G1274" i="86"/>
  <c r="G1275" i="86"/>
  <c r="G1276" i="86"/>
  <c r="G1277" i="86"/>
  <c r="G1278" i="86"/>
  <c r="G1279" i="86"/>
  <c r="G1280" i="86"/>
  <c r="G1281" i="86"/>
  <c r="G1282" i="86"/>
  <c r="G1283" i="86"/>
  <c r="G1284" i="86"/>
  <c r="G1285" i="86"/>
  <c r="G1286" i="86"/>
  <c r="G1287" i="86"/>
  <c r="G1288" i="86"/>
  <c r="G1289" i="86"/>
  <c r="G1290" i="86"/>
  <c r="G1291" i="86"/>
  <c r="G1292" i="86"/>
  <c r="G1293" i="86"/>
  <c r="G1294" i="86"/>
  <c r="G1295" i="86"/>
  <c r="G1296" i="86"/>
  <c r="G1297" i="86"/>
  <c r="G1298" i="86"/>
  <c r="G1299" i="86"/>
  <c r="G1300" i="86"/>
  <c r="G1301" i="86"/>
  <c r="G1302" i="86"/>
  <c r="G1303" i="86"/>
  <c r="G1304" i="86"/>
  <c r="G1305" i="86"/>
  <c r="G1306" i="86"/>
  <c r="G1307" i="86"/>
  <c r="G1308" i="86"/>
  <c r="G1309" i="86"/>
  <c r="G1310" i="86"/>
  <c r="G1311" i="86"/>
  <c r="G1312" i="86"/>
  <c r="G1313" i="86"/>
  <c r="G1314" i="86"/>
  <c r="G1315" i="86"/>
  <c r="G1316" i="86"/>
  <c r="G1317" i="86"/>
  <c r="G1318" i="86"/>
  <c r="G1319" i="86"/>
  <c r="G1320" i="86"/>
  <c r="G1321" i="86"/>
  <c r="G1322" i="86"/>
  <c r="G1323" i="86"/>
  <c r="G1324" i="86"/>
  <c r="G1325" i="86"/>
  <c r="G1326" i="86"/>
  <c r="G1327" i="86"/>
  <c r="G1328" i="86"/>
  <c r="G1329" i="86"/>
  <c r="G1330" i="86"/>
  <c r="G1331" i="86"/>
  <c r="G1332" i="86"/>
  <c r="G1333" i="86"/>
  <c r="G1334" i="86"/>
  <c r="G1335" i="86"/>
  <c r="G1336" i="86"/>
  <c r="G1337" i="86"/>
  <c r="G1338" i="86"/>
  <c r="G1339" i="86"/>
  <c r="G1340" i="86"/>
  <c r="G1341" i="86"/>
  <c r="G1342" i="86"/>
  <c r="G1343" i="86"/>
  <c r="G1344" i="86"/>
  <c r="G1345" i="86"/>
  <c r="G1346" i="86"/>
  <c r="G1347" i="86"/>
  <c r="G1348" i="86"/>
  <c r="G1349" i="86"/>
  <c r="G1350" i="86"/>
  <c r="G1351" i="86"/>
  <c r="G1352" i="86"/>
  <c r="G1353" i="86"/>
  <c r="G1354" i="86"/>
  <c r="G1355" i="86"/>
  <c r="G1356" i="86"/>
  <c r="G1357" i="86"/>
  <c r="G1358" i="86"/>
  <c r="G1359" i="86"/>
  <c r="G1360" i="86"/>
  <c r="G1361" i="86"/>
  <c r="G1362" i="86"/>
  <c r="G1363" i="86"/>
  <c r="G1364" i="86"/>
  <c r="G1365" i="86"/>
  <c r="G1366" i="86"/>
  <c r="G1367" i="86"/>
  <c r="G1368" i="86"/>
  <c r="G1369" i="86"/>
  <c r="G1370" i="86"/>
  <c r="G1371" i="86"/>
  <c r="G1372" i="86"/>
  <c r="G1373" i="86"/>
  <c r="G1374" i="86"/>
  <c r="G1375" i="86"/>
  <c r="G1376" i="86"/>
  <c r="G1377" i="86"/>
  <c r="G1378" i="86"/>
  <c r="G1379" i="86"/>
  <c r="G1380" i="86"/>
  <c r="G1381" i="86"/>
  <c r="G1382" i="86"/>
  <c r="G1383" i="86"/>
  <c r="G1384" i="86"/>
  <c r="G1385" i="86"/>
  <c r="G1386" i="86"/>
  <c r="G1387" i="86"/>
  <c r="G1388" i="86"/>
  <c r="G1389" i="86"/>
  <c r="G1390" i="86"/>
  <c r="G1391" i="86"/>
  <c r="G1392" i="86"/>
  <c r="G1393" i="86"/>
  <c r="G1394" i="86"/>
  <c r="G1395" i="86"/>
  <c r="G1396" i="86"/>
  <c r="G1397" i="86"/>
  <c r="G1398" i="86"/>
  <c r="G1399" i="86"/>
  <c r="G1400" i="86"/>
  <c r="G1401" i="86"/>
  <c r="G1402" i="86"/>
  <c r="G1403" i="86"/>
  <c r="G1404" i="86"/>
  <c r="G1405" i="86"/>
  <c r="G1406" i="86"/>
  <c r="G1407" i="86"/>
  <c r="G1408" i="86"/>
  <c r="G1409" i="86"/>
  <c r="G1410" i="86"/>
  <c r="G1411" i="86"/>
  <c r="G1412" i="86"/>
  <c r="G1413" i="86"/>
  <c r="G1414" i="86"/>
  <c r="G1415" i="86"/>
  <c r="G1416" i="86"/>
  <c r="G1417" i="86"/>
  <c r="G1418" i="86"/>
  <c r="G1419" i="86"/>
  <c r="G1420" i="86"/>
  <c r="G1421" i="86"/>
  <c r="G1422" i="86"/>
  <c r="G1423" i="86"/>
  <c r="G1424" i="86"/>
  <c r="G1425" i="86"/>
  <c r="G1426" i="86"/>
  <c r="G1427" i="86"/>
  <c r="G1428" i="86"/>
  <c r="G1429" i="86"/>
  <c r="G1430" i="86"/>
  <c r="G1431" i="86"/>
  <c r="G1432" i="86"/>
  <c r="G1433" i="86"/>
  <c r="G1434" i="86"/>
  <c r="G1435" i="86"/>
  <c r="G1436" i="86"/>
  <c r="G1437" i="86"/>
  <c r="G1438" i="86"/>
  <c r="G1439" i="86"/>
  <c r="G1440" i="86"/>
  <c r="G1441" i="86"/>
  <c r="G1442" i="86"/>
  <c r="G1443" i="86"/>
  <c r="G1444" i="86"/>
  <c r="G1445" i="86"/>
  <c r="G1446" i="86"/>
  <c r="G1447" i="86"/>
  <c r="G1448" i="86"/>
  <c r="G1449" i="86"/>
  <c r="G1450" i="86"/>
  <c r="G1451" i="86"/>
  <c r="G1452" i="86"/>
  <c r="G1453" i="86"/>
  <c r="G1454" i="86"/>
  <c r="G1455" i="86"/>
  <c r="G1456" i="86"/>
  <c r="G1457" i="86"/>
  <c r="G1458" i="86"/>
  <c r="G1459" i="86"/>
  <c r="G1460" i="86"/>
  <c r="G1461" i="86"/>
  <c r="G1462" i="86"/>
  <c r="G1463" i="86"/>
  <c r="G1464" i="86"/>
  <c r="G1465" i="86"/>
  <c r="G1466" i="86"/>
  <c r="G1467" i="86"/>
  <c r="G1468" i="86"/>
  <c r="G1469" i="86"/>
  <c r="G1470" i="86"/>
  <c r="G1471" i="86"/>
  <c r="G1472" i="86"/>
  <c r="G1473" i="86"/>
  <c r="G1474" i="86"/>
  <c r="G1475" i="86"/>
  <c r="G1476" i="86"/>
  <c r="G1477" i="86"/>
  <c r="G1478" i="86"/>
  <c r="G1479" i="86"/>
  <c r="G1480" i="86"/>
  <c r="G1481" i="86"/>
  <c r="G1482" i="86"/>
  <c r="G1483" i="86"/>
  <c r="G1484" i="86"/>
  <c r="G1485" i="86"/>
  <c r="G1486" i="86"/>
  <c r="G1487" i="86"/>
  <c r="G1488" i="86"/>
  <c r="G1489" i="86"/>
  <c r="G1490" i="86"/>
  <c r="G1491" i="86"/>
  <c r="G1492" i="86"/>
  <c r="G1493" i="86"/>
  <c r="G1494" i="86"/>
  <c r="G1495" i="86"/>
  <c r="G1496" i="86"/>
  <c r="G1497" i="86"/>
  <c r="G1498" i="86"/>
  <c r="G1499" i="86"/>
  <c r="G1500" i="86"/>
  <c r="G1501" i="86"/>
  <c r="G1502" i="86"/>
  <c r="G1503" i="86"/>
  <c r="G1504" i="86"/>
  <c r="G1505" i="86"/>
  <c r="G1506" i="86"/>
  <c r="G1507" i="86"/>
  <c r="G1508" i="86"/>
  <c r="G1509" i="86"/>
  <c r="G1510" i="86"/>
  <c r="G1511" i="86"/>
  <c r="G1512" i="86"/>
  <c r="G1513" i="86"/>
  <c r="G1514" i="86"/>
  <c r="G1515" i="86"/>
  <c r="G1516" i="86"/>
  <c r="G1517" i="86"/>
  <c r="G1518" i="86"/>
  <c r="G1519" i="86"/>
  <c r="G1520" i="86"/>
  <c r="G1521" i="86"/>
  <c r="G1522" i="86"/>
  <c r="G1523" i="86"/>
  <c r="G1524" i="86"/>
  <c r="G1525" i="86"/>
  <c r="G1526" i="86"/>
  <c r="G1527" i="86"/>
  <c r="G1528" i="86"/>
  <c r="G1529" i="86"/>
  <c r="G1530" i="86"/>
  <c r="G1531" i="86"/>
  <c r="G1532" i="86"/>
  <c r="G1533" i="86"/>
  <c r="G1534" i="86"/>
  <c r="G1535" i="86"/>
  <c r="G1536" i="86"/>
  <c r="G1537" i="86"/>
  <c r="G1538" i="86"/>
  <c r="G1539" i="86"/>
  <c r="G1540" i="86"/>
  <c r="G1541" i="86"/>
  <c r="G1542" i="86"/>
  <c r="G1543" i="86"/>
  <c r="G1544" i="86"/>
  <c r="G1545" i="86"/>
  <c r="G1546" i="86"/>
  <c r="G1547" i="86"/>
  <c r="G1548" i="86"/>
  <c r="G1549" i="86"/>
  <c r="G1550" i="86"/>
  <c r="G1551" i="86"/>
  <c r="G1552" i="86"/>
  <c r="G1553" i="86"/>
  <c r="G1554" i="86"/>
  <c r="G1555" i="86"/>
  <c r="G1556" i="86"/>
  <c r="G1557" i="86"/>
  <c r="G1558" i="86"/>
  <c r="G1559" i="86"/>
  <c r="G1560" i="86"/>
  <c r="G1561" i="86"/>
  <c r="G1562" i="86"/>
  <c r="G1563" i="86"/>
  <c r="G1564" i="86"/>
  <c r="G1565" i="86"/>
  <c r="G1566" i="86"/>
  <c r="G1567" i="86"/>
  <c r="G1568" i="86"/>
  <c r="G1569" i="86"/>
  <c r="G1570" i="86"/>
  <c r="G1571" i="86"/>
  <c r="G1572" i="86"/>
  <c r="G1573" i="86"/>
  <c r="G1574" i="86"/>
  <c r="G1575" i="86"/>
  <c r="G1576" i="86"/>
  <c r="G1577" i="86"/>
  <c r="G1578" i="86"/>
  <c r="G1579" i="86"/>
  <c r="G1580" i="86"/>
  <c r="G1581" i="86"/>
  <c r="G1582" i="86"/>
  <c r="G1583" i="86"/>
  <c r="G1584" i="86"/>
  <c r="G1585" i="86"/>
  <c r="G1586" i="86"/>
  <c r="G1587" i="86"/>
  <c r="G1588" i="86"/>
  <c r="G1589" i="86"/>
  <c r="G1590" i="86"/>
  <c r="G1591" i="86"/>
  <c r="G1592" i="86"/>
  <c r="G1593" i="86"/>
  <c r="G1594" i="86"/>
  <c r="G1595" i="86"/>
  <c r="G1596" i="86"/>
  <c r="G1597" i="86"/>
  <c r="G1598" i="86"/>
  <c r="G1599" i="86"/>
  <c r="G1600" i="86"/>
  <c r="G1601" i="86"/>
  <c r="G1602" i="86"/>
  <c r="G1603" i="86"/>
  <c r="G1604" i="86"/>
  <c r="G1605" i="86"/>
  <c r="G1606" i="86"/>
  <c r="G1607" i="86"/>
  <c r="G1608" i="86"/>
  <c r="G1609" i="86"/>
  <c r="G1610" i="86"/>
  <c r="G1611" i="86"/>
  <c r="G1612" i="86"/>
  <c r="G1613" i="86"/>
  <c r="G1614" i="86"/>
  <c r="G1615" i="86"/>
  <c r="G1616" i="86"/>
  <c r="G1617" i="86"/>
  <c r="G1618" i="86"/>
  <c r="G1619" i="86"/>
  <c r="G1620" i="86"/>
  <c r="G1621" i="86"/>
  <c r="G1622" i="86"/>
  <c r="G1623" i="86"/>
  <c r="G1624" i="86"/>
  <c r="G1625" i="86"/>
  <c r="G1626" i="86"/>
  <c r="G1627" i="86"/>
  <c r="G1628" i="86"/>
  <c r="G1629" i="86"/>
  <c r="G1630" i="86"/>
  <c r="G1631" i="86"/>
  <c r="G1632" i="86"/>
  <c r="G1633" i="86"/>
  <c r="G1634" i="86"/>
  <c r="G1635" i="86"/>
  <c r="G1636" i="86"/>
  <c r="G1637" i="86"/>
  <c r="G1638" i="86"/>
  <c r="G1639" i="86"/>
  <c r="G1640" i="86"/>
  <c r="G1641" i="86"/>
  <c r="G1642" i="86"/>
  <c r="G1643" i="86"/>
  <c r="G1644" i="86"/>
  <c r="G1645" i="86"/>
  <c r="G1646" i="86"/>
  <c r="G1647" i="86"/>
  <c r="G1648" i="86"/>
  <c r="G1649" i="86"/>
  <c r="G1650" i="86"/>
  <c r="G1651" i="86"/>
  <c r="G1652" i="86"/>
  <c r="G1653" i="86"/>
  <c r="G1654" i="86"/>
  <c r="G1655" i="86"/>
  <c r="G1656" i="86"/>
  <c r="G1657" i="86"/>
  <c r="G1658" i="86"/>
  <c r="G1659" i="86"/>
  <c r="G1660" i="86"/>
  <c r="G1661" i="86"/>
  <c r="G1662" i="86"/>
  <c r="G1663" i="86"/>
  <c r="G1664" i="86"/>
  <c r="G1665" i="86"/>
  <c r="G1666" i="86"/>
  <c r="G1667" i="86"/>
  <c r="G1668" i="86"/>
  <c r="G1669" i="86"/>
  <c r="G1670" i="86"/>
  <c r="G1671" i="86"/>
  <c r="G1672" i="86"/>
  <c r="G1673" i="86"/>
  <c r="G1674" i="86"/>
  <c r="G1675" i="86"/>
  <c r="G1676" i="86"/>
  <c r="G1677" i="86"/>
  <c r="G1678" i="86"/>
  <c r="G1679" i="86"/>
  <c r="G1680" i="86"/>
  <c r="G1681" i="86"/>
  <c r="G1682" i="86"/>
  <c r="G1683" i="86"/>
  <c r="G1684" i="86"/>
  <c r="G1685" i="86"/>
  <c r="G1686" i="86"/>
  <c r="G1687" i="86"/>
  <c r="G1688" i="86"/>
  <c r="G1689" i="86"/>
  <c r="G1690" i="86"/>
  <c r="G1691" i="86"/>
  <c r="G1692" i="86"/>
  <c r="G1693" i="86"/>
  <c r="G1694" i="86"/>
  <c r="G1695" i="86"/>
  <c r="G1696" i="86"/>
  <c r="G1697" i="86"/>
  <c r="G1698" i="86"/>
  <c r="G1699" i="86"/>
  <c r="G1700" i="86"/>
  <c r="G1701" i="86"/>
  <c r="G1702" i="86"/>
  <c r="G1703" i="86"/>
  <c r="G1704" i="86"/>
  <c r="G1705" i="86"/>
  <c r="G1706" i="86"/>
  <c r="G1707" i="86"/>
  <c r="G1708" i="86"/>
  <c r="G1709" i="86"/>
  <c r="G1710" i="86"/>
  <c r="G1711" i="86"/>
  <c r="G1712" i="86"/>
  <c r="G1713" i="86"/>
  <c r="G1714" i="86"/>
  <c r="G1715" i="86"/>
  <c r="G1716" i="86"/>
  <c r="G1717" i="86"/>
  <c r="G1718" i="86"/>
  <c r="G1719" i="86"/>
  <c r="G1720" i="86"/>
  <c r="G1721" i="86"/>
  <c r="G1722" i="86"/>
  <c r="G1723" i="86"/>
  <c r="G1724" i="86"/>
  <c r="G1725" i="86"/>
  <c r="G1726" i="86"/>
  <c r="G1727" i="86"/>
  <c r="G1728" i="86"/>
  <c r="G1729" i="86"/>
  <c r="G1730" i="86"/>
  <c r="G1731" i="86"/>
  <c r="G1732" i="86"/>
  <c r="G1733" i="86"/>
  <c r="G1734" i="86"/>
  <c r="G1735" i="86"/>
  <c r="G1736" i="86"/>
  <c r="G1737" i="86"/>
  <c r="G1738" i="86"/>
  <c r="G1739" i="86"/>
  <c r="G1740" i="86"/>
  <c r="G1741" i="86"/>
  <c r="G1742" i="86"/>
  <c r="G1743" i="86"/>
  <c r="G1744" i="86"/>
  <c r="G1745" i="86"/>
  <c r="G1746" i="86"/>
  <c r="G1747" i="86"/>
  <c r="G1748" i="86"/>
  <c r="G1749" i="86"/>
  <c r="G1750" i="86"/>
  <c r="G1751" i="86"/>
  <c r="G1752" i="86"/>
  <c r="G1753" i="86"/>
  <c r="G1754" i="86"/>
  <c r="G1755" i="86"/>
  <c r="G1756" i="86"/>
  <c r="G1757" i="86"/>
  <c r="G1758" i="86"/>
  <c r="G1759" i="86"/>
  <c r="G1760" i="86"/>
  <c r="G1761" i="86"/>
  <c r="G1762" i="86"/>
  <c r="G1763" i="86"/>
  <c r="G1764" i="86"/>
  <c r="G1765" i="86"/>
  <c r="G1766" i="86"/>
  <c r="G1767" i="86"/>
  <c r="G1768" i="86"/>
  <c r="G1769" i="86"/>
  <c r="G1770" i="86"/>
  <c r="G1771" i="86"/>
  <c r="G1772" i="86"/>
  <c r="G1773" i="86"/>
  <c r="G1774" i="86"/>
  <c r="G1775" i="86"/>
  <c r="G1776" i="86"/>
  <c r="G1777" i="86"/>
  <c r="G1778" i="86"/>
  <c r="G1779" i="86"/>
  <c r="G1780" i="86"/>
  <c r="G1781" i="86"/>
  <c r="G1782" i="86"/>
  <c r="G1783" i="86"/>
  <c r="G1784" i="86"/>
  <c r="G1785" i="86"/>
  <c r="G1786" i="86"/>
  <c r="G1787" i="86"/>
  <c r="G1788" i="86"/>
  <c r="G1789" i="86"/>
  <c r="G1790" i="86"/>
  <c r="G1791" i="86"/>
  <c r="G1792" i="86"/>
  <c r="G1793" i="86"/>
  <c r="G1794" i="86"/>
  <c r="G1795" i="86"/>
  <c r="G1796" i="86"/>
  <c r="G1797" i="86"/>
  <c r="G1798" i="86"/>
  <c r="G1799" i="86"/>
  <c r="G1800" i="86"/>
  <c r="G1801" i="86"/>
  <c r="G1802" i="86"/>
  <c r="G1803" i="86"/>
  <c r="G1804" i="86"/>
  <c r="G1805" i="86"/>
  <c r="G1806" i="86"/>
  <c r="G1807" i="86"/>
  <c r="G1808" i="86"/>
  <c r="G1809" i="86"/>
  <c r="G1810" i="86"/>
  <c r="G1811" i="86"/>
  <c r="G1812" i="86"/>
  <c r="G1813" i="86"/>
  <c r="G1814" i="86"/>
  <c r="G1815" i="86"/>
  <c r="G1816" i="86"/>
  <c r="G1817" i="86"/>
  <c r="G1818" i="86"/>
  <c r="G1819" i="86"/>
  <c r="G1820" i="86"/>
  <c r="G1821" i="86"/>
  <c r="G1822" i="86"/>
  <c r="G1823" i="86"/>
  <c r="G1824" i="86"/>
  <c r="G1825" i="86"/>
  <c r="G1826" i="86"/>
  <c r="G1827" i="86"/>
  <c r="G1828" i="86"/>
  <c r="G1829" i="86"/>
  <c r="G1830" i="86"/>
  <c r="G1831" i="86"/>
  <c r="G1832" i="86"/>
  <c r="G1833" i="86"/>
  <c r="G1834" i="86"/>
  <c r="G1835" i="86"/>
  <c r="G1836" i="86"/>
  <c r="G1837" i="86"/>
  <c r="G1838" i="86"/>
  <c r="G1839" i="86"/>
  <c r="G1840" i="86"/>
  <c r="G1841" i="86"/>
  <c r="G1842" i="86"/>
  <c r="G1843" i="86"/>
  <c r="G1844" i="86"/>
  <c r="G1845" i="86"/>
  <c r="G1846" i="86"/>
  <c r="G1847" i="86"/>
  <c r="G1848" i="86"/>
  <c r="G1849" i="86"/>
  <c r="G1850" i="86"/>
  <c r="G1851" i="86"/>
  <c r="G1852" i="86"/>
  <c r="G1853" i="86"/>
  <c r="G1854" i="86"/>
  <c r="G1855" i="86"/>
  <c r="G1856" i="86"/>
  <c r="G1857" i="86"/>
  <c r="G1858" i="86"/>
  <c r="G1859" i="86"/>
  <c r="G1860" i="86"/>
  <c r="G1861" i="86"/>
  <c r="G1862" i="86"/>
  <c r="G1863" i="86"/>
  <c r="G1864" i="86"/>
  <c r="G1865" i="86"/>
  <c r="G1866" i="86"/>
  <c r="G1867" i="86"/>
  <c r="G1868" i="86"/>
  <c r="G1869" i="86"/>
  <c r="G1870" i="86"/>
  <c r="G1871" i="86"/>
  <c r="G1872" i="86"/>
  <c r="G1873" i="86"/>
  <c r="G1874" i="86"/>
  <c r="G1875" i="86"/>
  <c r="G1876" i="86"/>
  <c r="G1877" i="86"/>
  <c r="G1878" i="86"/>
  <c r="G1879" i="86"/>
  <c r="G1880" i="86"/>
  <c r="G1881" i="86"/>
  <c r="G1882" i="86"/>
  <c r="G1883" i="86"/>
  <c r="G1884" i="86"/>
  <c r="G1885" i="86"/>
  <c r="G1886" i="86"/>
  <c r="G1887" i="86"/>
  <c r="G1888" i="86"/>
  <c r="G1889" i="86"/>
  <c r="G1890" i="86"/>
  <c r="G1891" i="86"/>
  <c r="G1892" i="86"/>
  <c r="G1893" i="86"/>
  <c r="G1894" i="86"/>
  <c r="G1895" i="86"/>
  <c r="G1896" i="86"/>
  <c r="G1897" i="86"/>
  <c r="G1898" i="86"/>
  <c r="G1899" i="86"/>
  <c r="G1900" i="86"/>
  <c r="G1901" i="86"/>
  <c r="G1902" i="86"/>
  <c r="G1903" i="86"/>
  <c r="G1904" i="86"/>
  <c r="G1905" i="86"/>
  <c r="G1906" i="86"/>
  <c r="G1907" i="86"/>
  <c r="G1908" i="86"/>
  <c r="G1909" i="86"/>
  <c r="G1910" i="86"/>
  <c r="G1911" i="86"/>
  <c r="G1912" i="86"/>
  <c r="G1913" i="86"/>
  <c r="G1914" i="86"/>
  <c r="G1915" i="86"/>
  <c r="G1916" i="86"/>
  <c r="G1917" i="86"/>
  <c r="G1918" i="86"/>
  <c r="G1919" i="86"/>
  <c r="G1920" i="86"/>
  <c r="G1921" i="86"/>
  <c r="G1922" i="86"/>
  <c r="G1923" i="86"/>
  <c r="G1924" i="86"/>
  <c r="G1925" i="86"/>
  <c r="G1926" i="86"/>
  <c r="G1927" i="86"/>
  <c r="G1928" i="86"/>
  <c r="G1929" i="86"/>
  <c r="G1930" i="86"/>
  <c r="G1931" i="86"/>
  <c r="G1932" i="86"/>
  <c r="G1933" i="86"/>
  <c r="G1934" i="86"/>
  <c r="G1935" i="86"/>
  <c r="G1936" i="86"/>
  <c r="G1937" i="86"/>
  <c r="G1938" i="86"/>
  <c r="G1939" i="86"/>
  <c r="G1940" i="86"/>
  <c r="G1941" i="86"/>
  <c r="G1942" i="86"/>
  <c r="G1943" i="86"/>
  <c r="G1944" i="86"/>
  <c r="G1945" i="86"/>
  <c r="G1946" i="86"/>
  <c r="G1947" i="86"/>
  <c r="G1948" i="86"/>
  <c r="G1949" i="86"/>
  <c r="G1950" i="86"/>
  <c r="G1951" i="86"/>
  <c r="G1952" i="86"/>
  <c r="G1953" i="86"/>
  <c r="G1954" i="86"/>
  <c r="G1955" i="86"/>
  <c r="G1956" i="86"/>
  <c r="G1957" i="86"/>
  <c r="G1958" i="86"/>
  <c r="G1959" i="86"/>
  <c r="G1960" i="86"/>
  <c r="G1961" i="86"/>
  <c r="G1962" i="86"/>
  <c r="G1963" i="86"/>
  <c r="G1964" i="86"/>
  <c r="G1965" i="86"/>
  <c r="G1966" i="86"/>
  <c r="G1967" i="86"/>
  <c r="G1968" i="86"/>
  <c r="G1969" i="86"/>
  <c r="G1970" i="86"/>
  <c r="G1971" i="86"/>
  <c r="G1972" i="86"/>
  <c r="G1973" i="86"/>
  <c r="G1974" i="86"/>
  <c r="G1975" i="86"/>
  <c r="G1976" i="86"/>
  <c r="G1977" i="86"/>
  <c r="G1978" i="86"/>
  <c r="G1979" i="86"/>
  <c r="G1980" i="86"/>
  <c r="G1981" i="86"/>
  <c r="G1982" i="86"/>
  <c r="G1983" i="86"/>
  <c r="G1984" i="86"/>
  <c r="G1985" i="86"/>
  <c r="G1986" i="86"/>
  <c r="G1987" i="86"/>
  <c r="G1988" i="86"/>
  <c r="G1989" i="86"/>
  <c r="G1990" i="86"/>
  <c r="G1991" i="86"/>
  <c r="G1992" i="86"/>
  <c r="G1993" i="86"/>
  <c r="G1994" i="86"/>
  <c r="G1995" i="86"/>
  <c r="G1996" i="86"/>
  <c r="G1997" i="86"/>
  <c r="G1998" i="86"/>
  <c r="G1999" i="86"/>
  <c r="G2000" i="86"/>
  <c r="G2001" i="86"/>
  <c r="G2002" i="86"/>
  <c r="G2003" i="86"/>
  <c r="G2004" i="86"/>
  <c r="G2005" i="86"/>
  <c r="G2006" i="86"/>
  <c r="G2007" i="86"/>
  <c r="G2008" i="86"/>
  <c r="G2009" i="86"/>
  <c r="G2010" i="86"/>
  <c r="G2011" i="86"/>
  <c r="G2012" i="86"/>
  <c r="G2013" i="86"/>
  <c r="G2014" i="86"/>
  <c r="G2015" i="86"/>
  <c r="G2016" i="86"/>
  <c r="G2017" i="86"/>
  <c r="G2018" i="86"/>
  <c r="G2019" i="86"/>
  <c r="G2020" i="86"/>
  <c r="G2021" i="86"/>
  <c r="G2022" i="86"/>
  <c r="G2023" i="86"/>
  <c r="G2024" i="86"/>
  <c r="G2025" i="86"/>
  <c r="G2026" i="86"/>
  <c r="G2027" i="86"/>
  <c r="G2028" i="86"/>
  <c r="G2029" i="86"/>
  <c r="G2030" i="86"/>
  <c r="G2031" i="86"/>
  <c r="G2032" i="86"/>
  <c r="G2033" i="86"/>
  <c r="G2034" i="86"/>
  <c r="G2035" i="86"/>
  <c r="G2036" i="86"/>
  <c r="G2037" i="86"/>
  <c r="G2038" i="86"/>
  <c r="G2039" i="86"/>
  <c r="G2040" i="86"/>
  <c r="G2041" i="86"/>
  <c r="G2042" i="86"/>
  <c r="G2043" i="86"/>
  <c r="G2044" i="86"/>
  <c r="G2045" i="86"/>
  <c r="G2046" i="86"/>
  <c r="G2047" i="86"/>
  <c r="G2048" i="86"/>
  <c r="G2049" i="86"/>
  <c r="G2050" i="86"/>
  <c r="G2051" i="86"/>
  <c r="G2052" i="86"/>
  <c r="G2053" i="86"/>
  <c r="G2054" i="86"/>
  <c r="G2055" i="86"/>
  <c r="G2056" i="86"/>
  <c r="G2057" i="86"/>
  <c r="G2058" i="86"/>
  <c r="G2059" i="86"/>
  <c r="G2060" i="86"/>
  <c r="G2061" i="86"/>
  <c r="G2062" i="86"/>
  <c r="G2063" i="86"/>
  <c r="G2064" i="86"/>
  <c r="G2065" i="86"/>
  <c r="G2066" i="86"/>
  <c r="G2067" i="86"/>
  <c r="G2068" i="86"/>
  <c r="G2069" i="86"/>
  <c r="G2070" i="86"/>
  <c r="G2071" i="86"/>
  <c r="G2072" i="86"/>
  <c r="G2073" i="86"/>
  <c r="G2074" i="86"/>
  <c r="G2075" i="86"/>
  <c r="G2076" i="86"/>
  <c r="G2077" i="86"/>
  <c r="G2078" i="86"/>
  <c r="G2079" i="86"/>
  <c r="G2080" i="86"/>
  <c r="G2081" i="86"/>
  <c r="G2082" i="86"/>
  <c r="G2083" i="86"/>
  <c r="G2084" i="86"/>
  <c r="G2085" i="86"/>
  <c r="G2086" i="86"/>
  <c r="G2087" i="86"/>
  <c r="G2088" i="86"/>
  <c r="G2089" i="86"/>
  <c r="G2090" i="86"/>
  <c r="G2091" i="86"/>
  <c r="G2092" i="86"/>
  <c r="G2093" i="86"/>
  <c r="G2094" i="86"/>
  <c r="G2095" i="86"/>
  <c r="G2096" i="86"/>
  <c r="G2097" i="86"/>
  <c r="G2098" i="86"/>
  <c r="G2099" i="86"/>
  <c r="G2100" i="86"/>
  <c r="G2101" i="86"/>
  <c r="G2102" i="86"/>
  <c r="G2103" i="86"/>
  <c r="G2104" i="86"/>
  <c r="G2105" i="86"/>
  <c r="G2106" i="86"/>
  <c r="G2107" i="86"/>
  <c r="G2108" i="86"/>
  <c r="G2109" i="86"/>
  <c r="G2110" i="86"/>
  <c r="G2111" i="86"/>
  <c r="G2112" i="86"/>
  <c r="G2113" i="86"/>
  <c r="G2114" i="86"/>
  <c r="G2115" i="86"/>
  <c r="G2116" i="86"/>
  <c r="G2117" i="86"/>
  <c r="G2118" i="86"/>
  <c r="G2119" i="86"/>
  <c r="G2120" i="86"/>
  <c r="G2121" i="86"/>
  <c r="G2122" i="86"/>
  <c r="G2123" i="86"/>
  <c r="G2124" i="86"/>
  <c r="G2125" i="86"/>
  <c r="G2126" i="86"/>
  <c r="G2127" i="86"/>
  <c r="G2128" i="86"/>
  <c r="G2129" i="86"/>
  <c r="G2130" i="86"/>
  <c r="G2131" i="86"/>
  <c r="G2132" i="86"/>
  <c r="G2133" i="86"/>
  <c r="G2134" i="86"/>
  <c r="G2135" i="86"/>
  <c r="G2136" i="86"/>
  <c r="G2137" i="86"/>
  <c r="G2138" i="86"/>
  <c r="G2139" i="86"/>
  <c r="G2140" i="86"/>
  <c r="G2141" i="86"/>
  <c r="G2142" i="86"/>
  <c r="G2143" i="86"/>
  <c r="G2144" i="86"/>
  <c r="G2145" i="86"/>
  <c r="G2146" i="86"/>
  <c r="G2147" i="86"/>
  <c r="G2148" i="86"/>
  <c r="G2149" i="86"/>
  <c r="G2150" i="86"/>
  <c r="G2151" i="86"/>
  <c r="G2152" i="86"/>
  <c r="G2153" i="86"/>
  <c r="G2154" i="86"/>
  <c r="G2155" i="86"/>
  <c r="G2156" i="86"/>
  <c r="G2157" i="86"/>
  <c r="G2158" i="86"/>
  <c r="G2159" i="86"/>
  <c r="G2160" i="86"/>
  <c r="G2161" i="86"/>
  <c r="G2162" i="86"/>
  <c r="G2163" i="86"/>
  <c r="G2164" i="86"/>
  <c r="G2165" i="86"/>
  <c r="G2166" i="86"/>
  <c r="G2167" i="86"/>
  <c r="G2168" i="86"/>
  <c r="G2169" i="86"/>
  <c r="G2170" i="86"/>
  <c r="G2171" i="86"/>
  <c r="G2172" i="86"/>
  <c r="G2173" i="86"/>
  <c r="G2174" i="86"/>
  <c r="G2175" i="86"/>
  <c r="G2176" i="86"/>
  <c r="G2177" i="86"/>
  <c r="G2178" i="86"/>
  <c r="G2179" i="86"/>
  <c r="G2180" i="86"/>
  <c r="G2181" i="86"/>
  <c r="G2182" i="86"/>
  <c r="G2183" i="86"/>
  <c r="G2184" i="86"/>
  <c r="G2185" i="86"/>
  <c r="G2186" i="86"/>
  <c r="G2187" i="86"/>
  <c r="G2188" i="86"/>
  <c r="G2189" i="86"/>
  <c r="G2190" i="86"/>
  <c r="G2191" i="86"/>
  <c r="G2192" i="86"/>
  <c r="G2193" i="86"/>
  <c r="G2194" i="86"/>
  <c r="G2195" i="86"/>
  <c r="G2196" i="86"/>
  <c r="G2197" i="86"/>
  <c r="G2198" i="86"/>
  <c r="G2199" i="86"/>
  <c r="G2200" i="86"/>
  <c r="G2201" i="86"/>
  <c r="G2202" i="86"/>
  <c r="G2203" i="86"/>
  <c r="G2204" i="86"/>
  <c r="G2205" i="86"/>
  <c r="G2206" i="86"/>
  <c r="G2207" i="86"/>
  <c r="G2208" i="86"/>
  <c r="G2209" i="86"/>
  <c r="G2210" i="86"/>
  <c r="G2211" i="86"/>
  <c r="G2212" i="86"/>
  <c r="G2213" i="86"/>
  <c r="G2214" i="86"/>
  <c r="G2215" i="86"/>
  <c r="G2216" i="86"/>
  <c r="G2217" i="86"/>
  <c r="G2218" i="86"/>
  <c r="G2219" i="86"/>
  <c r="G2220" i="86"/>
  <c r="G2221" i="86"/>
  <c r="G2222" i="86"/>
  <c r="G2223" i="86"/>
  <c r="G2224" i="86"/>
  <c r="G2225" i="86"/>
  <c r="G2226" i="86"/>
  <c r="G2227" i="86"/>
  <c r="G2228" i="86"/>
  <c r="G2229" i="86"/>
  <c r="G2230" i="86"/>
  <c r="G2231" i="86"/>
  <c r="G2232" i="86"/>
  <c r="G2233" i="86"/>
  <c r="G2234" i="86"/>
  <c r="G2235" i="86"/>
  <c r="G2236" i="86"/>
  <c r="G2237" i="86"/>
  <c r="G2238" i="86"/>
  <c r="G2239" i="86"/>
  <c r="G2240" i="86"/>
  <c r="G2241" i="86"/>
  <c r="G2242" i="86"/>
  <c r="G2243" i="86"/>
  <c r="G2244" i="86"/>
  <c r="G2245" i="86"/>
  <c r="G2246" i="86"/>
  <c r="G2247" i="86"/>
  <c r="G2248" i="86"/>
  <c r="G2249" i="86"/>
  <c r="G2250" i="86"/>
  <c r="G2251" i="86"/>
  <c r="G2252" i="86"/>
  <c r="G2253" i="86"/>
  <c r="G2254" i="86"/>
  <c r="G2255" i="86"/>
  <c r="G2256" i="86"/>
  <c r="G2257" i="86"/>
  <c r="G2258" i="86"/>
  <c r="G2259" i="86"/>
  <c r="G2260" i="86"/>
  <c r="G2261" i="86"/>
  <c r="G2262" i="86"/>
  <c r="G2263" i="86"/>
  <c r="G2264" i="86"/>
  <c r="G2265" i="86"/>
  <c r="G2266" i="86"/>
  <c r="G2267" i="86"/>
  <c r="G2268" i="86"/>
  <c r="G2269" i="86"/>
  <c r="G2270" i="86"/>
  <c r="G2271" i="86"/>
  <c r="G2272" i="86"/>
  <c r="G2273" i="86"/>
  <c r="G2274" i="86"/>
  <c r="G2275" i="86"/>
  <c r="G2276" i="86"/>
  <c r="G2277" i="86"/>
  <c r="G2278" i="86"/>
  <c r="G2279" i="86"/>
  <c r="G2280" i="86"/>
  <c r="G2281" i="86"/>
  <c r="G2282" i="86"/>
  <c r="G2283" i="86"/>
  <c r="G2284" i="86"/>
  <c r="G2285" i="86"/>
  <c r="G2286" i="86"/>
  <c r="G2287" i="86"/>
  <c r="G2288" i="86"/>
  <c r="G2289" i="86"/>
  <c r="G2290" i="86"/>
  <c r="G2291" i="86"/>
  <c r="G2292" i="86"/>
  <c r="G2293" i="86"/>
  <c r="G2294" i="86"/>
  <c r="G2295" i="86"/>
  <c r="G2296" i="86"/>
  <c r="G2297" i="86"/>
  <c r="G2298" i="86"/>
  <c r="G2299" i="86"/>
  <c r="G2300" i="86"/>
  <c r="G2301" i="86"/>
  <c r="G2302" i="86"/>
  <c r="G2303" i="86"/>
  <c r="G2304" i="86"/>
  <c r="G2305" i="86"/>
  <c r="G2306" i="86"/>
  <c r="G2307" i="86"/>
  <c r="G2308" i="86"/>
  <c r="G2309" i="86"/>
  <c r="G2310" i="86"/>
  <c r="G2311" i="86"/>
  <c r="G2312" i="86"/>
  <c r="G2313" i="86"/>
  <c r="G2314" i="86"/>
  <c r="G2315" i="86"/>
  <c r="G2316" i="86"/>
  <c r="G2317" i="86"/>
  <c r="G2318" i="86"/>
  <c r="G2319" i="86"/>
  <c r="G2320" i="86"/>
  <c r="G2321" i="86"/>
  <c r="G2322" i="86"/>
  <c r="G2323" i="86"/>
  <c r="G2324" i="86"/>
  <c r="G2325" i="86"/>
  <c r="G2326" i="86"/>
  <c r="G2327" i="86"/>
  <c r="G2328" i="86"/>
  <c r="G2329" i="86"/>
  <c r="G2330" i="86"/>
  <c r="G2331" i="86"/>
  <c r="G2332" i="86"/>
  <c r="G2333" i="86"/>
  <c r="G2334" i="86"/>
  <c r="G2335" i="86"/>
  <c r="G2336" i="86"/>
  <c r="G2337" i="86"/>
  <c r="G2338" i="86"/>
  <c r="G2339" i="86"/>
  <c r="G2340" i="86"/>
  <c r="G2341" i="86"/>
  <c r="G2342" i="86"/>
  <c r="G2343" i="86"/>
  <c r="G2344" i="86"/>
  <c r="G2345" i="86"/>
  <c r="G2346" i="86"/>
  <c r="G2347" i="86"/>
  <c r="G2348" i="86"/>
  <c r="G2349" i="86"/>
  <c r="G2350" i="86"/>
  <c r="G2351" i="86"/>
  <c r="G2352" i="86"/>
  <c r="G2353" i="86"/>
  <c r="G2354" i="86"/>
  <c r="G2355" i="86"/>
  <c r="G2356" i="86"/>
  <c r="G2357" i="86"/>
  <c r="G2358" i="86"/>
  <c r="G2359" i="86"/>
  <c r="G2360" i="86"/>
  <c r="G2361" i="86"/>
  <c r="G2362" i="86"/>
  <c r="G2363" i="86"/>
  <c r="G2364" i="86"/>
  <c r="G2365" i="86"/>
  <c r="G2366" i="86"/>
  <c r="G2367" i="86"/>
  <c r="G2368" i="86"/>
  <c r="G2369" i="86"/>
  <c r="G2370" i="86"/>
  <c r="G2371" i="86"/>
  <c r="G2372" i="86"/>
  <c r="G2373" i="86"/>
  <c r="G2374" i="86"/>
  <c r="G2375" i="86"/>
  <c r="G2376" i="86"/>
  <c r="G2377" i="86"/>
  <c r="G2378" i="86"/>
  <c r="G2379" i="86"/>
  <c r="G2380" i="86"/>
  <c r="G2381" i="86"/>
  <c r="G2382" i="86"/>
  <c r="G2383" i="86"/>
  <c r="G2384" i="86"/>
  <c r="G2385" i="86"/>
  <c r="G2386" i="86"/>
  <c r="G2387" i="86"/>
  <c r="G2388" i="86"/>
  <c r="G2389" i="86"/>
  <c r="G2390" i="86"/>
  <c r="G2391" i="86"/>
  <c r="G2392" i="86"/>
  <c r="G2393" i="86"/>
  <c r="G2394" i="86"/>
  <c r="G2395" i="86"/>
  <c r="G2396" i="86"/>
  <c r="G2397" i="86"/>
  <c r="G2398" i="86"/>
  <c r="G2399" i="86"/>
  <c r="G2400" i="86"/>
  <c r="G2401" i="86"/>
  <c r="G2402" i="86"/>
  <c r="G2403" i="86"/>
  <c r="G2404" i="86"/>
  <c r="G2405" i="86"/>
  <c r="G2406" i="86"/>
  <c r="G2407" i="86"/>
  <c r="G2408" i="86"/>
  <c r="G2409" i="86"/>
  <c r="G2410" i="86"/>
  <c r="G2411" i="86"/>
  <c r="G2412" i="86"/>
  <c r="G2413" i="86"/>
  <c r="G2414" i="86"/>
  <c r="G2415" i="86"/>
  <c r="G2416" i="86"/>
  <c r="G2417" i="86"/>
  <c r="G2418" i="86"/>
  <c r="G2419" i="86"/>
  <c r="G2420" i="86"/>
  <c r="G2421" i="86"/>
  <c r="G2422" i="86"/>
  <c r="G2423" i="86"/>
  <c r="G2424" i="86"/>
  <c r="G2425" i="86"/>
  <c r="G2426" i="86"/>
  <c r="G2427" i="86"/>
  <c r="G2428" i="86"/>
  <c r="G2429" i="86"/>
  <c r="G2430" i="86"/>
  <c r="G2431" i="86"/>
  <c r="G2432" i="86"/>
  <c r="G2433" i="86"/>
  <c r="G2434" i="86"/>
  <c r="G2435" i="86"/>
  <c r="G2436" i="86"/>
  <c r="G2437" i="86"/>
  <c r="G2438" i="86"/>
  <c r="G2439" i="86"/>
  <c r="G2440" i="86"/>
  <c r="G2441" i="86"/>
  <c r="G2442" i="86"/>
  <c r="G2443" i="86"/>
  <c r="G2444" i="86"/>
  <c r="G2445" i="86"/>
  <c r="G2446" i="86"/>
  <c r="G2447" i="86"/>
  <c r="G2448" i="86"/>
  <c r="G2449" i="86"/>
  <c r="G2450" i="86"/>
  <c r="G2451" i="86"/>
  <c r="G2452" i="86"/>
  <c r="G2453" i="86"/>
  <c r="G2454" i="86"/>
  <c r="G2455" i="86"/>
  <c r="G2456" i="86"/>
  <c r="G2457" i="86"/>
  <c r="G2458" i="86"/>
  <c r="G2459" i="86"/>
  <c r="G2460" i="86"/>
  <c r="G2461" i="86"/>
  <c r="G2462" i="86"/>
  <c r="G2463" i="86"/>
  <c r="G2464" i="86"/>
  <c r="G2465" i="86"/>
  <c r="G2466" i="86"/>
  <c r="G2467" i="86"/>
  <c r="G2468" i="86"/>
  <c r="G2469" i="86"/>
  <c r="G2470" i="86"/>
  <c r="G2471" i="86"/>
  <c r="G2472" i="86"/>
  <c r="G2473" i="86"/>
  <c r="G2474" i="86"/>
  <c r="G2475" i="86"/>
  <c r="G2476" i="86"/>
  <c r="G2477" i="86"/>
  <c r="G2478" i="86"/>
  <c r="G2479" i="86"/>
  <c r="G2480" i="86"/>
  <c r="G2481" i="86"/>
  <c r="G2482" i="86"/>
  <c r="G2483" i="86"/>
  <c r="G2484" i="86"/>
  <c r="G2485" i="86"/>
  <c r="G2486" i="86"/>
  <c r="G2487" i="86"/>
  <c r="G2488" i="86"/>
  <c r="G2489" i="86"/>
  <c r="G2490" i="86"/>
  <c r="G2491" i="86"/>
  <c r="G2492" i="86"/>
  <c r="G2493" i="86"/>
  <c r="G2494" i="86"/>
  <c r="G2495" i="86"/>
  <c r="G2496" i="86"/>
  <c r="G2497" i="86"/>
  <c r="G2498" i="86"/>
  <c r="G2499" i="86"/>
  <c r="G2500" i="86"/>
  <c r="G2501" i="86"/>
  <c r="G2502" i="86"/>
  <c r="G2503" i="86"/>
  <c r="G2504" i="86"/>
  <c r="G2505" i="86"/>
  <c r="G2506" i="86"/>
  <c r="G2507" i="86"/>
  <c r="G2508" i="86"/>
  <c r="G2509" i="86"/>
  <c r="G2510" i="86"/>
  <c r="G2511" i="86"/>
  <c r="G2512" i="86"/>
  <c r="G2513" i="86"/>
  <c r="G2514" i="86"/>
  <c r="G2515" i="86"/>
  <c r="G2516" i="86"/>
  <c r="G2517" i="86"/>
  <c r="G2518" i="86"/>
  <c r="G2519" i="86"/>
  <c r="G2520" i="86"/>
  <c r="G2521" i="86"/>
  <c r="G2522" i="86"/>
  <c r="G2523" i="86"/>
  <c r="G2524" i="86"/>
  <c r="G2525" i="86"/>
  <c r="G2526" i="86"/>
  <c r="G2527" i="86"/>
  <c r="G2528" i="86"/>
  <c r="G2529" i="86"/>
  <c r="G2530" i="86"/>
  <c r="G2531" i="86"/>
  <c r="G2532" i="86"/>
  <c r="G2533" i="86"/>
  <c r="G2534" i="86"/>
  <c r="G2535" i="86"/>
  <c r="G2536" i="86"/>
  <c r="G2537" i="86"/>
  <c r="G2538" i="86"/>
  <c r="G2539" i="86"/>
  <c r="G2540" i="86"/>
  <c r="G2541" i="86"/>
  <c r="G2542" i="86"/>
  <c r="G2543" i="86"/>
  <c r="G2544" i="86"/>
  <c r="G2545" i="86"/>
  <c r="G2546" i="86"/>
  <c r="G2547" i="86"/>
  <c r="G2548" i="86"/>
  <c r="G2549" i="86"/>
  <c r="G2550" i="86"/>
  <c r="G2551" i="86"/>
  <c r="G2552" i="86"/>
  <c r="G2553" i="86"/>
  <c r="G2554" i="86"/>
  <c r="G2555" i="86"/>
  <c r="G2556" i="86"/>
  <c r="G2557" i="86"/>
  <c r="G2558" i="86"/>
  <c r="G2559" i="86"/>
  <c r="G2560" i="86"/>
  <c r="G2561" i="86"/>
  <c r="G2562" i="86"/>
  <c r="G2563" i="86"/>
  <c r="G2564" i="86"/>
  <c r="G2565" i="86"/>
  <c r="G2566" i="86"/>
  <c r="G2567" i="86"/>
  <c r="G2568" i="86"/>
  <c r="G2569" i="86"/>
  <c r="G2570" i="86"/>
  <c r="G2571" i="86"/>
  <c r="G2572" i="86"/>
  <c r="G2573" i="86"/>
  <c r="G2574" i="86"/>
  <c r="G2575" i="86"/>
  <c r="G2576" i="86"/>
  <c r="G2577" i="86"/>
  <c r="G2578" i="86"/>
  <c r="G2579" i="86"/>
  <c r="G2580" i="86"/>
  <c r="G2581" i="86"/>
  <c r="G2582" i="86"/>
  <c r="G2583" i="86"/>
  <c r="G2584" i="86"/>
  <c r="G2585" i="86"/>
  <c r="G2586" i="86"/>
  <c r="G2587" i="86"/>
  <c r="G2588" i="86"/>
  <c r="G2589" i="86"/>
  <c r="G2590" i="86"/>
  <c r="G2591" i="86"/>
  <c r="G2592" i="86"/>
  <c r="G2593" i="86"/>
  <c r="G2594" i="86"/>
  <c r="G2595" i="86"/>
  <c r="G2596" i="86"/>
  <c r="G2597" i="86"/>
  <c r="G2598" i="86"/>
  <c r="G2599" i="86"/>
  <c r="G2600" i="86"/>
  <c r="G2601" i="86"/>
  <c r="G2602" i="86"/>
  <c r="G2603" i="86"/>
  <c r="G2604" i="86"/>
  <c r="G2605" i="86"/>
  <c r="G2606" i="86"/>
  <c r="G2607" i="86"/>
  <c r="G2608" i="86"/>
  <c r="G2609" i="86"/>
  <c r="G2610" i="86"/>
  <c r="G2611" i="86"/>
  <c r="G2612" i="86"/>
  <c r="G2613" i="86"/>
  <c r="G2614" i="86"/>
  <c r="G2615" i="86"/>
  <c r="G2616" i="86"/>
  <c r="G2617" i="86"/>
  <c r="G2618" i="86"/>
  <c r="G2619" i="86"/>
  <c r="G2620" i="86"/>
  <c r="G2621" i="86"/>
  <c r="G2622" i="86"/>
  <c r="G2623" i="86"/>
  <c r="G2624" i="86"/>
  <c r="G2625" i="86"/>
  <c r="G2626" i="86"/>
  <c r="G2627" i="86"/>
  <c r="G2628" i="86"/>
  <c r="G2629" i="86"/>
  <c r="G2630" i="86"/>
  <c r="G2631" i="86"/>
  <c r="G2632" i="86"/>
  <c r="G2633" i="86"/>
  <c r="G2634" i="86"/>
  <c r="G2635" i="86"/>
  <c r="G2636" i="86"/>
  <c r="G2637" i="86"/>
  <c r="G2638" i="86"/>
  <c r="G2639" i="86"/>
  <c r="G2640" i="86"/>
  <c r="G2641" i="86"/>
  <c r="G2642" i="86"/>
  <c r="G2643" i="86"/>
  <c r="G2644" i="86"/>
  <c r="G2645" i="86"/>
  <c r="G2646" i="86"/>
  <c r="G2647" i="86"/>
  <c r="G2648" i="86"/>
  <c r="G2649" i="86"/>
  <c r="G2650" i="86"/>
  <c r="G2651" i="86"/>
  <c r="G2652" i="86"/>
  <c r="G2653" i="86"/>
  <c r="G2654" i="86"/>
  <c r="G2655" i="86"/>
  <c r="G2656" i="86"/>
  <c r="G2657" i="86"/>
  <c r="G2658" i="86"/>
  <c r="G2659" i="86"/>
  <c r="G2660" i="86"/>
  <c r="G2661" i="86"/>
  <c r="G2662" i="86"/>
  <c r="G2663" i="86"/>
  <c r="G2664" i="86"/>
  <c r="G2665" i="86"/>
  <c r="G2666" i="86"/>
  <c r="G2667" i="86"/>
  <c r="G2668" i="86"/>
  <c r="G2669" i="86"/>
  <c r="G2670" i="86"/>
  <c r="G2671" i="86"/>
  <c r="G2672" i="86"/>
  <c r="G2673" i="86"/>
  <c r="G2674" i="86"/>
  <c r="G2675" i="86"/>
  <c r="G2676" i="86"/>
  <c r="G2677" i="86"/>
  <c r="G2678" i="86"/>
  <c r="G2679" i="86"/>
  <c r="G2680" i="86"/>
  <c r="G2681" i="86"/>
  <c r="G2682" i="86"/>
  <c r="G2683" i="86"/>
  <c r="G2684" i="86"/>
  <c r="G2685" i="86"/>
  <c r="G2686" i="86"/>
  <c r="G2687" i="86"/>
  <c r="G2688" i="86"/>
  <c r="G2689" i="86"/>
  <c r="G2690" i="86"/>
  <c r="G2691" i="86"/>
  <c r="G2692" i="86"/>
  <c r="G2693" i="86"/>
  <c r="G2694" i="86"/>
  <c r="G2695" i="86"/>
  <c r="G2696" i="86"/>
  <c r="G2697" i="86"/>
  <c r="G2698" i="86"/>
  <c r="G2699" i="86"/>
  <c r="G2700" i="86"/>
  <c r="G2701" i="86"/>
  <c r="G2702" i="86"/>
  <c r="G2703" i="86"/>
  <c r="G2704" i="86"/>
  <c r="G2705" i="86"/>
  <c r="G2706" i="86"/>
  <c r="G2707" i="86"/>
  <c r="G2708" i="86"/>
  <c r="G2709" i="86"/>
  <c r="G2710" i="86"/>
  <c r="G2711" i="86"/>
  <c r="G2712" i="86"/>
  <c r="G2713" i="86"/>
  <c r="G2714" i="86"/>
  <c r="G2715" i="86"/>
  <c r="G2716" i="86"/>
  <c r="G2717" i="86"/>
  <c r="G2718" i="86"/>
  <c r="G2719" i="86"/>
  <c r="G2720" i="86"/>
  <c r="G2721" i="86"/>
  <c r="G2722" i="86"/>
  <c r="G2723" i="86"/>
  <c r="G2724" i="86"/>
  <c r="G2725" i="86"/>
  <c r="G2726" i="86"/>
  <c r="G2727" i="86"/>
  <c r="G2728" i="86"/>
  <c r="G2729" i="86"/>
  <c r="G2730" i="86"/>
  <c r="G2731" i="86"/>
  <c r="G2732" i="86"/>
  <c r="G2733" i="86"/>
  <c r="G2734" i="86"/>
  <c r="G2735" i="86"/>
  <c r="G2736" i="86"/>
  <c r="G2737" i="86"/>
  <c r="G2738" i="86"/>
  <c r="G2739" i="86"/>
  <c r="G2740" i="86"/>
  <c r="G2741" i="86"/>
  <c r="G2742" i="86"/>
  <c r="G2743" i="86"/>
  <c r="G2744" i="86"/>
  <c r="G2745" i="86"/>
  <c r="G2746" i="86"/>
  <c r="G2747" i="86"/>
  <c r="G2748" i="86"/>
  <c r="G2749" i="86"/>
  <c r="G2750" i="86"/>
  <c r="G2751" i="86"/>
  <c r="G2752" i="86"/>
  <c r="G2753" i="86"/>
  <c r="G2754" i="86"/>
  <c r="G2755" i="86"/>
  <c r="G2756" i="86"/>
  <c r="G2757" i="86"/>
  <c r="G2758" i="86"/>
  <c r="G2759" i="86"/>
  <c r="G2760" i="86"/>
  <c r="G2761" i="86"/>
  <c r="G2762" i="86"/>
  <c r="G2763" i="86"/>
  <c r="G2764" i="86"/>
  <c r="G2765" i="86"/>
  <c r="G2766" i="86"/>
  <c r="G2767" i="86"/>
  <c r="G2768" i="86"/>
  <c r="G2769" i="86"/>
  <c r="G2770" i="86"/>
  <c r="G2771" i="86"/>
  <c r="G2772" i="86"/>
  <c r="G2773" i="86"/>
  <c r="G2774" i="86"/>
  <c r="G2775" i="86"/>
  <c r="G2776" i="86"/>
  <c r="G2777" i="86"/>
  <c r="G2778" i="86"/>
  <c r="G2779" i="86"/>
  <c r="G2780" i="86"/>
  <c r="G2781" i="86"/>
  <c r="G2782" i="86"/>
  <c r="G2783" i="86"/>
  <c r="G2784" i="86"/>
  <c r="G2785" i="86"/>
  <c r="G2786" i="86"/>
  <c r="G2787" i="86"/>
  <c r="G2788" i="86"/>
  <c r="G2789" i="86"/>
  <c r="G2790" i="86"/>
  <c r="G2791" i="86"/>
  <c r="G2792" i="86"/>
  <c r="G2793" i="86"/>
  <c r="G2794" i="86"/>
  <c r="G2795" i="86"/>
  <c r="G2796" i="86"/>
  <c r="G2797" i="86"/>
  <c r="G2798" i="86"/>
  <c r="G2799" i="86"/>
  <c r="G2800" i="86"/>
  <c r="G2801" i="86"/>
  <c r="G2802" i="86"/>
  <c r="G2803" i="86"/>
  <c r="G2804" i="86"/>
  <c r="G2805" i="86"/>
  <c r="G2806" i="86"/>
  <c r="G2807" i="86"/>
  <c r="G2808" i="86"/>
  <c r="G2809" i="86"/>
  <c r="G2810" i="86"/>
  <c r="G2811" i="86"/>
  <c r="G2812" i="86"/>
  <c r="G2813" i="86"/>
  <c r="G2814" i="86"/>
  <c r="G2815" i="86"/>
  <c r="G2816" i="86"/>
  <c r="G2817" i="86"/>
  <c r="G2818" i="86"/>
  <c r="G2819" i="86"/>
  <c r="G2820" i="86"/>
  <c r="G2821" i="86"/>
  <c r="G2822" i="86"/>
  <c r="G2823" i="86"/>
  <c r="G2824" i="86"/>
  <c r="G2825" i="86"/>
  <c r="G2826" i="86"/>
  <c r="G2827" i="86"/>
  <c r="G2828" i="86"/>
  <c r="G2829" i="86"/>
  <c r="G2830" i="86"/>
  <c r="G2831" i="86"/>
  <c r="G2832" i="86"/>
  <c r="G2833" i="86"/>
  <c r="G2834" i="86"/>
  <c r="G2835" i="86"/>
  <c r="G2836" i="86"/>
  <c r="G2837" i="86"/>
  <c r="G2838" i="86"/>
  <c r="G2839" i="86"/>
  <c r="G2840" i="86"/>
  <c r="G2841" i="86"/>
  <c r="G2842" i="86"/>
  <c r="G2843" i="86"/>
  <c r="G2844" i="86"/>
  <c r="G2845" i="86"/>
  <c r="G2846" i="86"/>
  <c r="G2847" i="86"/>
  <c r="G2848" i="86"/>
  <c r="G2849" i="86"/>
  <c r="G2850" i="86"/>
  <c r="G2851" i="86"/>
  <c r="G2852" i="86"/>
  <c r="G2853" i="86"/>
  <c r="G2854" i="86"/>
  <c r="G2855" i="86"/>
  <c r="G2856" i="86"/>
  <c r="G2857" i="86"/>
  <c r="G2858" i="86"/>
  <c r="G2859" i="86"/>
  <c r="G2860" i="86"/>
  <c r="G2861" i="86"/>
  <c r="G2862" i="86"/>
  <c r="G2863" i="86"/>
  <c r="G2864" i="86"/>
  <c r="G2865" i="86"/>
  <c r="G2866" i="86"/>
  <c r="G2867" i="86"/>
  <c r="G2868" i="86"/>
  <c r="G2869" i="86"/>
  <c r="G2870" i="86"/>
  <c r="G2871" i="86"/>
  <c r="G2872" i="86"/>
  <c r="G2873" i="86"/>
  <c r="G2874" i="86"/>
  <c r="G2875" i="86"/>
  <c r="G2876" i="86"/>
  <c r="G2877" i="86"/>
  <c r="G2878" i="86"/>
  <c r="G2879" i="86"/>
  <c r="G2880" i="86"/>
  <c r="G2881" i="86"/>
  <c r="G2882" i="86"/>
  <c r="G2883" i="86"/>
  <c r="G2884" i="86"/>
  <c r="G2885" i="86"/>
  <c r="G2886" i="86"/>
  <c r="G2887" i="86"/>
  <c r="G2888" i="86"/>
  <c r="G2889" i="86"/>
  <c r="G2890" i="86"/>
  <c r="G2891" i="86"/>
  <c r="G2892" i="86"/>
  <c r="G2893" i="86"/>
  <c r="G2894" i="86"/>
  <c r="G2895" i="86"/>
  <c r="G2896" i="86"/>
  <c r="G2897" i="86"/>
  <c r="G2898" i="86"/>
  <c r="G2899" i="86"/>
  <c r="G2900" i="86"/>
  <c r="G2901" i="86"/>
  <c r="G2902" i="86"/>
  <c r="G2903" i="86"/>
  <c r="G2904" i="86"/>
  <c r="G2905" i="86"/>
  <c r="G2906" i="86"/>
  <c r="G2907" i="86"/>
  <c r="G2908" i="86"/>
  <c r="G2909" i="86"/>
  <c r="G2910" i="86"/>
  <c r="G2911" i="86"/>
  <c r="G2912" i="86"/>
  <c r="G2913" i="86"/>
  <c r="G2914" i="86"/>
  <c r="G2915" i="86"/>
  <c r="G2916" i="86"/>
  <c r="G2917" i="86"/>
  <c r="G2918" i="86"/>
  <c r="G2919" i="86"/>
  <c r="G2920" i="86"/>
  <c r="G2921" i="86"/>
  <c r="G2922" i="86"/>
  <c r="G2923" i="86"/>
  <c r="G2924" i="86"/>
  <c r="G2925" i="86"/>
  <c r="G2926" i="86"/>
  <c r="G2927" i="86"/>
  <c r="G2928" i="86"/>
  <c r="G2929" i="86"/>
  <c r="G2930" i="86"/>
  <c r="G2931" i="86"/>
  <c r="G2932" i="86"/>
  <c r="G2933" i="86"/>
  <c r="G2934" i="86"/>
  <c r="G2935" i="86"/>
  <c r="G2936" i="86"/>
  <c r="G2937" i="86"/>
  <c r="G2938" i="86"/>
  <c r="G2939" i="86"/>
  <c r="G2940" i="86"/>
  <c r="G2941" i="86"/>
  <c r="G2942" i="86"/>
  <c r="G2943" i="86"/>
  <c r="G2944" i="86"/>
  <c r="G2945" i="86"/>
  <c r="G2946" i="86"/>
  <c r="G2947" i="86"/>
  <c r="G2948" i="86"/>
  <c r="G2949" i="86"/>
  <c r="G2950" i="86"/>
  <c r="G2951" i="86"/>
  <c r="G2952" i="86"/>
  <c r="G2953" i="86"/>
  <c r="G2954" i="86"/>
  <c r="G2955" i="86"/>
  <c r="G2956" i="86"/>
  <c r="G2957" i="86"/>
  <c r="G2958" i="86"/>
  <c r="G2959" i="86"/>
  <c r="G2960" i="86"/>
  <c r="G2961" i="86"/>
  <c r="G2962" i="86"/>
  <c r="G2963" i="86"/>
  <c r="G2964" i="86"/>
  <c r="G2965" i="86"/>
  <c r="G2966" i="86"/>
  <c r="G2967" i="86"/>
  <c r="G2968" i="86"/>
  <c r="G2969" i="86"/>
  <c r="G2970" i="86"/>
  <c r="G2971" i="86"/>
  <c r="G2972" i="86"/>
  <c r="G2973" i="86"/>
  <c r="G2974" i="86"/>
  <c r="G2975" i="86"/>
  <c r="G2976" i="86"/>
  <c r="G2977" i="86"/>
  <c r="G2978" i="86"/>
  <c r="G2979" i="86"/>
  <c r="G2980" i="86"/>
  <c r="G2981" i="86"/>
  <c r="G2982" i="86"/>
  <c r="G2983" i="86"/>
  <c r="G2984" i="86"/>
  <c r="G2985" i="86"/>
  <c r="G2986" i="86"/>
  <c r="G2987" i="86"/>
  <c r="G2988" i="86"/>
  <c r="G2989" i="86"/>
  <c r="G2990" i="86"/>
  <c r="G2991" i="86"/>
  <c r="G2992" i="86"/>
  <c r="G2993" i="86"/>
  <c r="G2994" i="86"/>
  <c r="G2995" i="86"/>
  <c r="G2996" i="86"/>
  <c r="G2997" i="86"/>
  <c r="G2998" i="86"/>
  <c r="G2999" i="86"/>
  <c r="G3000" i="86"/>
  <c r="G3001" i="86"/>
  <c r="G3002" i="86"/>
  <c r="G3003" i="86"/>
  <c r="G3004" i="86"/>
  <c r="G3005" i="86"/>
  <c r="G3006" i="86"/>
  <c r="G3007" i="86"/>
  <c r="G3008" i="86"/>
  <c r="G3009" i="86"/>
  <c r="G3010" i="86"/>
  <c r="G3011" i="86"/>
  <c r="G3012" i="86"/>
  <c r="G3013" i="86"/>
  <c r="G3014" i="86"/>
  <c r="G3015" i="86"/>
  <c r="G3016" i="86"/>
  <c r="G3017" i="86"/>
  <c r="G3018" i="86"/>
  <c r="G3019" i="86"/>
  <c r="G3020" i="86"/>
  <c r="G3021" i="86"/>
  <c r="G3022" i="86"/>
  <c r="G3023" i="86"/>
  <c r="G3024" i="86"/>
  <c r="G3025" i="86"/>
  <c r="G3026" i="86"/>
  <c r="G3027" i="86"/>
  <c r="G3028" i="86"/>
  <c r="G3029" i="86"/>
  <c r="G3030" i="86"/>
  <c r="G3031" i="86"/>
  <c r="G3032" i="86"/>
  <c r="G3033" i="86"/>
  <c r="G3034" i="86"/>
  <c r="G3035" i="86"/>
  <c r="G3036" i="86"/>
  <c r="G3037" i="86"/>
  <c r="G3038" i="86"/>
  <c r="G3039" i="86"/>
  <c r="G3040" i="86"/>
  <c r="G3041" i="86"/>
  <c r="G3042" i="86"/>
  <c r="G3043" i="86"/>
  <c r="G3044" i="86"/>
  <c r="G3045" i="86"/>
  <c r="G3046" i="86"/>
  <c r="G3047" i="86"/>
  <c r="G3048" i="86"/>
  <c r="G3049" i="86"/>
  <c r="G3050" i="86"/>
  <c r="G3051" i="86"/>
  <c r="G3052" i="86"/>
  <c r="G3053" i="86"/>
  <c r="G3054" i="86"/>
  <c r="G3055" i="86"/>
  <c r="G3056" i="86"/>
  <c r="G3057" i="86"/>
  <c r="G3058" i="86"/>
  <c r="G3059" i="86"/>
  <c r="G3060" i="86"/>
  <c r="G3061" i="86"/>
  <c r="G3062" i="86"/>
  <c r="G3063" i="86"/>
  <c r="G3064" i="86"/>
  <c r="G3065" i="86"/>
  <c r="G3066" i="86"/>
  <c r="G3067" i="86"/>
  <c r="G3068" i="86"/>
  <c r="G3069" i="86"/>
  <c r="G3070" i="86"/>
  <c r="G3071" i="86"/>
  <c r="G3072" i="86"/>
  <c r="G3073" i="86"/>
  <c r="G3074" i="86"/>
  <c r="G3075" i="86"/>
  <c r="G3076" i="86"/>
  <c r="G3077" i="86"/>
  <c r="G3078" i="86"/>
  <c r="G3079" i="86"/>
  <c r="G3080" i="86"/>
  <c r="G3081" i="86"/>
  <c r="G3082" i="86"/>
  <c r="G3083" i="86"/>
  <c r="G3084" i="86"/>
  <c r="G3085" i="86"/>
  <c r="G3086" i="86"/>
  <c r="G3087" i="86"/>
  <c r="G3088" i="86"/>
  <c r="G3089" i="86"/>
  <c r="G3090" i="86"/>
  <c r="G3091" i="86"/>
  <c r="G3092" i="86"/>
  <c r="G3093" i="86"/>
  <c r="G3094" i="86"/>
  <c r="G3095" i="86"/>
  <c r="G3096" i="86"/>
  <c r="G3097" i="86"/>
  <c r="G3098" i="86"/>
  <c r="G3099" i="86"/>
  <c r="G3100" i="86"/>
  <c r="G3101" i="86"/>
  <c r="G3102" i="86"/>
  <c r="G3103" i="86"/>
  <c r="G3104" i="86"/>
  <c r="G3105" i="86"/>
  <c r="G3106" i="86"/>
  <c r="G3107" i="86"/>
  <c r="G3108" i="86"/>
  <c r="G3109" i="86"/>
  <c r="G3110" i="86"/>
  <c r="G3111" i="86"/>
  <c r="G3112" i="86"/>
  <c r="G3113" i="86"/>
  <c r="G3114" i="86"/>
  <c r="G3115" i="86"/>
  <c r="G3116" i="86"/>
  <c r="G3117" i="86"/>
  <c r="G3118" i="86"/>
  <c r="G3119" i="86"/>
  <c r="G3120" i="86"/>
  <c r="G3121" i="86"/>
  <c r="G3122" i="86"/>
  <c r="G3123" i="86"/>
  <c r="G3124" i="86"/>
  <c r="G3125" i="86"/>
  <c r="G3126" i="86"/>
  <c r="G3127" i="86"/>
  <c r="G3128" i="86"/>
  <c r="G3129" i="86"/>
  <c r="G3130" i="86"/>
  <c r="G3131" i="86"/>
  <c r="G3132" i="86"/>
  <c r="G3133" i="86"/>
  <c r="G3134" i="86"/>
  <c r="G3135" i="86"/>
  <c r="G3136" i="86"/>
  <c r="G3137" i="86"/>
  <c r="G3138" i="86"/>
  <c r="G3139" i="86"/>
  <c r="G3140" i="86"/>
  <c r="G3141" i="86"/>
  <c r="G3142" i="86"/>
  <c r="G3143" i="86"/>
  <c r="G3144" i="86"/>
  <c r="G3145" i="86"/>
  <c r="G3146" i="86"/>
  <c r="G3147" i="86"/>
  <c r="G3148" i="86"/>
  <c r="G3149" i="86"/>
  <c r="G3150" i="86"/>
  <c r="G3151" i="86"/>
  <c r="G3152" i="86"/>
  <c r="G3153" i="86"/>
  <c r="G3154" i="86"/>
  <c r="G3155" i="86"/>
  <c r="G3156" i="86"/>
  <c r="G3157" i="86"/>
  <c r="G3158" i="86"/>
  <c r="G3159" i="86"/>
  <c r="G3160" i="86"/>
  <c r="G3161" i="86"/>
  <c r="G3162" i="86"/>
  <c r="G3163" i="86"/>
  <c r="G3164" i="86"/>
  <c r="G3165" i="86"/>
  <c r="G3166" i="86"/>
  <c r="G3167" i="86"/>
  <c r="G3168" i="86"/>
  <c r="G3169" i="86"/>
  <c r="G3170" i="86"/>
  <c r="G3171" i="86"/>
  <c r="G3172" i="86"/>
  <c r="G3173" i="86"/>
  <c r="G3174" i="86"/>
  <c r="G3175" i="86"/>
  <c r="G3176" i="86"/>
  <c r="G3177" i="86"/>
  <c r="G3178" i="86"/>
  <c r="G3179" i="86"/>
  <c r="G3180" i="86"/>
  <c r="G3181" i="86"/>
  <c r="G3182" i="86"/>
  <c r="G3183" i="86"/>
  <c r="G3184" i="86"/>
  <c r="G3185" i="86"/>
  <c r="G3186" i="86"/>
  <c r="G3187" i="86"/>
  <c r="G3188" i="86"/>
  <c r="G3189" i="86"/>
  <c r="G3190" i="86"/>
  <c r="G3191" i="86"/>
  <c r="G3192" i="86"/>
  <c r="G3193" i="86"/>
  <c r="G3194" i="86"/>
  <c r="G3195" i="86"/>
  <c r="G3196" i="86"/>
  <c r="G3197" i="86"/>
  <c r="G3198" i="86"/>
  <c r="G3199" i="86"/>
  <c r="G3200" i="86"/>
  <c r="G3201" i="86"/>
  <c r="G3202" i="86"/>
  <c r="G3203" i="86"/>
  <c r="G3204" i="86"/>
  <c r="G3205" i="86"/>
  <c r="G3206" i="86"/>
  <c r="G3207" i="86"/>
  <c r="G3208" i="86"/>
  <c r="G3209" i="86"/>
  <c r="G3210" i="86"/>
  <c r="G3211" i="86"/>
  <c r="G3212" i="86"/>
  <c r="G3213" i="86"/>
  <c r="G3214" i="86"/>
  <c r="G3215" i="86"/>
  <c r="G3216" i="86"/>
  <c r="G3217" i="86"/>
  <c r="G3218" i="86"/>
  <c r="G3219" i="86"/>
  <c r="G3220" i="86"/>
  <c r="G3221" i="86"/>
  <c r="G3222" i="86"/>
  <c r="G3223" i="86"/>
  <c r="G3224" i="86"/>
  <c r="G3225" i="86"/>
  <c r="G3226" i="86"/>
  <c r="G3227" i="86"/>
  <c r="G3228" i="86"/>
  <c r="G3229" i="86"/>
  <c r="G3230" i="86"/>
  <c r="G3231" i="86"/>
  <c r="G3232" i="86"/>
  <c r="G3233" i="86"/>
  <c r="G3234" i="86"/>
  <c r="G3235" i="86"/>
  <c r="G3236" i="86"/>
  <c r="G3237" i="86"/>
  <c r="G3238" i="86"/>
  <c r="G3239" i="86"/>
  <c r="G3240" i="86"/>
  <c r="G3241" i="86"/>
  <c r="G3242" i="86"/>
  <c r="G3243" i="86"/>
  <c r="G3244" i="86"/>
  <c r="G3245" i="86"/>
  <c r="G3246" i="86"/>
  <c r="G3247" i="86"/>
  <c r="G3248" i="86"/>
  <c r="G3249" i="86"/>
  <c r="G3250" i="86"/>
  <c r="G3251" i="86"/>
  <c r="G3252" i="86"/>
  <c r="G3253" i="86"/>
  <c r="G3254" i="86"/>
  <c r="G3255" i="86"/>
  <c r="G3256" i="86"/>
  <c r="G3257" i="86"/>
  <c r="G3258" i="86"/>
  <c r="G3259" i="86"/>
  <c r="G3260" i="86"/>
  <c r="G3261" i="86"/>
  <c r="G3262" i="86"/>
  <c r="G3263" i="86"/>
  <c r="G3264" i="86"/>
  <c r="G3265" i="86"/>
  <c r="G3266" i="86"/>
  <c r="G3267" i="86"/>
  <c r="G3268" i="86"/>
  <c r="G3269" i="86"/>
  <c r="G3270" i="86"/>
  <c r="G3271" i="86"/>
  <c r="G3272" i="86"/>
  <c r="G3273" i="86"/>
  <c r="G3274" i="86"/>
  <c r="G3275" i="86"/>
  <c r="G3276" i="86"/>
  <c r="G3277" i="86"/>
  <c r="G3278" i="86"/>
  <c r="G3279" i="86"/>
  <c r="G3280" i="86"/>
  <c r="G3281" i="86"/>
  <c r="G3282" i="86"/>
  <c r="G3283" i="86"/>
  <c r="G3284" i="86"/>
  <c r="G3285" i="86"/>
  <c r="G3286" i="86"/>
  <c r="G3287" i="86"/>
  <c r="G3288" i="86"/>
  <c r="G3289" i="86"/>
  <c r="G3290" i="86"/>
  <c r="G3291" i="86"/>
  <c r="G3292" i="86"/>
  <c r="G3293" i="86"/>
  <c r="G3294" i="86"/>
  <c r="G3295" i="86"/>
  <c r="G3296" i="86"/>
  <c r="G3297" i="86"/>
  <c r="G3298" i="86"/>
  <c r="G3299" i="86"/>
  <c r="G3300" i="86"/>
  <c r="G3301" i="86"/>
  <c r="G3302" i="86"/>
  <c r="G3303" i="86"/>
  <c r="G3304" i="86"/>
  <c r="G3305" i="86"/>
  <c r="G3306" i="86"/>
  <c r="G3307" i="86"/>
  <c r="G3308" i="86"/>
  <c r="G3309" i="86"/>
  <c r="G3310" i="86"/>
  <c r="G3311" i="86"/>
  <c r="G3312" i="86"/>
  <c r="G3313" i="86"/>
  <c r="G3314" i="86"/>
  <c r="G3315" i="86"/>
  <c r="G3316" i="86"/>
  <c r="G3317" i="86"/>
  <c r="G3318" i="86"/>
  <c r="G3319" i="86"/>
  <c r="G3320" i="86"/>
  <c r="G3321" i="86"/>
  <c r="G3322" i="86"/>
  <c r="G3323" i="86"/>
  <c r="G3324" i="86"/>
  <c r="G3325" i="86"/>
  <c r="G3326" i="86"/>
  <c r="G3327" i="86"/>
  <c r="G3328" i="86"/>
  <c r="G3329" i="86"/>
  <c r="G3330" i="86"/>
  <c r="G3331" i="86"/>
  <c r="G3332" i="86"/>
  <c r="G3333" i="86"/>
  <c r="G3334" i="86"/>
  <c r="G3335" i="86"/>
  <c r="G3336" i="86"/>
  <c r="G3337" i="86"/>
  <c r="G3338" i="86"/>
  <c r="G3339" i="86"/>
  <c r="G3340" i="86"/>
  <c r="G3341" i="86"/>
  <c r="G3342" i="86"/>
  <c r="G3343" i="86"/>
  <c r="G3344" i="86"/>
  <c r="G3345" i="86"/>
  <c r="G3346" i="86"/>
  <c r="G3347" i="86"/>
  <c r="G3348" i="86"/>
  <c r="G3349" i="86"/>
  <c r="G3350" i="86"/>
  <c r="G3351" i="86"/>
  <c r="G3352" i="86"/>
  <c r="G3353" i="86"/>
  <c r="G3354" i="86"/>
  <c r="G3355" i="86"/>
  <c r="G3356" i="86"/>
  <c r="G3357" i="86"/>
  <c r="G3358" i="86"/>
  <c r="G3359" i="86"/>
  <c r="G3360" i="86"/>
  <c r="G3361" i="86"/>
  <c r="G3362" i="86"/>
  <c r="G3363" i="86"/>
  <c r="G3364" i="86"/>
  <c r="G3365" i="86"/>
  <c r="G3366" i="86"/>
  <c r="G3367" i="86"/>
  <c r="G3368" i="86"/>
  <c r="G3369" i="86"/>
  <c r="G3370" i="86"/>
  <c r="G3371" i="86"/>
  <c r="G3372" i="86"/>
  <c r="G3373" i="86"/>
  <c r="G3374" i="86"/>
  <c r="G3375" i="86"/>
  <c r="G3376" i="86"/>
  <c r="G3377" i="86"/>
  <c r="G3378" i="86"/>
  <c r="G3379" i="86"/>
  <c r="G3380" i="86"/>
  <c r="G3381" i="86"/>
  <c r="G3382" i="86"/>
  <c r="G3383" i="86"/>
  <c r="G3384" i="86"/>
  <c r="G3385" i="86"/>
  <c r="G3386" i="86"/>
  <c r="G3387" i="86"/>
  <c r="G3388" i="86"/>
  <c r="G3389" i="86"/>
  <c r="G3390" i="86"/>
  <c r="G3391" i="86"/>
  <c r="G3392" i="86"/>
  <c r="G3393" i="86"/>
  <c r="G3394" i="86"/>
  <c r="G3395" i="86"/>
  <c r="G3396" i="86"/>
  <c r="G3397" i="86"/>
  <c r="G3398" i="86"/>
  <c r="G3399" i="86"/>
  <c r="G3400" i="86"/>
  <c r="G3401" i="86"/>
  <c r="G3402" i="86"/>
  <c r="G3403" i="86"/>
  <c r="G3404" i="86"/>
  <c r="G3405" i="86"/>
  <c r="G3406" i="86"/>
  <c r="G3407" i="86"/>
  <c r="G3408" i="86"/>
  <c r="G3409" i="86"/>
  <c r="G3410" i="86"/>
  <c r="G3411" i="86"/>
  <c r="G3412" i="86"/>
  <c r="G3413" i="86"/>
  <c r="G3414" i="86"/>
  <c r="G3415" i="86"/>
  <c r="G3416" i="86"/>
  <c r="G3417" i="86"/>
  <c r="G3418" i="86"/>
  <c r="G3419" i="86"/>
  <c r="G3420" i="86"/>
  <c r="G3421" i="86"/>
  <c r="G3422" i="86"/>
  <c r="G3423" i="86"/>
  <c r="G3424" i="86"/>
  <c r="G3425" i="86"/>
  <c r="G3426" i="86"/>
  <c r="G3427" i="86"/>
  <c r="G3428" i="86"/>
  <c r="G3429" i="86"/>
  <c r="G3430" i="86"/>
  <c r="G3431" i="86"/>
  <c r="G3432" i="86"/>
  <c r="G3433" i="86"/>
  <c r="G3434" i="86"/>
  <c r="G3435" i="86"/>
  <c r="G3436" i="86"/>
  <c r="G3437" i="86"/>
  <c r="G3438" i="86"/>
  <c r="G3439" i="86"/>
  <c r="G3440" i="86"/>
  <c r="G3441" i="86"/>
  <c r="G3442" i="86"/>
  <c r="G3443" i="86"/>
  <c r="G3444" i="86"/>
  <c r="G3445" i="86"/>
  <c r="G3446" i="86"/>
  <c r="G3447" i="86"/>
  <c r="G3448" i="86"/>
  <c r="G3449" i="86"/>
  <c r="G3450" i="86"/>
  <c r="G3451" i="86"/>
  <c r="G3452" i="86"/>
  <c r="G3453" i="86"/>
  <c r="G3454" i="86"/>
  <c r="G3455" i="86"/>
  <c r="G3456" i="86"/>
  <c r="G3457" i="86"/>
  <c r="G3458" i="86"/>
  <c r="G3459" i="86"/>
  <c r="G3460" i="86"/>
  <c r="G3461" i="86"/>
  <c r="G3462" i="86"/>
  <c r="G3463" i="86"/>
  <c r="G3464" i="86"/>
  <c r="G3465" i="86"/>
  <c r="G3466" i="86"/>
  <c r="G3467" i="86"/>
  <c r="G3468" i="86"/>
  <c r="G3469" i="86"/>
  <c r="G3470" i="86"/>
  <c r="G3471" i="86"/>
  <c r="G3472" i="86"/>
  <c r="G3473" i="86"/>
  <c r="G3474" i="86"/>
  <c r="G3475" i="86"/>
  <c r="G3476" i="86"/>
  <c r="G3477" i="86"/>
  <c r="G3478" i="86"/>
  <c r="G3479" i="86"/>
  <c r="G3480" i="86"/>
  <c r="G3481" i="86"/>
  <c r="G3482" i="86"/>
  <c r="G3483" i="86"/>
  <c r="G3484" i="86"/>
  <c r="G3485" i="86"/>
  <c r="G3486" i="86"/>
  <c r="G3487" i="86"/>
  <c r="G3488" i="86"/>
  <c r="G3489" i="86"/>
  <c r="G3490" i="86"/>
  <c r="G3491" i="86"/>
  <c r="G3492" i="86"/>
  <c r="G3493" i="86"/>
  <c r="G3494" i="86"/>
  <c r="G3495" i="86"/>
  <c r="G3496" i="86"/>
  <c r="G3497" i="86"/>
  <c r="G3498" i="86"/>
  <c r="G3499" i="86"/>
  <c r="G3500" i="86"/>
  <c r="G3501" i="86"/>
  <c r="G3502" i="86"/>
  <c r="G3503" i="86"/>
  <c r="G3504" i="86"/>
  <c r="G3505" i="86"/>
  <c r="G3506" i="86"/>
  <c r="G3507" i="86"/>
  <c r="G3508" i="86"/>
  <c r="G3509" i="86"/>
  <c r="G3510" i="86"/>
  <c r="G3511" i="86"/>
  <c r="G3512" i="86"/>
  <c r="G3513" i="86"/>
  <c r="G3514" i="86"/>
  <c r="G3515" i="86"/>
  <c r="G3516" i="86"/>
  <c r="G3517" i="86"/>
  <c r="G3518" i="86"/>
  <c r="G3519" i="86"/>
  <c r="G3520" i="86"/>
  <c r="G3521" i="86"/>
  <c r="G3522" i="86"/>
  <c r="G3523" i="86"/>
  <c r="G3524" i="86"/>
  <c r="G3525" i="86"/>
  <c r="G3526" i="86"/>
  <c r="G3527" i="86"/>
  <c r="G3528" i="86"/>
  <c r="G3529" i="86"/>
  <c r="G3530" i="86"/>
  <c r="G3531" i="86"/>
  <c r="G3532" i="86"/>
  <c r="G3533" i="86"/>
  <c r="G3534" i="86"/>
  <c r="G3535" i="86"/>
  <c r="G3536" i="86"/>
  <c r="G3537" i="86"/>
  <c r="G3538" i="86"/>
  <c r="G3539" i="86"/>
  <c r="G3540" i="86"/>
  <c r="G3541" i="86"/>
  <c r="G3542" i="86"/>
  <c r="G3543" i="86"/>
  <c r="G3544" i="86"/>
  <c r="G3545" i="86"/>
  <c r="G3546" i="86"/>
  <c r="G3547" i="86"/>
  <c r="G3548" i="86"/>
  <c r="G3549" i="86"/>
  <c r="G3550" i="86"/>
  <c r="G3551" i="86"/>
  <c r="G3552" i="86"/>
  <c r="G3553" i="86"/>
  <c r="G3554" i="86"/>
  <c r="G3555" i="86"/>
  <c r="G3556" i="86"/>
  <c r="G3557" i="86"/>
  <c r="G3558" i="86"/>
  <c r="G3559" i="86"/>
  <c r="G3560" i="86"/>
  <c r="G3561" i="86"/>
  <c r="G3562" i="86"/>
  <c r="G3563" i="86"/>
  <c r="G3564" i="86"/>
  <c r="G3565" i="86"/>
  <c r="G3566" i="86"/>
  <c r="G3567" i="86"/>
  <c r="G3568" i="86"/>
  <c r="G3569" i="86"/>
  <c r="G3570" i="86"/>
  <c r="G3571" i="86"/>
  <c r="G3572" i="86"/>
  <c r="G3573" i="86"/>
  <c r="G3574" i="86"/>
  <c r="G3575" i="86"/>
  <c r="G3576" i="86"/>
  <c r="G3577" i="86"/>
  <c r="G3578" i="86"/>
  <c r="G3579" i="86"/>
  <c r="G3580" i="86"/>
  <c r="G3581" i="86"/>
  <c r="G3582" i="86"/>
  <c r="G3583" i="86"/>
  <c r="G3584" i="86"/>
  <c r="G3585" i="86"/>
  <c r="G3586" i="86"/>
  <c r="G3587" i="86"/>
  <c r="G3588" i="86"/>
  <c r="G3589" i="86"/>
  <c r="G3590" i="86"/>
  <c r="G3591" i="86"/>
  <c r="G3592" i="86"/>
  <c r="G3593" i="86"/>
  <c r="G3594" i="86"/>
  <c r="G3595" i="86"/>
  <c r="G3596" i="86"/>
  <c r="G3597" i="86"/>
  <c r="G3598" i="86"/>
  <c r="G3599" i="86"/>
  <c r="G3600" i="86"/>
  <c r="G3601" i="86"/>
  <c r="G3602" i="86"/>
  <c r="G3603" i="86"/>
  <c r="G3604" i="86"/>
  <c r="G3605" i="86"/>
  <c r="G3606" i="86"/>
  <c r="G3607" i="86"/>
  <c r="G3608" i="86"/>
  <c r="G3609" i="86"/>
  <c r="G3610" i="86"/>
  <c r="G3611" i="86"/>
  <c r="G3612" i="86"/>
  <c r="G3613" i="86"/>
  <c r="G3614" i="86"/>
  <c r="G3615" i="86"/>
  <c r="G3616" i="86"/>
  <c r="G3617" i="86"/>
  <c r="G3618" i="86"/>
  <c r="G3619" i="86"/>
  <c r="G3620" i="86"/>
  <c r="G3621" i="86"/>
  <c r="G3622" i="86"/>
  <c r="G3623" i="86"/>
  <c r="G3624" i="86"/>
  <c r="G3625" i="86"/>
  <c r="G3626" i="86"/>
  <c r="G3627" i="86"/>
  <c r="G3628" i="86"/>
  <c r="G3629" i="86"/>
  <c r="G3630" i="86"/>
  <c r="G3631" i="86"/>
  <c r="G3632" i="86"/>
  <c r="G3633" i="86"/>
  <c r="G3634" i="86"/>
  <c r="G3635" i="86"/>
  <c r="G3636" i="86"/>
  <c r="G3637" i="86"/>
  <c r="G3638" i="86"/>
  <c r="G3639" i="86"/>
  <c r="G3640" i="86"/>
  <c r="G3641" i="86"/>
  <c r="G3642" i="86"/>
  <c r="G3643" i="86"/>
  <c r="G3644" i="86"/>
  <c r="G3645" i="86"/>
  <c r="G3646" i="86"/>
  <c r="G3647" i="86"/>
  <c r="G3648" i="86"/>
  <c r="G3649" i="86"/>
  <c r="G3650" i="86"/>
  <c r="G3651" i="86"/>
  <c r="G3652" i="86"/>
  <c r="G3653" i="86"/>
  <c r="G3654" i="86"/>
  <c r="G3655" i="86"/>
  <c r="G3656" i="86"/>
  <c r="G3657" i="86"/>
  <c r="G3658" i="86"/>
  <c r="G3659" i="86"/>
  <c r="G3660" i="86"/>
  <c r="G3661" i="86"/>
  <c r="G3662" i="86"/>
  <c r="G3663" i="86"/>
  <c r="G3664" i="86"/>
  <c r="G3665" i="86"/>
  <c r="G3666" i="86"/>
  <c r="G3667" i="86"/>
  <c r="G3668" i="86"/>
  <c r="G3669" i="86"/>
  <c r="G3670" i="86"/>
  <c r="G3671" i="86"/>
  <c r="G3672" i="86"/>
  <c r="G3673" i="86"/>
  <c r="G3674" i="86"/>
  <c r="G3675" i="86"/>
  <c r="G3676" i="86"/>
  <c r="G3677" i="86"/>
  <c r="G3678" i="86"/>
  <c r="G3679" i="86"/>
  <c r="G3680" i="86"/>
  <c r="G3681" i="86"/>
  <c r="G3682" i="86"/>
  <c r="G3683" i="86"/>
  <c r="G3684" i="86"/>
  <c r="G3685" i="86"/>
  <c r="G3686" i="86"/>
  <c r="G3687" i="86"/>
  <c r="G3688" i="86"/>
  <c r="G3689" i="86"/>
  <c r="G3690" i="86"/>
  <c r="G3691" i="86"/>
  <c r="G3692" i="86"/>
  <c r="G3693" i="86"/>
  <c r="G3694" i="86"/>
  <c r="G3695" i="86"/>
  <c r="G3696" i="86"/>
  <c r="G3697" i="86"/>
  <c r="G3698" i="86"/>
  <c r="G3699" i="86"/>
  <c r="G3700" i="86"/>
  <c r="G3701" i="86"/>
  <c r="G3702" i="86"/>
  <c r="G3703" i="86"/>
  <c r="G3704" i="86"/>
  <c r="G3705" i="86"/>
  <c r="G3706" i="86"/>
  <c r="G3707" i="86"/>
  <c r="G3708" i="86"/>
  <c r="G3709" i="86"/>
  <c r="G3710" i="86"/>
  <c r="G3711" i="86"/>
  <c r="G3712" i="86"/>
  <c r="G3713" i="86"/>
  <c r="G3714" i="86"/>
  <c r="G3715" i="86"/>
  <c r="G3716" i="86"/>
  <c r="G3717" i="86"/>
  <c r="G3718" i="86"/>
  <c r="G3719" i="86"/>
  <c r="G3720" i="86"/>
  <c r="G3721" i="86"/>
  <c r="G3722" i="86"/>
  <c r="G3723" i="86"/>
  <c r="G3724" i="86"/>
  <c r="G3725" i="86"/>
  <c r="G3726" i="86"/>
  <c r="G3727" i="86"/>
  <c r="G3728" i="86"/>
  <c r="G3729" i="86"/>
  <c r="G3730" i="86"/>
  <c r="G3731" i="86"/>
  <c r="G3732" i="86"/>
  <c r="G3733" i="86"/>
  <c r="G3734" i="86"/>
  <c r="G3735" i="86"/>
  <c r="G3736" i="86"/>
  <c r="G3737" i="86"/>
  <c r="G3738" i="86"/>
  <c r="G3739" i="86"/>
  <c r="G3740" i="86"/>
  <c r="G3741" i="86"/>
  <c r="G3742" i="86"/>
  <c r="G3743" i="86"/>
  <c r="G3744" i="86"/>
  <c r="G3745" i="86"/>
  <c r="G3746" i="86"/>
  <c r="G3747" i="86"/>
  <c r="G3748" i="86"/>
  <c r="G3749" i="86"/>
  <c r="G3750" i="86"/>
  <c r="G3751" i="86"/>
  <c r="G3752" i="86"/>
  <c r="G3753" i="86"/>
  <c r="G3754" i="86"/>
  <c r="G3755" i="86"/>
  <c r="G3756" i="86"/>
  <c r="G3757" i="86"/>
  <c r="G3758" i="86"/>
  <c r="G3759" i="86"/>
  <c r="G3760" i="86"/>
  <c r="G3761" i="86"/>
  <c r="G3762" i="86"/>
  <c r="G3763" i="86"/>
  <c r="G3764" i="86"/>
  <c r="G3765" i="86"/>
  <c r="G3766" i="86"/>
  <c r="G3767" i="86"/>
  <c r="G3768" i="86"/>
  <c r="G3769" i="86"/>
  <c r="G3770" i="86"/>
  <c r="G3771" i="86"/>
  <c r="G3772" i="86"/>
  <c r="G3773" i="86"/>
  <c r="G3774" i="86"/>
  <c r="G3775" i="86"/>
  <c r="G3776" i="86"/>
  <c r="G3777" i="86"/>
  <c r="G3778" i="86"/>
  <c r="G3779" i="86"/>
  <c r="G3780" i="86"/>
  <c r="G3781" i="86"/>
  <c r="G3782" i="86"/>
  <c r="G3783" i="86"/>
  <c r="G3784" i="86"/>
  <c r="G3785" i="86"/>
  <c r="G3786" i="86"/>
  <c r="G3787" i="86"/>
  <c r="G3788" i="86"/>
  <c r="G3789" i="86"/>
  <c r="G3790" i="86"/>
  <c r="G3791" i="86"/>
  <c r="G3792" i="86"/>
  <c r="G3793" i="86"/>
  <c r="G3794" i="86"/>
  <c r="G3795" i="86"/>
  <c r="G3796" i="86"/>
  <c r="G3797" i="86"/>
  <c r="G3798" i="86"/>
  <c r="G3799" i="86"/>
  <c r="G3800" i="86"/>
  <c r="G3801" i="86"/>
  <c r="G3802" i="86"/>
  <c r="G3803" i="86"/>
  <c r="G3804" i="86"/>
  <c r="G3805" i="86"/>
  <c r="G3806" i="86"/>
  <c r="G3807" i="86"/>
  <c r="G3808" i="86"/>
  <c r="G3809" i="86"/>
  <c r="G3810" i="86"/>
  <c r="G3811" i="86"/>
  <c r="G3812" i="86"/>
  <c r="G3813" i="86"/>
  <c r="G3814" i="86"/>
  <c r="G3815" i="86"/>
  <c r="G3816" i="86"/>
  <c r="G3817" i="86"/>
  <c r="G3818" i="86"/>
  <c r="G3819" i="86"/>
  <c r="G3820" i="86"/>
  <c r="G3821" i="86"/>
  <c r="G3822" i="86"/>
  <c r="G3823" i="86"/>
  <c r="G3824" i="86"/>
  <c r="G3825" i="86"/>
  <c r="G3826" i="86"/>
  <c r="G3827" i="86"/>
  <c r="G3828" i="86"/>
  <c r="G3829" i="86"/>
  <c r="G3830" i="86"/>
  <c r="G3831" i="86"/>
  <c r="G3832" i="86"/>
  <c r="G3833" i="86"/>
  <c r="G3834" i="86"/>
  <c r="G3835" i="86"/>
  <c r="G3836" i="86"/>
  <c r="G3837" i="86"/>
  <c r="G3838" i="86"/>
  <c r="G3839" i="86"/>
  <c r="G3840" i="86"/>
  <c r="G3841" i="86"/>
  <c r="G3842" i="86"/>
  <c r="G3843" i="86"/>
  <c r="G3844" i="86"/>
  <c r="G3845" i="86"/>
  <c r="G3846" i="86"/>
  <c r="G3847" i="86"/>
  <c r="G3848" i="86"/>
  <c r="G3849" i="86"/>
  <c r="G3850" i="86"/>
  <c r="G3851" i="86"/>
  <c r="G3852" i="86"/>
  <c r="G3853" i="86"/>
  <c r="G3854" i="86"/>
  <c r="G3855" i="86"/>
  <c r="G3856" i="86"/>
  <c r="G3857" i="86"/>
  <c r="G3858" i="86"/>
  <c r="G3859" i="86"/>
  <c r="G3860" i="86"/>
  <c r="G3861" i="86"/>
  <c r="G3862" i="86"/>
  <c r="G3863" i="86"/>
  <c r="G3864" i="86"/>
  <c r="G3865" i="86"/>
  <c r="G3866" i="86"/>
  <c r="G3867" i="86"/>
  <c r="G3868" i="86"/>
  <c r="G3869" i="86"/>
  <c r="G3870" i="86"/>
  <c r="G3871" i="86"/>
  <c r="G3872" i="86"/>
  <c r="G3873" i="86"/>
  <c r="G3874" i="86"/>
  <c r="G3875" i="86"/>
  <c r="G3876" i="86"/>
  <c r="G3877" i="86"/>
  <c r="G3878" i="86"/>
  <c r="G3879" i="86"/>
  <c r="G3880" i="86"/>
  <c r="G3881" i="86"/>
  <c r="G3882" i="86"/>
  <c r="G3883" i="86"/>
  <c r="G3884" i="86"/>
  <c r="G3885" i="86"/>
  <c r="G3886" i="86"/>
  <c r="G3887" i="86"/>
  <c r="G3888" i="86"/>
  <c r="G3889" i="86"/>
  <c r="G3890" i="86"/>
  <c r="G3891" i="86"/>
  <c r="G3892" i="86"/>
  <c r="G3893" i="86"/>
  <c r="G3894" i="86"/>
  <c r="G3895" i="86"/>
  <c r="G3896" i="86"/>
  <c r="G3897" i="86"/>
  <c r="G3898" i="86"/>
  <c r="G3899" i="86"/>
  <c r="G3900" i="86"/>
  <c r="G3901" i="86"/>
  <c r="G3902" i="86"/>
  <c r="G3903" i="86"/>
  <c r="G3904" i="86"/>
  <c r="G3905" i="86"/>
  <c r="G3906" i="86"/>
  <c r="G3907" i="86"/>
  <c r="G3908" i="86"/>
  <c r="G3909" i="86"/>
  <c r="G3910" i="86"/>
  <c r="G3911" i="86"/>
  <c r="G3912" i="86"/>
  <c r="G3913" i="86"/>
  <c r="G3914" i="86"/>
  <c r="G3915" i="86"/>
  <c r="G3916" i="86"/>
  <c r="G3917" i="86"/>
  <c r="G3918" i="86"/>
  <c r="G3919" i="86"/>
  <c r="G3920" i="86"/>
  <c r="G3921" i="86"/>
  <c r="G3922" i="86"/>
  <c r="G3923" i="86"/>
  <c r="G3924" i="86"/>
  <c r="G3925" i="86"/>
  <c r="G3926" i="86"/>
  <c r="G3927" i="86"/>
  <c r="G3928" i="86"/>
  <c r="G3929" i="86"/>
  <c r="G3930" i="86"/>
  <c r="G3931" i="86"/>
  <c r="G3932" i="86"/>
  <c r="G3933" i="86"/>
  <c r="G3934" i="86"/>
  <c r="G3935" i="86"/>
  <c r="G3936" i="86"/>
  <c r="G3937" i="86"/>
  <c r="G3938" i="86"/>
  <c r="G3939" i="86"/>
  <c r="G3940" i="86"/>
  <c r="G3941" i="86"/>
  <c r="G3942" i="86"/>
  <c r="G3943" i="86"/>
  <c r="G3944" i="86"/>
  <c r="G3945" i="86"/>
  <c r="G3946" i="86"/>
  <c r="G3947" i="86"/>
  <c r="G3948" i="86"/>
  <c r="G3949" i="86"/>
  <c r="G3950" i="86"/>
  <c r="G3951" i="86"/>
  <c r="G3952" i="86"/>
  <c r="G3953" i="86"/>
  <c r="G3954" i="86"/>
  <c r="G3955" i="86"/>
  <c r="G3956" i="86"/>
  <c r="G3957" i="86"/>
  <c r="G3958" i="86"/>
  <c r="G3959" i="86"/>
  <c r="G3960" i="86"/>
  <c r="G3961" i="86"/>
  <c r="G3962" i="86"/>
  <c r="G3963" i="86"/>
  <c r="G3964" i="86"/>
  <c r="G3965" i="86"/>
  <c r="G3966" i="86"/>
  <c r="G3967" i="86"/>
  <c r="G3968" i="86"/>
  <c r="G3969" i="86"/>
  <c r="G3970" i="86"/>
  <c r="G3971" i="86"/>
  <c r="G3972" i="86"/>
  <c r="G3973" i="86"/>
  <c r="G3974" i="86"/>
  <c r="G3975" i="86"/>
  <c r="G3976" i="86"/>
  <c r="G3977" i="86"/>
  <c r="G3978" i="86"/>
  <c r="G3979" i="86"/>
  <c r="G3980" i="86"/>
  <c r="G3981" i="86"/>
  <c r="G3982" i="86"/>
  <c r="G3983" i="86"/>
  <c r="G3984" i="86"/>
  <c r="G3985" i="86"/>
  <c r="G3986" i="86"/>
  <c r="G3987" i="86"/>
  <c r="G3988" i="86"/>
  <c r="G3989" i="86"/>
  <c r="G3990" i="86"/>
  <c r="G3991" i="86"/>
  <c r="G3992" i="86"/>
  <c r="G3993" i="86"/>
  <c r="G3994" i="86"/>
  <c r="G3995" i="86"/>
  <c r="G3996" i="86"/>
  <c r="G3997" i="86"/>
  <c r="G3998" i="86"/>
  <c r="G3999" i="86"/>
  <c r="G4000" i="86"/>
  <c r="G4001" i="86"/>
  <c r="G4002" i="86"/>
  <c r="G4003" i="86"/>
  <c r="G4004" i="86"/>
  <c r="G4005" i="86"/>
  <c r="G4006" i="86"/>
  <c r="G4007" i="86"/>
  <c r="G4008" i="86"/>
  <c r="G4009" i="86"/>
  <c r="G4010" i="86"/>
  <c r="G4011" i="86"/>
  <c r="G4012" i="86"/>
  <c r="G4013" i="86"/>
  <c r="G4014" i="86"/>
  <c r="G4015" i="86"/>
  <c r="G4016" i="86"/>
  <c r="G4017" i="86"/>
  <c r="G4018" i="86"/>
  <c r="G4019" i="86"/>
  <c r="G4020" i="86"/>
  <c r="G4021" i="86"/>
  <c r="G4022" i="86"/>
  <c r="G4023" i="86"/>
  <c r="G4024" i="86"/>
  <c r="G4025" i="86"/>
  <c r="G4026" i="86"/>
  <c r="G4027" i="86"/>
  <c r="G4028" i="86"/>
  <c r="G4029" i="86"/>
  <c r="G4030" i="86"/>
  <c r="G4031" i="86"/>
  <c r="G4032" i="86"/>
  <c r="G4033" i="86"/>
  <c r="G4034" i="86"/>
  <c r="G4035" i="86"/>
  <c r="G4036" i="86"/>
  <c r="G4037" i="86"/>
  <c r="G4038" i="86"/>
  <c r="G4039" i="86"/>
  <c r="G4040" i="86"/>
  <c r="G4041" i="86"/>
  <c r="G4042" i="86"/>
  <c r="G4043" i="86"/>
  <c r="G4044" i="86"/>
  <c r="G4045" i="86"/>
  <c r="G4046" i="86"/>
  <c r="G4047" i="86"/>
  <c r="G4048" i="86"/>
  <c r="G4049" i="86"/>
  <c r="G4050" i="86"/>
  <c r="G4051" i="86"/>
  <c r="G4052" i="86"/>
  <c r="G4053" i="86"/>
  <c r="G4054" i="86"/>
  <c r="G4055" i="86"/>
  <c r="G4056" i="86"/>
  <c r="G4057" i="86"/>
  <c r="G4058" i="86"/>
  <c r="G4059" i="86"/>
  <c r="G4060" i="86"/>
  <c r="G4061" i="86"/>
  <c r="G4062" i="86"/>
  <c r="G4063" i="86"/>
  <c r="G4064" i="86"/>
  <c r="G4065" i="86"/>
  <c r="G4066" i="86"/>
  <c r="G4067" i="86"/>
  <c r="G4068" i="86"/>
  <c r="G4069" i="86"/>
  <c r="G4070" i="86"/>
  <c r="G4071" i="86"/>
  <c r="G4072" i="86"/>
  <c r="G4073" i="86"/>
  <c r="G4074" i="86"/>
  <c r="G4075" i="86"/>
  <c r="G4076" i="86"/>
  <c r="G4077" i="86"/>
  <c r="G4078" i="86"/>
  <c r="G4079" i="86"/>
  <c r="G4080" i="86"/>
  <c r="G4081" i="86"/>
  <c r="G4082" i="86"/>
  <c r="G4083" i="86"/>
  <c r="G4084" i="86"/>
  <c r="G4085" i="86"/>
  <c r="G4086" i="86"/>
  <c r="G4087" i="86"/>
  <c r="G4088" i="86"/>
  <c r="G4089" i="86"/>
  <c r="G4090" i="86"/>
  <c r="G4091" i="86"/>
  <c r="G4092" i="86"/>
  <c r="G4093" i="86"/>
  <c r="G4094" i="86"/>
  <c r="G4095" i="86"/>
  <c r="G4096" i="86"/>
  <c r="G4097" i="86"/>
  <c r="G4098" i="86"/>
  <c r="G4099" i="86"/>
  <c r="G4100" i="86"/>
  <c r="G4101" i="86"/>
  <c r="G4102" i="86"/>
  <c r="G4103" i="86"/>
  <c r="G4104" i="86"/>
  <c r="G4105" i="86"/>
  <c r="G4106" i="86"/>
  <c r="G4107" i="86"/>
  <c r="G4108" i="86"/>
  <c r="G4109" i="86"/>
  <c r="G4110" i="86"/>
  <c r="G4111" i="86"/>
  <c r="G4112" i="86"/>
  <c r="G4113" i="86"/>
  <c r="G4114" i="86"/>
  <c r="G4115" i="86"/>
  <c r="G4116" i="86"/>
  <c r="G4117" i="86"/>
  <c r="G4118" i="86"/>
  <c r="G4119" i="86"/>
  <c r="G4120" i="86"/>
  <c r="G4121" i="86"/>
  <c r="G4122" i="86"/>
  <c r="G4123" i="86"/>
  <c r="G4124" i="86"/>
  <c r="G4125" i="86"/>
  <c r="G4126" i="86"/>
  <c r="G4127" i="86"/>
  <c r="G4128" i="86"/>
  <c r="G4129" i="86"/>
  <c r="G4130" i="86"/>
  <c r="G4131" i="86"/>
  <c r="G4132" i="86"/>
  <c r="G4133" i="86"/>
  <c r="G4134" i="86"/>
  <c r="G4135" i="86"/>
  <c r="G4136" i="86"/>
  <c r="G4137" i="86"/>
  <c r="G4138" i="86"/>
  <c r="G4139" i="86"/>
  <c r="G4140" i="86"/>
  <c r="G4141" i="86"/>
  <c r="G4142" i="86"/>
  <c r="G4143" i="86"/>
  <c r="G4144" i="86"/>
  <c r="G4145" i="86"/>
  <c r="G4146" i="86"/>
  <c r="G4147" i="86"/>
  <c r="G4148" i="86"/>
  <c r="G4149" i="86"/>
  <c r="G4150" i="86"/>
  <c r="G4151" i="86"/>
  <c r="G4152" i="86"/>
  <c r="G4153" i="86"/>
  <c r="G4154" i="86"/>
  <c r="G4155" i="86"/>
  <c r="G4156" i="86"/>
  <c r="G4157" i="86"/>
  <c r="G4158" i="86"/>
  <c r="G4159" i="86"/>
  <c r="G4160" i="86"/>
  <c r="G4161" i="86"/>
  <c r="G4162" i="86"/>
  <c r="G4163" i="86"/>
  <c r="G4164" i="86"/>
  <c r="G4165" i="86"/>
  <c r="G4166" i="86"/>
  <c r="G4167" i="86"/>
  <c r="G4168" i="86"/>
  <c r="G4169" i="86"/>
  <c r="G4170" i="86"/>
  <c r="G4171" i="86"/>
  <c r="G4172" i="86"/>
  <c r="G4173" i="86"/>
  <c r="G4174" i="86"/>
  <c r="G4175" i="86"/>
  <c r="G4176" i="86"/>
  <c r="G4177" i="86"/>
  <c r="G4178" i="86"/>
  <c r="G4179" i="86"/>
  <c r="G4180" i="86"/>
  <c r="G4181" i="86"/>
  <c r="G4182" i="86"/>
  <c r="G4183" i="86"/>
  <c r="G4184" i="86"/>
  <c r="G4185" i="86"/>
  <c r="G4186" i="86"/>
  <c r="G4187" i="86"/>
  <c r="G4188" i="86"/>
  <c r="G4189" i="86"/>
  <c r="G4190" i="86"/>
  <c r="G4191" i="86"/>
  <c r="G4192" i="86"/>
  <c r="G4193" i="86"/>
  <c r="G4194" i="86"/>
  <c r="G4195" i="86"/>
  <c r="G4196" i="86"/>
  <c r="G4197" i="86"/>
  <c r="G4198" i="86"/>
  <c r="G4199" i="86"/>
  <c r="G4200" i="86"/>
  <c r="G4201" i="86"/>
  <c r="G4202" i="86"/>
  <c r="G4203" i="86"/>
  <c r="G4204" i="86"/>
  <c r="G4205" i="86"/>
  <c r="G4206" i="86"/>
  <c r="G4207" i="86"/>
  <c r="G4208" i="86"/>
  <c r="G4209" i="86"/>
  <c r="G4210" i="86"/>
  <c r="G4211" i="86"/>
  <c r="G4212" i="86"/>
  <c r="G4213" i="86"/>
  <c r="G4214" i="86"/>
  <c r="G4215" i="86"/>
  <c r="G4216" i="86"/>
  <c r="G4217" i="86"/>
  <c r="G4218" i="86"/>
  <c r="G4219" i="86"/>
  <c r="G4220" i="86"/>
  <c r="G4221" i="86"/>
  <c r="G4222" i="86"/>
  <c r="G4223" i="86"/>
  <c r="G4224" i="86"/>
  <c r="G4225" i="86"/>
  <c r="G4226" i="86"/>
  <c r="G4227" i="86"/>
  <c r="G4228" i="86"/>
  <c r="G4229" i="86"/>
  <c r="G4230" i="86"/>
  <c r="G4231" i="86"/>
  <c r="G4232" i="86"/>
  <c r="G4233" i="86"/>
  <c r="G4234" i="86"/>
  <c r="G4235" i="86"/>
  <c r="G4236" i="86"/>
  <c r="G4237" i="86"/>
  <c r="G4238" i="86"/>
  <c r="G4239" i="86"/>
  <c r="G4240" i="86"/>
  <c r="G4241" i="86"/>
  <c r="G4242" i="86"/>
  <c r="G4243" i="86"/>
  <c r="G4244" i="86"/>
  <c r="G4245" i="86"/>
  <c r="G4246" i="86"/>
  <c r="G4247" i="86"/>
  <c r="G4248" i="86"/>
  <c r="G4249" i="86"/>
  <c r="G4250" i="86"/>
  <c r="G4251" i="86"/>
  <c r="G4252" i="86"/>
  <c r="G4253" i="86"/>
  <c r="G4254" i="86"/>
  <c r="G4255" i="86"/>
  <c r="G4256" i="86"/>
  <c r="G4257" i="86"/>
  <c r="G4258" i="86"/>
  <c r="G4259" i="86"/>
  <c r="G4260" i="86"/>
  <c r="G4261" i="86"/>
  <c r="G4262" i="86"/>
  <c r="G4263" i="86"/>
  <c r="G4264" i="86"/>
  <c r="G4265" i="86"/>
  <c r="G4266" i="86"/>
  <c r="G4267" i="86"/>
  <c r="G4268" i="86"/>
  <c r="G4269" i="86"/>
  <c r="G4270" i="86"/>
  <c r="G4271" i="86"/>
  <c r="G4272" i="86"/>
  <c r="G4273" i="86"/>
  <c r="G4274" i="86"/>
  <c r="G4275" i="86"/>
  <c r="G4276" i="86"/>
  <c r="G4277" i="86"/>
  <c r="G4278" i="86"/>
  <c r="G4279" i="86"/>
  <c r="G4280" i="86"/>
  <c r="G4281" i="86"/>
  <c r="G4282" i="86"/>
  <c r="G4283" i="86"/>
  <c r="G4284" i="86"/>
  <c r="G4285" i="86"/>
  <c r="G4286" i="86"/>
  <c r="G4287" i="86"/>
  <c r="G4288" i="86"/>
  <c r="G4289" i="86"/>
  <c r="G4290" i="86"/>
  <c r="G4291" i="86"/>
  <c r="G4292" i="86"/>
  <c r="G4293" i="86"/>
  <c r="G4294" i="86"/>
  <c r="G4295" i="86"/>
  <c r="G4296" i="86"/>
  <c r="G4297" i="86"/>
  <c r="G4298" i="86"/>
  <c r="G4299" i="86"/>
  <c r="G4300" i="86"/>
  <c r="G4301" i="86"/>
  <c r="G4302" i="86"/>
  <c r="G4303" i="86"/>
  <c r="G4304" i="86"/>
  <c r="G4305" i="86"/>
  <c r="G4306" i="86"/>
  <c r="G4307" i="86"/>
  <c r="G4308" i="86"/>
  <c r="G4309" i="86"/>
  <c r="G4310" i="86"/>
  <c r="G4311" i="86"/>
  <c r="G4312" i="86"/>
  <c r="G4313" i="86"/>
  <c r="G4314" i="86"/>
  <c r="G4315" i="86"/>
  <c r="G4316" i="86"/>
  <c r="G4317" i="86"/>
  <c r="G4318" i="86"/>
  <c r="G4319" i="86"/>
  <c r="G4320" i="86"/>
  <c r="G4321" i="86"/>
  <c r="G4322" i="86"/>
  <c r="G4323" i="86"/>
  <c r="G4324" i="86"/>
  <c r="G4325" i="86"/>
  <c r="G4326" i="86"/>
  <c r="G4327" i="86"/>
  <c r="G4328" i="86"/>
  <c r="G4329" i="86"/>
  <c r="G4330" i="86"/>
  <c r="G4331" i="86"/>
  <c r="G4332" i="86"/>
  <c r="G4333" i="86"/>
  <c r="G4334" i="86"/>
  <c r="G4335" i="86"/>
  <c r="G4336" i="86"/>
  <c r="G4337" i="86"/>
  <c r="G4338" i="86"/>
  <c r="G4339" i="86"/>
  <c r="G4340" i="86"/>
  <c r="G4341" i="86"/>
  <c r="G4342" i="86"/>
  <c r="G4343" i="86"/>
  <c r="G4344" i="86"/>
  <c r="G4345" i="86"/>
  <c r="G4346" i="86"/>
  <c r="G4347" i="86"/>
  <c r="G4348" i="86"/>
  <c r="G4349" i="86"/>
  <c r="G4350" i="86"/>
  <c r="G4351" i="86"/>
  <c r="G4352" i="86"/>
  <c r="G4353" i="86"/>
  <c r="G4354" i="86"/>
  <c r="G4355" i="86"/>
  <c r="G4356" i="86"/>
  <c r="G4357" i="86"/>
  <c r="G4358" i="86"/>
  <c r="G4359" i="86"/>
  <c r="G4360" i="86"/>
  <c r="G4361" i="86"/>
  <c r="G4362" i="86"/>
  <c r="G4363" i="86"/>
  <c r="G4364" i="86"/>
  <c r="G4365" i="86"/>
  <c r="G4366" i="86"/>
  <c r="G4367" i="86"/>
  <c r="G4368" i="86"/>
  <c r="G4369" i="86"/>
  <c r="G4370" i="86"/>
  <c r="G4371" i="86"/>
  <c r="G4372" i="86"/>
  <c r="G4373" i="86"/>
  <c r="G4374" i="86"/>
  <c r="G4375" i="86"/>
  <c r="G4376" i="86"/>
  <c r="G4377" i="86"/>
  <c r="G4378" i="86"/>
  <c r="G4379" i="86"/>
  <c r="G4380" i="86"/>
  <c r="G4381" i="86"/>
  <c r="G4382" i="86"/>
  <c r="G4383" i="86"/>
  <c r="G4384" i="86"/>
  <c r="G4385" i="86"/>
  <c r="G4386" i="86"/>
  <c r="G4387" i="86"/>
  <c r="G4388" i="86"/>
  <c r="G4389" i="86"/>
  <c r="G4390" i="86"/>
  <c r="G4391" i="86"/>
  <c r="G4392" i="86"/>
  <c r="G4393" i="86"/>
  <c r="G4394" i="86"/>
  <c r="G4395" i="86"/>
  <c r="G4396" i="86"/>
  <c r="G4397" i="86"/>
  <c r="G4398" i="86"/>
  <c r="G4399" i="86"/>
  <c r="G4400" i="86"/>
  <c r="G4401" i="86"/>
  <c r="G4402" i="86"/>
  <c r="G4403" i="86"/>
  <c r="G4404" i="86"/>
  <c r="G4405" i="86"/>
  <c r="G4406" i="86"/>
  <c r="G4407" i="86"/>
  <c r="G4408" i="86"/>
  <c r="G4409" i="86"/>
  <c r="G4410" i="86"/>
  <c r="G4411" i="86"/>
  <c r="G4412" i="86"/>
  <c r="G4413" i="86"/>
  <c r="G4414" i="86"/>
  <c r="G4415" i="86"/>
  <c r="G4416" i="86"/>
  <c r="G4417" i="86"/>
  <c r="G4418" i="86"/>
  <c r="G4419" i="86"/>
  <c r="G4420" i="86"/>
  <c r="G4421" i="86"/>
  <c r="G4422" i="86"/>
  <c r="G4423" i="86"/>
  <c r="G4424" i="86"/>
  <c r="G4425" i="86"/>
  <c r="G4426" i="86"/>
  <c r="G4427" i="86"/>
  <c r="G4428" i="86"/>
  <c r="G4429" i="86"/>
  <c r="G4430" i="86"/>
  <c r="G4431" i="86"/>
  <c r="G4432" i="86"/>
  <c r="G4433" i="86"/>
  <c r="G4434" i="86"/>
  <c r="G4435" i="86"/>
  <c r="G4436" i="86"/>
  <c r="G4437" i="86"/>
  <c r="G4438" i="86"/>
  <c r="G4439" i="86"/>
  <c r="G4440" i="86"/>
  <c r="G4441" i="86"/>
  <c r="G4442" i="86"/>
  <c r="G4443" i="86"/>
  <c r="G4444" i="86"/>
  <c r="G4445" i="86"/>
  <c r="G4446" i="86"/>
  <c r="G4447" i="86"/>
  <c r="G4448" i="86"/>
  <c r="G4449" i="86"/>
  <c r="G4450" i="86"/>
  <c r="G4451" i="86"/>
  <c r="G4452" i="86"/>
  <c r="G4453" i="86"/>
  <c r="G4454" i="86"/>
  <c r="G4455" i="86"/>
  <c r="G4456" i="86"/>
  <c r="G4457" i="86"/>
  <c r="G4458" i="86"/>
  <c r="G4459" i="86"/>
  <c r="G4460" i="86"/>
  <c r="G4461" i="86"/>
  <c r="G4462" i="86"/>
  <c r="G4463" i="86"/>
  <c r="G4464" i="86"/>
  <c r="G4465" i="86"/>
  <c r="G4466" i="86"/>
  <c r="G4467" i="86"/>
  <c r="G4468" i="86"/>
  <c r="G4469" i="86"/>
  <c r="G4470" i="86"/>
  <c r="G4471" i="86"/>
  <c r="G4472" i="86"/>
  <c r="G4473" i="86"/>
  <c r="G4474" i="86"/>
  <c r="G4475" i="86"/>
  <c r="G4476" i="86"/>
  <c r="G4477" i="86"/>
  <c r="G4478" i="86"/>
  <c r="G4479" i="86"/>
  <c r="G4480" i="86"/>
  <c r="G4481" i="86"/>
  <c r="G4482" i="86"/>
  <c r="G4483" i="86"/>
  <c r="G4484" i="86"/>
  <c r="G4485" i="86"/>
  <c r="G4486" i="86"/>
  <c r="G4487" i="86"/>
  <c r="G4488" i="86"/>
  <c r="G4489" i="86"/>
  <c r="G4490" i="86"/>
  <c r="G4491" i="86"/>
  <c r="G4492" i="86"/>
  <c r="G4493" i="86"/>
  <c r="G4494" i="86"/>
  <c r="G4495" i="86"/>
  <c r="G4496" i="86"/>
  <c r="G4497" i="86"/>
  <c r="G4498" i="86"/>
  <c r="G4499" i="86"/>
  <c r="G4500" i="86"/>
  <c r="G4501" i="86"/>
  <c r="G4502" i="86"/>
  <c r="G4503" i="86"/>
  <c r="G4504" i="86"/>
  <c r="G4505" i="86"/>
  <c r="G4506" i="86"/>
  <c r="G4507" i="86"/>
  <c r="G4508" i="86"/>
  <c r="G4509" i="86"/>
  <c r="G4510" i="86"/>
  <c r="G4511" i="86"/>
  <c r="G4512" i="86"/>
  <c r="G4513" i="86"/>
  <c r="G4514" i="86"/>
  <c r="G4515" i="86"/>
  <c r="G4516" i="86"/>
  <c r="G4517" i="86"/>
  <c r="G4518" i="86"/>
  <c r="G4519" i="86"/>
  <c r="G4520" i="86"/>
  <c r="G4521" i="86"/>
  <c r="G4522" i="86"/>
  <c r="G4523" i="86"/>
  <c r="G4524" i="86"/>
  <c r="G4525" i="86"/>
  <c r="G4526" i="86"/>
  <c r="G4527" i="86"/>
  <c r="G4528" i="86"/>
  <c r="G4529" i="86"/>
  <c r="G4530" i="86"/>
  <c r="G4531" i="86"/>
  <c r="G4532" i="86"/>
  <c r="G4533" i="86"/>
  <c r="G4534" i="86"/>
  <c r="G4535" i="86"/>
  <c r="G4536" i="86"/>
  <c r="G4537" i="86"/>
  <c r="G4538" i="86"/>
  <c r="G4539" i="86"/>
  <c r="G4540" i="86"/>
  <c r="G4541" i="86"/>
  <c r="G4542" i="86"/>
  <c r="G4543" i="86"/>
  <c r="G4544" i="86"/>
  <c r="G4545" i="86"/>
  <c r="G4546" i="86"/>
  <c r="G4547" i="86"/>
  <c r="G4548" i="86"/>
  <c r="G4549" i="86"/>
  <c r="G4550" i="86"/>
  <c r="G4551" i="86"/>
  <c r="G4552" i="86"/>
  <c r="G4553" i="86"/>
  <c r="G4554" i="86"/>
  <c r="G4555" i="86"/>
  <c r="G4556" i="86"/>
  <c r="G4557" i="86"/>
  <c r="G4558" i="86"/>
  <c r="G4559" i="86"/>
  <c r="G4560" i="86"/>
  <c r="G4561" i="86"/>
  <c r="G4562" i="86"/>
  <c r="G4563" i="86"/>
  <c r="G4564" i="86"/>
  <c r="G4565" i="86"/>
  <c r="G4566" i="86"/>
  <c r="G4567" i="86"/>
  <c r="G4568" i="86"/>
  <c r="G4569" i="86"/>
  <c r="G4570" i="86"/>
  <c r="G4571" i="86"/>
  <c r="G4572" i="86"/>
  <c r="G4573" i="86"/>
  <c r="G4574" i="86"/>
  <c r="G4575" i="86"/>
  <c r="G4576" i="86"/>
  <c r="G4577" i="86"/>
  <c r="G4578" i="86"/>
  <c r="G4579" i="86"/>
  <c r="G4580" i="86"/>
  <c r="G4581" i="86"/>
  <c r="G4582" i="86"/>
  <c r="G4583" i="86"/>
  <c r="G4584" i="86"/>
  <c r="G4585" i="86"/>
  <c r="G4586" i="86"/>
  <c r="G4587" i="86"/>
  <c r="G4588" i="86"/>
  <c r="G4589" i="86"/>
  <c r="G4590" i="86"/>
  <c r="G4591" i="86"/>
  <c r="G4592" i="86"/>
  <c r="G4593" i="86"/>
  <c r="G4594" i="86"/>
  <c r="G4595" i="86"/>
  <c r="G4596" i="86"/>
  <c r="G4597" i="86"/>
  <c r="G4598" i="86"/>
  <c r="G4599" i="86"/>
  <c r="G4600" i="86"/>
  <c r="G4601" i="86"/>
  <c r="G4602" i="86"/>
  <c r="G4603" i="86"/>
  <c r="G4604" i="86"/>
  <c r="G4605" i="86"/>
  <c r="G4606" i="86"/>
  <c r="G4607" i="86"/>
  <c r="G4608" i="86"/>
  <c r="G4609" i="86"/>
  <c r="G4610" i="86"/>
  <c r="G4611" i="86"/>
  <c r="G4612" i="86"/>
  <c r="G4613" i="86"/>
  <c r="G4614" i="86"/>
  <c r="G4615" i="86"/>
  <c r="G4616" i="86"/>
  <c r="G4617" i="86"/>
  <c r="G4618" i="86"/>
  <c r="G4619" i="86"/>
  <c r="G4620" i="86"/>
  <c r="G4621" i="86"/>
  <c r="G4622" i="86"/>
  <c r="G4623" i="86"/>
  <c r="G4624" i="86"/>
  <c r="G4625" i="86"/>
  <c r="G4626" i="86"/>
  <c r="G4627" i="86"/>
  <c r="G4628" i="86"/>
  <c r="G4629" i="86"/>
  <c r="G4630" i="86"/>
  <c r="G4631" i="86"/>
  <c r="G4632" i="86"/>
  <c r="G4633" i="86"/>
  <c r="G4634" i="86"/>
  <c r="G4635" i="86"/>
  <c r="G4636" i="86"/>
  <c r="G4637" i="86"/>
  <c r="G4638" i="86"/>
  <c r="G4639" i="86"/>
  <c r="G4640" i="86"/>
  <c r="G4641" i="86"/>
  <c r="G4642" i="86"/>
  <c r="G4643" i="86"/>
  <c r="G4644" i="86"/>
  <c r="G4645" i="86"/>
  <c r="G4646" i="86"/>
  <c r="G4647" i="86"/>
  <c r="G4648" i="86"/>
  <c r="G4649" i="86"/>
  <c r="G4650" i="86"/>
  <c r="G4651" i="86"/>
  <c r="G4652" i="86"/>
  <c r="G4653" i="86"/>
  <c r="G4654" i="86"/>
  <c r="G4655" i="86"/>
  <c r="G4656" i="86"/>
  <c r="G4657" i="86"/>
  <c r="G4658" i="86"/>
  <c r="G4659" i="86"/>
  <c r="G4660" i="86"/>
  <c r="G4661" i="86"/>
  <c r="G4662" i="86"/>
  <c r="G4663" i="86"/>
  <c r="G4664" i="86"/>
  <c r="G4665" i="86"/>
  <c r="G4666" i="86"/>
  <c r="G4667" i="86"/>
  <c r="G4668" i="86"/>
  <c r="G4669" i="86"/>
  <c r="G4670" i="86"/>
  <c r="G4671" i="86"/>
  <c r="G4672" i="86"/>
  <c r="G4673" i="86"/>
  <c r="G4674" i="86"/>
  <c r="G4675" i="86"/>
  <c r="G4676" i="86"/>
  <c r="G4677" i="86"/>
  <c r="G4678" i="86"/>
  <c r="G4679" i="86"/>
  <c r="G4680" i="86"/>
  <c r="G4681" i="86"/>
  <c r="G4682" i="86"/>
  <c r="G4683" i="86"/>
  <c r="G4684" i="86"/>
  <c r="G4685" i="86"/>
  <c r="G4686" i="86"/>
  <c r="G4687" i="86"/>
  <c r="G4688" i="86"/>
  <c r="G4689" i="86"/>
  <c r="G4690" i="86"/>
  <c r="G4691" i="86"/>
  <c r="G4692" i="86"/>
  <c r="G4693" i="86"/>
  <c r="G4694" i="86"/>
  <c r="G4695" i="86"/>
  <c r="G4696" i="86"/>
  <c r="G4697" i="86"/>
  <c r="G4698" i="86"/>
  <c r="G4699" i="86"/>
  <c r="G4700" i="86"/>
  <c r="G4701" i="86"/>
  <c r="G4702" i="86"/>
  <c r="G4703" i="86"/>
  <c r="G4704" i="86"/>
  <c r="G4705" i="86"/>
  <c r="G4706" i="86"/>
  <c r="G4707" i="86"/>
  <c r="G4708" i="86"/>
  <c r="G4709" i="86"/>
  <c r="G4710" i="86"/>
  <c r="G4711" i="86"/>
  <c r="G4712" i="86"/>
  <c r="G4713" i="86"/>
  <c r="G4714" i="86"/>
  <c r="G4715" i="86"/>
  <c r="G4716" i="86"/>
  <c r="G4717" i="86"/>
  <c r="G4718" i="86"/>
  <c r="G4719" i="86"/>
  <c r="G4720" i="86"/>
  <c r="G4721" i="86"/>
  <c r="G4722" i="86"/>
  <c r="G4723" i="86"/>
  <c r="G4724" i="86"/>
  <c r="G4725" i="86"/>
  <c r="G4726" i="86"/>
  <c r="G4727" i="86"/>
  <c r="G4728" i="86"/>
  <c r="G4729" i="86"/>
  <c r="G4730" i="86"/>
  <c r="G4731" i="86"/>
  <c r="G4732" i="86"/>
  <c r="G4733" i="86"/>
  <c r="G4734" i="86"/>
  <c r="G4735" i="86"/>
  <c r="G4736" i="86"/>
  <c r="G4737" i="86"/>
  <c r="G4738" i="86"/>
  <c r="G4739" i="86"/>
  <c r="G4740" i="86"/>
  <c r="G4741" i="86"/>
  <c r="G4742" i="86"/>
  <c r="G4743" i="86"/>
  <c r="G4744" i="86"/>
  <c r="G4745" i="86"/>
  <c r="G4746" i="86"/>
  <c r="G4747" i="86"/>
  <c r="G4748" i="86"/>
  <c r="G4749" i="86"/>
  <c r="G4750" i="86"/>
  <c r="G4751" i="86"/>
  <c r="G4752" i="86"/>
  <c r="G4753" i="86"/>
  <c r="G4754" i="86"/>
  <c r="G4755" i="86"/>
  <c r="G4756" i="86"/>
  <c r="G4757" i="86"/>
  <c r="G4758" i="86"/>
  <c r="G4759" i="86"/>
  <c r="G4760" i="86"/>
  <c r="G4761" i="86"/>
  <c r="G4762" i="86"/>
  <c r="G4763" i="86"/>
  <c r="G4764" i="86"/>
  <c r="G4765" i="86"/>
  <c r="G4766" i="86"/>
  <c r="G4767" i="86"/>
  <c r="G4768" i="86"/>
  <c r="G4769" i="86"/>
  <c r="G4770" i="86"/>
  <c r="G4771" i="86"/>
  <c r="G4772" i="86"/>
  <c r="G4773" i="86"/>
  <c r="G4774" i="86"/>
  <c r="G4775" i="86"/>
  <c r="G4776" i="86"/>
  <c r="G4777" i="86"/>
  <c r="G4778" i="86"/>
  <c r="G4779" i="86"/>
  <c r="G4780" i="86"/>
  <c r="G4781" i="86"/>
  <c r="G4782" i="86"/>
  <c r="G4783" i="86"/>
  <c r="G4784" i="86"/>
  <c r="G4785" i="86"/>
  <c r="G4786" i="86"/>
  <c r="G4787" i="86"/>
  <c r="G4788" i="86"/>
  <c r="G4789" i="86"/>
  <c r="G4790" i="86"/>
  <c r="G4791" i="86"/>
  <c r="G4792" i="86"/>
  <c r="G4793" i="86"/>
  <c r="G4794" i="86"/>
  <c r="G4795" i="86"/>
  <c r="G4796" i="86"/>
  <c r="G4797" i="86"/>
  <c r="G4798" i="86"/>
  <c r="G4799" i="86"/>
  <c r="G4800" i="86"/>
  <c r="G4801" i="86"/>
  <c r="G4802" i="86"/>
  <c r="G4803" i="86"/>
  <c r="G4804" i="86"/>
  <c r="G4805" i="86"/>
  <c r="G4806" i="86"/>
  <c r="G4807" i="86"/>
  <c r="G4808" i="86"/>
  <c r="G4809" i="86"/>
  <c r="G4810" i="86"/>
  <c r="G4811" i="86"/>
  <c r="G4812" i="86"/>
  <c r="G4813" i="86"/>
  <c r="G4814" i="86"/>
  <c r="G4815" i="86"/>
  <c r="G4816" i="86"/>
  <c r="G4817" i="86"/>
  <c r="G4818" i="86"/>
  <c r="G4819" i="86"/>
  <c r="G4820" i="86"/>
  <c r="G4821" i="86"/>
  <c r="G4822" i="86"/>
  <c r="G4823" i="86"/>
  <c r="G4824" i="86"/>
  <c r="G4825" i="86"/>
  <c r="G4826" i="86"/>
  <c r="G4827" i="86"/>
  <c r="G4828" i="86"/>
  <c r="G4829" i="86"/>
  <c r="G4830" i="86"/>
  <c r="G4831" i="86"/>
  <c r="G4832" i="86"/>
  <c r="G4833" i="86"/>
  <c r="G4834" i="86"/>
  <c r="G4835" i="86"/>
  <c r="G4836" i="86"/>
  <c r="G4837" i="86"/>
  <c r="G4838" i="86"/>
  <c r="G4839" i="86"/>
  <c r="G4840" i="86"/>
  <c r="G4841" i="86"/>
  <c r="G4842" i="86"/>
  <c r="G4843" i="86"/>
  <c r="G4844" i="86"/>
  <c r="G4845" i="86"/>
  <c r="G4846" i="86"/>
  <c r="G4847" i="86"/>
  <c r="G4848" i="86"/>
  <c r="G4849" i="86"/>
  <c r="G4850" i="86"/>
  <c r="G4851" i="86"/>
  <c r="G4852" i="86"/>
  <c r="G4853" i="86"/>
  <c r="G4854" i="86"/>
  <c r="G4855" i="86"/>
  <c r="G4856" i="86"/>
  <c r="G4857" i="86"/>
  <c r="G4858" i="86"/>
  <c r="G4859" i="86"/>
  <c r="G4860" i="86"/>
  <c r="G4861" i="86"/>
  <c r="G4862" i="86"/>
  <c r="G4863" i="86"/>
  <c r="G4864" i="86"/>
  <c r="G4865" i="86"/>
  <c r="G4866" i="86"/>
  <c r="G4867" i="86"/>
  <c r="G4868" i="86"/>
  <c r="G4869" i="86"/>
  <c r="G4870" i="86"/>
  <c r="G4871" i="86"/>
  <c r="G4872" i="86"/>
  <c r="G4873" i="86"/>
  <c r="G4874" i="86"/>
  <c r="G4875" i="86"/>
  <c r="G4876" i="86"/>
  <c r="G4877" i="86"/>
  <c r="G4878" i="86"/>
  <c r="G4879" i="86"/>
  <c r="G4880" i="86"/>
  <c r="G4881" i="86"/>
  <c r="G4882" i="86"/>
  <c r="G4883" i="86"/>
  <c r="G4884" i="86"/>
  <c r="G4885" i="86"/>
  <c r="G4886" i="86"/>
  <c r="G4887" i="86"/>
  <c r="G4888" i="86"/>
  <c r="G4889" i="86"/>
  <c r="G4890" i="86"/>
  <c r="G4891" i="86"/>
  <c r="G4892" i="86"/>
  <c r="G4893" i="86"/>
  <c r="G4894" i="86"/>
  <c r="G4895" i="86"/>
  <c r="G4896" i="86"/>
  <c r="G4897" i="86"/>
  <c r="G4898" i="86"/>
  <c r="G4899" i="86"/>
  <c r="G4900" i="86"/>
  <c r="G4901" i="86"/>
  <c r="G4902" i="86"/>
  <c r="G4903" i="86"/>
  <c r="G4904" i="86"/>
  <c r="G4905" i="86"/>
  <c r="G4906" i="86"/>
  <c r="G4907" i="86"/>
  <c r="G4908" i="86"/>
  <c r="G4909" i="86"/>
  <c r="G4910" i="86"/>
  <c r="G4911" i="86"/>
  <c r="G4912" i="86"/>
  <c r="G4913" i="86"/>
  <c r="G4914" i="86"/>
  <c r="G4915" i="86"/>
  <c r="G4916" i="86"/>
  <c r="G4917" i="86"/>
  <c r="G4918" i="86"/>
  <c r="G4919" i="86"/>
  <c r="G4920" i="86"/>
  <c r="G4921" i="86"/>
  <c r="G4922" i="86"/>
  <c r="G4923" i="86"/>
  <c r="G4924" i="86"/>
  <c r="G4925" i="86"/>
  <c r="G4926" i="86"/>
  <c r="G4927" i="86"/>
  <c r="G4928" i="86"/>
  <c r="G4929" i="86"/>
  <c r="G4930" i="86"/>
  <c r="G4931" i="86"/>
  <c r="G4932" i="86"/>
  <c r="G4933" i="86"/>
  <c r="G4934" i="86"/>
  <c r="G4935" i="86"/>
  <c r="G4936" i="86"/>
  <c r="G4937" i="86"/>
  <c r="G4938" i="86"/>
  <c r="G4939" i="86"/>
  <c r="G4940" i="86"/>
  <c r="G4941" i="86"/>
  <c r="G4942" i="86"/>
  <c r="G4943" i="86"/>
  <c r="G4944" i="86"/>
  <c r="G4945" i="86"/>
  <c r="G4946" i="86"/>
  <c r="G4947" i="86"/>
  <c r="G4948" i="86"/>
  <c r="G4949" i="86"/>
  <c r="G4950" i="86"/>
  <c r="G4951" i="86"/>
  <c r="G4952" i="86"/>
  <c r="G4953" i="86"/>
  <c r="G4954" i="86"/>
  <c r="G4955" i="86"/>
  <c r="G4956" i="86"/>
  <c r="G4957" i="86"/>
  <c r="G4958" i="86"/>
  <c r="G4959" i="86"/>
  <c r="G4960" i="86"/>
  <c r="G4961" i="86"/>
  <c r="G4962" i="86"/>
  <c r="G4963" i="86"/>
  <c r="G4964" i="86"/>
  <c r="G4965" i="86"/>
  <c r="G4966" i="86"/>
  <c r="G4967" i="86"/>
  <c r="G4968" i="86"/>
  <c r="G4969" i="86"/>
  <c r="G4970" i="86"/>
  <c r="G4971" i="86"/>
  <c r="G4972" i="86"/>
  <c r="G4973" i="86"/>
  <c r="G4974" i="86"/>
  <c r="G4975" i="86"/>
  <c r="G4976" i="86"/>
  <c r="G4977" i="86"/>
  <c r="G4978" i="86"/>
  <c r="G4979" i="86"/>
  <c r="G4980" i="86"/>
  <c r="G4981" i="86"/>
  <c r="G4982" i="86"/>
  <c r="G4983" i="86"/>
  <c r="G4984" i="86"/>
  <c r="G4985" i="86"/>
  <c r="G4986" i="86"/>
  <c r="G4987" i="86"/>
  <c r="G4988" i="86"/>
  <c r="G4989" i="86"/>
  <c r="G4990" i="86"/>
  <c r="G4991" i="86"/>
  <c r="G4992" i="86"/>
  <c r="G4993" i="86"/>
  <c r="G4994" i="86"/>
  <c r="G4995" i="86"/>
  <c r="G4996" i="86"/>
  <c r="G4997" i="86"/>
  <c r="G4998" i="86"/>
  <c r="G4999" i="86"/>
  <c r="G5000" i="86"/>
  <c r="G5001" i="86"/>
  <c r="G5002" i="86"/>
  <c r="G5003" i="86"/>
  <c r="G5004" i="86"/>
  <c r="G5005" i="86"/>
  <c r="G5006" i="86"/>
  <c r="G5007" i="86"/>
  <c r="G5008" i="86"/>
  <c r="G5009" i="86"/>
  <c r="G5010" i="86"/>
  <c r="G5011" i="86"/>
  <c r="G5012" i="86"/>
  <c r="G5013" i="86"/>
  <c r="G5014" i="86"/>
  <c r="G5015" i="86"/>
  <c r="G5016" i="86"/>
  <c r="G5017" i="86"/>
  <c r="G5018" i="86"/>
  <c r="G5019" i="86"/>
  <c r="G5020" i="86"/>
  <c r="G5021" i="86"/>
  <c r="G5022" i="86"/>
  <c r="G5023" i="86"/>
  <c r="G5024" i="86"/>
  <c r="G5025" i="86"/>
  <c r="G5026" i="86"/>
  <c r="G5027" i="86"/>
  <c r="G5028" i="86"/>
  <c r="G5029" i="86"/>
  <c r="G5030" i="86"/>
  <c r="G5031" i="86"/>
  <c r="G5032" i="86"/>
  <c r="G5033" i="86"/>
  <c r="G5034" i="86"/>
  <c r="G5035" i="86"/>
  <c r="G5036" i="86"/>
  <c r="G5037" i="86"/>
  <c r="G5038" i="86"/>
  <c r="G5039" i="86"/>
  <c r="G5040" i="86"/>
  <c r="G5041" i="86"/>
  <c r="G5042" i="86"/>
  <c r="G5043" i="86"/>
  <c r="G5044" i="86"/>
  <c r="G5045" i="86"/>
  <c r="G5046" i="86"/>
  <c r="G5047" i="86"/>
  <c r="G5048" i="86"/>
  <c r="G5049" i="86"/>
  <c r="G5050" i="86"/>
  <c r="G5051" i="86"/>
  <c r="G5052" i="86"/>
  <c r="G5053" i="86"/>
  <c r="G5054" i="86"/>
  <c r="G5055" i="86"/>
  <c r="G5056" i="86"/>
  <c r="G5057" i="86"/>
  <c r="G5058" i="86"/>
  <c r="G5059" i="86"/>
  <c r="G5060" i="86"/>
  <c r="G5061" i="86"/>
  <c r="G5062" i="86"/>
  <c r="G5063" i="86"/>
  <c r="G5064" i="86"/>
  <c r="G5065" i="86"/>
  <c r="G5066" i="86"/>
  <c r="G5067" i="86"/>
  <c r="G5068" i="86"/>
  <c r="G5069" i="86"/>
  <c r="G5070" i="86"/>
  <c r="G5071" i="86"/>
  <c r="G5072" i="86"/>
  <c r="G5073" i="86"/>
  <c r="G5074" i="86"/>
  <c r="G5075" i="86"/>
  <c r="G5076" i="86"/>
  <c r="G5077" i="86"/>
  <c r="G5078" i="86"/>
  <c r="G5079" i="86"/>
  <c r="G5080" i="86"/>
  <c r="G5081" i="86"/>
  <c r="G5082" i="86"/>
  <c r="G5083" i="86"/>
  <c r="G5084" i="86"/>
  <c r="G5085" i="86"/>
  <c r="G5086" i="86"/>
  <c r="G5087" i="86"/>
  <c r="G5088" i="86"/>
  <c r="G5089" i="86"/>
  <c r="G5090" i="86"/>
  <c r="G5091" i="86"/>
  <c r="G5092" i="86"/>
  <c r="G5093" i="86"/>
  <c r="G5094" i="86"/>
  <c r="G5095" i="86"/>
  <c r="G5096" i="86"/>
  <c r="G5097" i="86"/>
  <c r="G5098" i="86"/>
  <c r="G5099" i="86"/>
  <c r="G5100" i="86"/>
  <c r="G5101" i="86"/>
  <c r="G5102" i="86"/>
  <c r="G5103" i="86"/>
  <c r="G5104" i="86"/>
  <c r="G5105" i="86"/>
  <c r="G5106" i="86"/>
  <c r="G5107" i="86"/>
  <c r="G5108" i="86"/>
  <c r="G5109" i="86"/>
  <c r="G5110" i="86"/>
  <c r="G5111" i="86"/>
  <c r="G5112" i="86"/>
  <c r="G5113" i="86"/>
  <c r="G5114" i="86"/>
  <c r="G5115" i="86"/>
  <c r="G5116" i="86"/>
  <c r="G5117" i="86"/>
  <c r="G5118" i="86"/>
  <c r="G5119" i="86"/>
  <c r="G5120" i="86"/>
  <c r="G5121" i="86"/>
  <c r="G5122" i="86"/>
  <c r="G5123" i="86"/>
  <c r="G5124" i="86"/>
  <c r="G5125" i="86"/>
  <c r="G5126" i="86"/>
  <c r="G5127" i="86"/>
  <c r="G5128" i="86"/>
  <c r="G5129" i="86"/>
  <c r="G5130" i="86"/>
  <c r="G5131" i="86"/>
  <c r="G5132" i="86"/>
  <c r="G5133" i="86"/>
  <c r="G5134" i="86"/>
  <c r="G5135" i="86"/>
  <c r="G5136" i="86"/>
  <c r="G5137" i="86"/>
  <c r="G5138" i="86"/>
  <c r="G5139" i="86"/>
  <c r="G5140" i="86"/>
  <c r="G5141" i="86"/>
  <c r="G5142" i="86"/>
  <c r="G5143" i="86"/>
  <c r="G5144" i="86"/>
  <c r="G5145" i="86"/>
  <c r="G5146" i="86"/>
  <c r="G5147" i="86"/>
  <c r="G5148" i="86"/>
  <c r="G5149" i="86"/>
  <c r="G5150" i="86"/>
  <c r="G5151" i="86"/>
  <c r="G5152" i="86"/>
  <c r="G5153" i="86"/>
  <c r="G5154" i="86"/>
  <c r="G5155" i="86"/>
  <c r="G5156" i="86"/>
  <c r="G5157" i="86"/>
  <c r="G5158" i="86"/>
  <c r="G5159" i="86"/>
  <c r="G5160" i="86"/>
  <c r="G5161" i="86"/>
  <c r="G5162" i="86"/>
  <c r="G5163" i="86"/>
  <c r="G5164" i="86"/>
  <c r="G5165" i="86"/>
  <c r="G5166" i="86"/>
  <c r="G5167" i="86"/>
  <c r="G5168" i="86"/>
  <c r="G5169" i="86"/>
  <c r="G5170" i="86"/>
  <c r="G5171" i="86"/>
  <c r="G5172" i="86"/>
  <c r="G5173" i="86"/>
  <c r="G5174" i="86"/>
  <c r="G5175" i="86"/>
  <c r="G5176" i="86"/>
  <c r="G5177" i="86"/>
  <c r="G5178" i="86"/>
  <c r="G5179" i="86"/>
  <c r="G5180" i="86"/>
  <c r="G5181" i="86"/>
  <c r="G5182" i="86"/>
  <c r="G5183" i="86"/>
  <c r="G5184" i="86"/>
  <c r="G5185" i="86"/>
  <c r="G5186" i="86"/>
  <c r="G5187" i="86"/>
  <c r="G5188" i="86"/>
  <c r="G5189" i="86"/>
  <c r="G5190" i="86"/>
  <c r="G5191" i="86"/>
  <c r="G5192" i="86"/>
  <c r="G5193" i="86"/>
  <c r="G5194" i="86"/>
  <c r="G5195" i="86"/>
  <c r="G5196" i="86"/>
  <c r="G5197" i="86"/>
  <c r="G5198" i="86"/>
  <c r="G5199" i="86"/>
  <c r="G5200" i="86"/>
  <c r="G5201" i="86"/>
  <c r="G5202" i="86"/>
  <c r="G5203" i="86"/>
  <c r="G5204" i="86"/>
  <c r="G5205" i="86"/>
  <c r="G5206" i="86"/>
  <c r="G5207" i="86"/>
  <c r="G5208" i="86"/>
  <c r="G5209" i="86"/>
  <c r="G5210" i="86"/>
  <c r="G5211" i="86"/>
  <c r="G5212" i="86"/>
  <c r="G5213" i="86"/>
  <c r="G5214" i="86"/>
  <c r="G5215" i="86"/>
  <c r="G5216" i="86"/>
  <c r="G5217" i="86"/>
  <c r="G5218" i="86"/>
  <c r="G5219" i="86"/>
  <c r="G5220" i="86"/>
  <c r="G5221" i="86"/>
  <c r="G5222" i="86"/>
  <c r="G5223" i="86"/>
  <c r="G5224" i="86"/>
  <c r="G5225" i="86"/>
  <c r="G5226" i="86"/>
  <c r="G5227" i="86"/>
  <c r="G5228" i="86"/>
  <c r="G5229" i="86"/>
  <c r="G5230" i="86"/>
  <c r="G5231" i="86"/>
  <c r="G5232" i="86"/>
  <c r="G5233" i="86"/>
  <c r="G5234" i="86"/>
  <c r="G5235" i="86"/>
  <c r="G5236" i="86"/>
  <c r="G5237" i="86"/>
  <c r="G5238" i="86"/>
  <c r="G5239" i="86"/>
  <c r="G5240" i="86"/>
  <c r="G5241" i="86"/>
  <c r="G5242" i="86"/>
  <c r="G5243" i="86"/>
  <c r="G5244" i="86"/>
  <c r="G5245" i="86"/>
  <c r="G5246" i="86"/>
  <c r="G5247" i="86"/>
  <c r="G5248" i="86"/>
  <c r="G5249" i="86"/>
  <c r="G5250" i="86"/>
  <c r="G5251" i="86"/>
  <c r="G5252" i="86"/>
  <c r="G5253" i="86"/>
  <c r="G5254" i="86"/>
  <c r="G5255" i="86"/>
  <c r="G5256" i="86"/>
  <c r="G5257" i="86"/>
  <c r="G5258" i="86"/>
  <c r="G5259" i="86"/>
  <c r="G5260" i="86"/>
  <c r="G5261" i="86"/>
  <c r="G5262" i="86"/>
  <c r="G5263" i="86"/>
  <c r="G5264" i="86"/>
  <c r="G5265" i="86"/>
  <c r="G5266" i="86"/>
  <c r="G5267" i="86"/>
  <c r="G5268" i="86"/>
  <c r="G5269" i="86"/>
  <c r="G5270" i="86"/>
  <c r="G5271" i="86"/>
  <c r="G5272" i="86"/>
  <c r="G5273" i="86"/>
  <c r="G5274" i="86"/>
  <c r="G5275" i="86"/>
  <c r="G5276" i="86"/>
  <c r="G5277" i="86"/>
  <c r="G5278" i="86"/>
  <c r="G5279" i="86"/>
  <c r="G5280" i="86"/>
  <c r="G5281" i="86"/>
  <c r="G5282" i="86"/>
  <c r="G5283" i="86"/>
  <c r="G5284" i="86"/>
  <c r="G5285" i="86"/>
  <c r="G5286" i="86"/>
  <c r="G5287" i="86"/>
  <c r="G5288" i="86"/>
  <c r="G5289" i="86"/>
  <c r="G5290" i="86"/>
  <c r="G5291" i="86"/>
  <c r="G5292" i="86"/>
  <c r="G5293" i="86"/>
  <c r="G5294" i="86"/>
  <c r="G5295" i="86"/>
  <c r="G5296" i="86"/>
  <c r="G5297" i="86"/>
  <c r="G5298" i="86"/>
  <c r="G5299" i="86"/>
  <c r="G5300" i="86"/>
  <c r="G5301" i="86"/>
  <c r="G5302" i="86"/>
  <c r="G5303" i="86"/>
  <c r="G5304" i="86"/>
  <c r="G5305" i="86"/>
  <c r="G5306" i="86"/>
  <c r="G5307" i="86"/>
  <c r="G5308" i="86"/>
  <c r="G5309" i="86"/>
  <c r="G5310" i="86"/>
  <c r="G5311" i="86"/>
  <c r="G5312" i="86"/>
  <c r="G5313" i="86"/>
  <c r="G5314" i="86"/>
  <c r="G5315" i="86"/>
  <c r="G5316" i="86"/>
  <c r="G5317" i="86"/>
  <c r="G5318" i="86"/>
  <c r="G5319" i="86"/>
  <c r="G5320" i="86"/>
  <c r="G5321" i="86"/>
  <c r="G5322" i="86"/>
  <c r="G5323" i="86"/>
  <c r="G5324" i="86"/>
  <c r="G5325" i="86"/>
  <c r="G5326" i="86"/>
  <c r="G5327" i="86"/>
  <c r="G5328" i="86"/>
  <c r="G5329" i="86"/>
  <c r="G5330" i="86"/>
  <c r="G5331" i="86"/>
  <c r="G5332" i="86"/>
  <c r="G5333" i="86"/>
  <c r="G5334" i="86"/>
  <c r="G5335" i="86"/>
  <c r="G5336" i="86"/>
  <c r="G5337" i="86"/>
  <c r="G5338" i="86"/>
  <c r="G5339" i="86"/>
  <c r="G5340" i="86"/>
  <c r="G5341" i="86"/>
  <c r="G5342" i="86"/>
  <c r="G5343" i="86"/>
  <c r="G5344" i="86"/>
  <c r="G5345" i="86"/>
  <c r="G5346" i="86"/>
  <c r="G5347" i="86"/>
  <c r="G5348" i="86"/>
  <c r="G5349" i="86"/>
  <c r="G5350" i="86"/>
  <c r="G5351" i="86"/>
  <c r="G5352" i="86"/>
  <c r="G5353" i="86"/>
  <c r="G5354" i="86"/>
  <c r="G5355" i="86"/>
  <c r="G5356" i="86"/>
  <c r="G5357" i="86"/>
  <c r="G5358" i="86"/>
  <c r="G5359" i="86"/>
  <c r="G5360" i="86"/>
  <c r="G5361" i="86"/>
  <c r="G5362" i="86"/>
  <c r="G5363" i="86"/>
  <c r="G5364" i="86"/>
  <c r="G5365" i="86"/>
  <c r="G5366" i="86"/>
  <c r="G5367" i="86"/>
  <c r="G5368" i="86"/>
  <c r="G5369" i="86"/>
  <c r="G5370" i="86"/>
  <c r="G5371" i="86"/>
  <c r="G5372" i="86"/>
  <c r="G5373" i="86"/>
  <c r="G5374" i="86"/>
  <c r="G5375" i="86"/>
  <c r="G5376" i="86"/>
  <c r="G5377" i="86"/>
  <c r="G5378" i="86"/>
  <c r="G5379" i="86"/>
  <c r="G5380" i="86"/>
  <c r="G5381" i="86"/>
  <c r="G5382" i="86"/>
  <c r="G5383" i="86"/>
  <c r="G5384" i="86"/>
  <c r="G5385" i="86"/>
  <c r="G5386" i="86"/>
  <c r="G5387" i="86"/>
  <c r="G5388" i="86"/>
  <c r="G5389" i="86"/>
  <c r="G5390" i="86"/>
  <c r="G5391" i="86"/>
  <c r="G5392" i="86"/>
  <c r="G5393" i="86"/>
  <c r="G5394" i="86"/>
  <c r="G5395" i="86"/>
  <c r="G5396" i="86"/>
  <c r="G5397" i="86"/>
  <c r="G5398" i="86"/>
  <c r="G5399" i="86"/>
  <c r="G5400" i="86"/>
  <c r="G5401" i="86"/>
  <c r="G5402" i="86"/>
  <c r="G5403" i="86"/>
  <c r="G5404" i="86"/>
  <c r="G5405" i="86"/>
  <c r="G5406" i="86"/>
  <c r="G5407" i="86"/>
  <c r="G5408" i="86"/>
  <c r="G5409" i="86"/>
  <c r="G5410" i="86"/>
  <c r="G5411" i="86"/>
  <c r="G5412" i="86"/>
  <c r="G5413" i="86"/>
  <c r="G5414" i="86"/>
  <c r="G5415" i="86"/>
  <c r="G5416" i="86"/>
  <c r="G5417" i="86"/>
  <c r="G5418" i="86"/>
  <c r="G5419" i="86"/>
  <c r="G5420" i="86"/>
  <c r="G5421" i="86"/>
  <c r="G5422" i="86"/>
  <c r="G5423" i="86"/>
  <c r="G5424" i="86"/>
  <c r="G5425" i="86"/>
  <c r="G5426" i="86"/>
  <c r="G5427" i="86"/>
  <c r="G5428" i="86"/>
  <c r="G5429" i="86"/>
  <c r="G5430" i="86"/>
  <c r="G5431" i="86"/>
  <c r="G5432" i="86"/>
  <c r="G5433" i="86"/>
  <c r="G5434" i="86"/>
  <c r="G5435" i="86"/>
  <c r="G5436" i="86"/>
  <c r="G5437" i="86"/>
  <c r="G5438" i="86"/>
  <c r="G5439" i="86"/>
  <c r="G5440" i="86"/>
  <c r="G5441" i="86"/>
  <c r="G5442" i="86"/>
  <c r="G5443" i="86"/>
  <c r="G5444" i="86"/>
  <c r="G5445" i="86"/>
  <c r="G5446" i="86"/>
  <c r="G5447" i="86"/>
  <c r="G5448" i="86"/>
  <c r="G5449" i="86"/>
  <c r="G5450" i="86"/>
  <c r="G5451" i="86"/>
  <c r="G5452" i="86"/>
  <c r="G5453" i="86"/>
  <c r="G5454" i="86"/>
  <c r="G5455" i="86"/>
  <c r="G5456" i="86"/>
  <c r="G5457" i="86"/>
  <c r="G5458" i="86"/>
  <c r="G5459" i="86"/>
  <c r="G5460" i="86"/>
  <c r="G5461" i="86"/>
  <c r="G5462" i="86"/>
  <c r="G5463" i="86"/>
  <c r="G5464" i="86"/>
  <c r="G5465" i="86"/>
  <c r="G5466" i="86"/>
  <c r="G5467" i="86"/>
  <c r="G5468" i="86"/>
  <c r="G5469" i="86"/>
  <c r="G5470" i="86"/>
  <c r="G5471" i="86"/>
  <c r="G5472" i="86"/>
  <c r="G5473" i="86"/>
  <c r="G5474" i="86"/>
  <c r="G5475" i="86"/>
  <c r="G5476" i="86"/>
  <c r="G5477" i="86"/>
  <c r="G5478" i="86"/>
  <c r="G5479" i="86"/>
  <c r="G5480" i="86"/>
  <c r="G5481" i="86"/>
  <c r="G5482" i="86"/>
  <c r="G5483" i="86"/>
  <c r="G5484" i="86"/>
  <c r="G5485" i="86"/>
  <c r="G5486" i="86"/>
  <c r="G5487" i="86"/>
  <c r="G5488" i="86"/>
  <c r="G5489" i="86"/>
  <c r="G5490" i="86"/>
  <c r="G5491" i="86"/>
  <c r="G5492" i="86"/>
  <c r="G5493" i="86"/>
  <c r="G5494" i="86"/>
  <c r="G5495" i="86"/>
  <c r="G5496" i="86"/>
  <c r="G5497" i="86"/>
  <c r="G5498" i="86"/>
  <c r="G5499" i="86"/>
  <c r="G5500" i="86"/>
  <c r="G5501" i="86"/>
  <c r="G5502" i="86"/>
  <c r="G5503" i="86"/>
  <c r="G5504" i="86"/>
  <c r="G5505" i="86"/>
  <c r="G5506" i="86"/>
  <c r="G5507" i="86"/>
  <c r="G5508" i="86"/>
  <c r="G5509" i="86"/>
  <c r="G5510" i="86"/>
  <c r="G5511" i="86"/>
  <c r="G5512" i="86"/>
  <c r="G5513" i="86"/>
  <c r="G5514" i="86"/>
  <c r="G5515" i="86"/>
  <c r="G5516" i="86"/>
  <c r="G5517" i="86"/>
  <c r="G5518" i="86"/>
  <c r="G5519" i="86"/>
  <c r="G5520" i="86"/>
  <c r="G5521" i="86"/>
  <c r="G5522" i="86"/>
  <c r="G5523" i="86"/>
  <c r="G5524" i="86"/>
  <c r="G5525" i="86"/>
  <c r="G5526" i="86"/>
  <c r="G5527" i="86"/>
  <c r="G5528" i="86"/>
  <c r="G5529" i="86"/>
  <c r="G5530" i="86"/>
  <c r="G5531" i="86"/>
  <c r="G5532" i="86"/>
  <c r="G5533" i="86"/>
  <c r="G5534" i="86"/>
  <c r="G5535" i="86"/>
  <c r="G5536" i="86"/>
  <c r="G5537" i="86"/>
  <c r="G5538" i="86"/>
  <c r="G5539" i="86"/>
  <c r="G5540" i="86"/>
  <c r="G5541" i="86"/>
  <c r="G5542" i="86"/>
  <c r="G5543" i="86"/>
  <c r="G5544" i="86"/>
  <c r="G5545" i="86"/>
  <c r="G5546" i="86"/>
  <c r="G5547" i="86"/>
  <c r="G5548" i="86"/>
  <c r="G5549" i="86"/>
  <c r="G5550" i="86"/>
  <c r="G5551" i="86"/>
  <c r="G5552" i="86"/>
  <c r="G5553" i="86"/>
  <c r="G5554" i="86"/>
  <c r="G5555" i="86"/>
  <c r="G5556" i="86"/>
  <c r="G5557" i="86"/>
  <c r="G5558" i="86"/>
  <c r="G5559" i="86"/>
  <c r="G5560" i="86"/>
  <c r="G5561" i="86"/>
  <c r="G5562" i="86"/>
  <c r="G5563" i="86"/>
  <c r="G5564" i="86"/>
  <c r="G5565" i="86"/>
  <c r="G5566" i="86"/>
  <c r="G5567" i="86"/>
  <c r="G5568" i="86"/>
  <c r="G5569" i="86"/>
  <c r="G5570" i="86"/>
  <c r="G5571" i="86"/>
  <c r="G5572" i="86"/>
  <c r="G5573" i="86"/>
  <c r="G5574" i="86"/>
  <c r="G5575" i="86"/>
  <c r="G5576" i="86"/>
  <c r="G5577" i="86"/>
  <c r="G5578" i="86"/>
  <c r="G5579" i="86"/>
  <c r="G5580" i="86"/>
  <c r="G5581" i="86"/>
  <c r="G5582" i="86"/>
  <c r="G5583" i="86"/>
  <c r="G5584" i="86"/>
  <c r="G5585" i="86"/>
  <c r="G5586" i="86"/>
  <c r="G5587" i="86"/>
  <c r="G5588" i="86"/>
  <c r="G5589" i="86"/>
  <c r="G5590" i="86"/>
  <c r="G5591" i="86"/>
  <c r="G5592" i="86"/>
  <c r="G5593" i="86"/>
  <c r="G5594" i="86"/>
  <c r="G5595" i="86"/>
  <c r="G5596" i="86"/>
  <c r="G5597" i="86"/>
  <c r="G5598" i="86"/>
  <c r="G5599" i="86"/>
  <c r="G5600" i="86"/>
  <c r="G5601" i="86"/>
  <c r="G5602" i="86"/>
  <c r="G5603" i="86"/>
  <c r="G5604" i="86"/>
  <c r="G5605" i="86"/>
  <c r="G5606" i="86"/>
  <c r="G5607" i="86"/>
  <c r="G5608" i="86"/>
  <c r="G5609" i="86"/>
  <c r="G5610" i="86"/>
  <c r="G5611" i="86"/>
  <c r="G5612" i="86"/>
  <c r="G5613" i="86"/>
  <c r="G5614" i="86"/>
  <c r="G5615" i="86"/>
  <c r="G5616" i="86"/>
  <c r="G5617" i="86"/>
  <c r="G5618" i="86"/>
  <c r="G5619" i="86"/>
  <c r="G5620" i="86"/>
  <c r="G5621" i="86"/>
  <c r="G5622" i="86"/>
  <c r="G5623" i="86"/>
  <c r="G5624" i="86"/>
  <c r="G5625" i="86"/>
  <c r="G5626" i="86"/>
  <c r="G5627" i="86"/>
  <c r="G5628" i="86"/>
  <c r="G5629" i="86"/>
  <c r="G5630" i="86"/>
  <c r="G5631" i="86"/>
  <c r="G5632" i="86"/>
  <c r="G5633" i="86"/>
  <c r="G5634" i="86"/>
  <c r="G5635" i="86"/>
  <c r="G5636" i="86"/>
  <c r="G5637" i="86"/>
  <c r="G5638" i="86"/>
  <c r="G5639" i="86"/>
  <c r="G5640" i="86"/>
  <c r="G5641" i="86"/>
  <c r="G5642" i="86"/>
  <c r="G5643" i="86"/>
  <c r="G5644" i="86"/>
  <c r="G5645" i="86"/>
  <c r="G5646" i="86"/>
  <c r="G5647" i="86"/>
  <c r="G5648" i="86"/>
  <c r="G5649" i="86"/>
  <c r="G5650" i="86"/>
  <c r="G5651" i="86"/>
  <c r="G5652" i="86"/>
  <c r="G5653" i="86"/>
  <c r="G5654" i="86"/>
  <c r="G5655" i="86"/>
  <c r="G5656" i="86"/>
  <c r="G5657" i="86"/>
  <c r="G5658" i="86"/>
  <c r="G5659" i="86"/>
  <c r="G5660" i="86"/>
  <c r="G5661" i="86"/>
  <c r="G5662" i="86"/>
  <c r="G5663" i="86"/>
  <c r="G5664" i="86"/>
  <c r="G5665" i="86"/>
  <c r="G5666" i="86"/>
  <c r="G5667" i="86"/>
  <c r="G5668" i="86"/>
  <c r="G5669" i="86"/>
  <c r="G5670" i="86"/>
  <c r="G5671" i="86"/>
  <c r="G5672" i="86"/>
  <c r="G5673" i="86"/>
  <c r="G5674" i="86"/>
  <c r="G5675" i="86"/>
  <c r="G5676" i="86"/>
  <c r="G5677" i="86"/>
  <c r="G5678" i="86"/>
  <c r="G5679" i="86"/>
  <c r="G5680" i="86"/>
  <c r="G5681" i="86"/>
  <c r="G5682" i="86"/>
  <c r="G5683" i="86"/>
  <c r="G5684" i="86"/>
  <c r="G5685" i="86"/>
  <c r="G5686" i="86"/>
  <c r="G5687" i="86"/>
  <c r="G5688" i="86"/>
  <c r="G5689" i="86"/>
  <c r="G5690" i="86"/>
  <c r="G5691" i="86"/>
  <c r="G5692" i="86"/>
  <c r="G5693" i="86"/>
  <c r="G5694" i="86"/>
  <c r="G5695" i="86"/>
  <c r="G5696" i="86"/>
  <c r="G5697" i="86"/>
  <c r="B113" i="61"/>
  <c r="B114" i="61"/>
  <c r="B54" i="61"/>
  <c r="K501" i="84"/>
  <c r="K502" i="84"/>
  <c r="K503" i="84"/>
  <c r="K504" i="84"/>
  <c r="K505" i="84"/>
  <c r="K7" i="84"/>
  <c r="K8" i="84"/>
  <c r="K9" i="84"/>
  <c r="K10" i="84"/>
  <c r="K11" i="84"/>
  <c r="K12" i="84"/>
  <c r="K13" i="84"/>
  <c r="K14" i="84"/>
  <c r="K15" i="84"/>
  <c r="K16" i="84"/>
  <c r="K17" i="84"/>
  <c r="K18" i="84"/>
  <c r="K19" i="84"/>
  <c r="K20" i="84"/>
  <c r="K21" i="84"/>
  <c r="K22" i="84"/>
  <c r="K23" i="84"/>
  <c r="K24" i="84"/>
  <c r="K25" i="84"/>
  <c r="K26" i="84"/>
  <c r="K27" i="84"/>
  <c r="K28" i="84"/>
  <c r="K29" i="84"/>
  <c r="K30" i="84"/>
  <c r="K31" i="84"/>
  <c r="K32" i="84"/>
  <c r="K33" i="84"/>
  <c r="K34" i="84"/>
  <c r="K35" i="84"/>
  <c r="K36" i="84"/>
  <c r="K37" i="84"/>
  <c r="K38" i="84"/>
  <c r="K39" i="84"/>
  <c r="K40" i="84"/>
  <c r="K41" i="84"/>
  <c r="K42" i="84"/>
  <c r="K43" i="84"/>
  <c r="K44" i="84"/>
  <c r="K45" i="84"/>
  <c r="K46" i="84"/>
  <c r="K47" i="84"/>
  <c r="K48" i="84"/>
  <c r="K49" i="84"/>
  <c r="K50" i="84"/>
  <c r="K51" i="84"/>
  <c r="K52" i="84"/>
  <c r="K53" i="84"/>
  <c r="K54" i="84"/>
  <c r="K55" i="84"/>
  <c r="K56" i="84"/>
  <c r="K57" i="84"/>
  <c r="K58" i="84"/>
  <c r="K59" i="84"/>
  <c r="K60" i="84"/>
  <c r="K61" i="84"/>
  <c r="K62" i="84"/>
  <c r="K63" i="84"/>
  <c r="K64" i="84"/>
  <c r="K65" i="84"/>
  <c r="K66" i="84"/>
  <c r="K67" i="84"/>
  <c r="K68" i="84"/>
  <c r="K69" i="84"/>
  <c r="K70" i="84"/>
  <c r="K71" i="84"/>
  <c r="K72" i="84"/>
  <c r="K73" i="84"/>
  <c r="K74" i="84"/>
  <c r="K75" i="84"/>
  <c r="K76" i="84"/>
  <c r="K77" i="84"/>
  <c r="K78" i="84"/>
  <c r="K79" i="84"/>
  <c r="K80" i="84"/>
  <c r="K81" i="84"/>
  <c r="K82" i="84"/>
  <c r="K83" i="84"/>
  <c r="K84" i="84"/>
  <c r="K85" i="84"/>
  <c r="K86" i="84"/>
  <c r="K87" i="84"/>
  <c r="K88" i="84"/>
  <c r="K89" i="84"/>
  <c r="K90" i="84"/>
  <c r="K91" i="84"/>
  <c r="K92" i="84"/>
  <c r="K93" i="84"/>
  <c r="K94" i="84"/>
  <c r="K95" i="84"/>
  <c r="K96" i="84"/>
  <c r="K97" i="84"/>
  <c r="K98" i="84"/>
  <c r="K99" i="84"/>
  <c r="K100" i="84"/>
  <c r="K101" i="84"/>
  <c r="K102" i="84"/>
  <c r="K103" i="84"/>
  <c r="K104" i="84"/>
  <c r="K105" i="84"/>
  <c r="K106" i="84"/>
  <c r="K107" i="84"/>
  <c r="K108" i="84"/>
  <c r="K109" i="84"/>
  <c r="K110" i="84"/>
  <c r="K111" i="84"/>
  <c r="K112" i="84"/>
  <c r="K113" i="84"/>
  <c r="K114" i="84"/>
  <c r="K115" i="84"/>
  <c r="K116" i="84"/>
  <c r="K117" i="84"/>
  <c r="K118" i="84"/>
  <c r="K119" i="84"/>
  <c r="K120" i="84"/>
  <c r="K121" i="84"/>
  <c r="K122" i="84"/>
  <c r="K123" i="84"/>
  <c r="K124" i="84"/>
  <c r="K125" i="84"/>
  <c r="K126" i="84"/>
  <c r="K127" i="84"/>
  <c r="K128" i="84"/>
  <c r="K129" i="84"/>
  <c r="K130" i="84"/>
  <c r="K131" i="84"/>
  <c r="K132" i="84"/>
  <c r="K133" i="84"/>
  <c r="K134" i="84"/>
  <c r="K135" i="84"/>
  <c r="K136" i="84"/>
  <c r="K137" i="84"/>
  <c r="K138" i="84"/>
  <c r="K139" i="84"/>
  <c r="K140" i="84"/>
  <c r="K141" i="84"/>
  <c r="K142" i="84"/>
  <c r="K143" i="84"/>
  <c r="K144" i="84"/>
  <c r="K145" i="84"/>
  <c r="K146" i="84"/>
  <c r="K147" i="84"/>
  <c r="K148" i="84"/>
  <c r="K149" i="84"/>
  <c r="K150" i="84"/>
  <c r="K151" i="84"/>
  <c r="K152" i="84"/>
  <c r="K153" i="84"/>
  <c r="K154" i="84"/>
  <c r="K155" i="84"/>
  <c r="K156" i="84"/>
  <c r="K157" i="84"/>
  <c r="K158" i="84"/>
  <c r="K159" i="84"/>
  <c r="K160" i="84"/>
  <c r="K161" i="84"/>
  <c r="K162" i="84"/>
  <c r="K163" i="84"/>
  <c r="K164" i="84"/>
  <c r="K165" i="84"/>
  <c r="K166" i="84"/>
  <c r="K167" i="84"/>
  <c r="K168" i="84"/>
  <c r="K169" i="84"/>
  <c r="K170" i="84"/>
  <c r="K171" i="84"/>
  <c r="K172" i="84"/>
  <c r="K173" i="84"/>
  <c r="K174" i="84"/>
  <c r="K175" i="84"/>
  <c r="K176" i="84"/>
  <c r="K177" i="84"/>
  <c r="K178" i="84"/>
  <c r="K179" i="84"/>
  <c r="K180" i="84"/>
  <c r="K181" i="84"/>
  <c r="K182" i="84"/>
  <c r="K183" i="84"/>
  <c r="K184" i="84"/>
  <c r="K185" i="84"/>
  <c r="K186" i="84"/>
  <c r="K187" i="84"/>
  <c r="K188" i="84"/>
  <c r="K189" i="84"/>
  <c r="K190" i="84"/>
  <c r="K191" i="84"/>
  <c r="K192" i="84"/>
  <c r="K193" i="84"/>
  <c r="K194" i="84"/>
  <c r="K195" i="84"/>
  <c r="K196" i="84"/>
  <c r="K197" i="84"/>
  <c r="K198" i="84"/>
  <c r="K199" i="84"/>
  <c r="K200" i="84"/>
  <c r="K201" i="84"/>
  <c r="K202" i="84"/>
  <c r="K203" i="84"/>
  <c r="K204" i="84"/>
  <c r="K205" i="84"/>
  <c r="K206" i="84"/>
  <c r="K207" i="84"/>
  <c r="K208" i="84"/>
  <c r="K209" i="84"/>
  <c r="K210" i="84"/>
  <c r="K211" i="84"/>
  <c r="K212" i="84"/>
  <c r="K213" i="84"/>
  <c r="K214" i="84"/>
  <c r="K215" i="84"/>
  <c r="K216" i="84"/>
  <c r="K217" i="84"/>
  <c r="K218" i="84"/>
  <c r="K219" i="84"/>
  <c r="K220" i="84"/>
  <c r="K221" i="84"/>
  <c r="K222" i="84"/>
  <c r="K223" i="84"/>
  <c r="K224" i="84"/>
  <c r="K225" i="84"/>
  <c r="K226" i="84"/>
  <c r="K227" i="84"/>
  <c r="K228" i="84"/>
  <c r="K229" i="84"/>
  <c r="K230" i="84"/>
  <c r="K231" i="84"/>
  <c r="K232" i="84"/>
  <c r="K233" i="84"/>
  <c r="K234" i="84"/>
  <c r="K235" i="84"/>
  <c r="K236" i="84"/>
  <c r="K237" i="84"/>
  <c r="K238" i="84"/>
  <c r="K239" i="84"/>
  <c r="K240" i="84"/>
  <c r="K241" i="84"/>
  <c r="K242" i="84"/>
  <c r="K243" i="84"/>
  <c r="K244" i="84"/>
  <c r="K245" i="84"/>
  <c r="K246" i="84"/>
  <c r="K247" i="84"/>
  <c r="K248" i="84"/>
  <c r="K249" i="84"/>
  <c r="K250" i="84"/>
  <c r="K251" i="84"/>
  <c r="K252" i="84"/>
  <c r="K253" i="84"/>
  <c r="K254" i="84"/>
  <c r="K255" i="84"/>
  <c r="K256" i="84"/>
  <c r="K257" i="84"/>
  <c r="K258" i="84"/>
  <c r="K259" i="84"/>
  <c r="K260" i="84"/>
  <c r="K261" i="84"/>
  <c r="K262" i="84"/>
  <c r="K263" i="84"/>
  <c r="K264" i="84"/>
  <c r="K265" i="84"/>
  <c r="K266" i="84"/>
  <c r="K267" i="84"/>
  <c r="K268" i="84"/>
  <c r="K269" i="84"/>
  <c r="K270" i="84"/>
  <c r="K271" i="84"/>
  <c r="K272" i="84"/>
  <c r="K273" i="84"/>
  <c r="K274" i="84"/>
  <c r="K275" i="84"/>
  <c r="K276" i="84"/>
  <c r="K277" i="84"/>
  <c r="K278" i="84"/>
  <c r="K279" i="84"/>
  <c r="K280" i="84"/>
  <c r="K281" i="84"/>
  <c r="K282" i="84"/>
  <c r="K283" i="84"/>
  <c r="K284" i="84"/>
  <c r="K285" i="84"/>
  <c r="K286" i="84"/>
  <c r="K287" i="84"/>
  <c r="K288" i="84"/>
  <c r="K289" i="84"/>
  <c r="K290" i="84"/>
  <c r="K291" i="84"/>
  <c r="K292" i="84"/>
  <c r="K293" i="84"/>
  <c r="K294" i="84"/>
  <c r="K295" i="84"/>
  <c r="K296" i="84"/>
  <c r="K297" i="84"/>
  <c r="K298" i="84"/>
  <c r="K299" i="84"/>
  <c r="K300" i="84"/>
  <c r="K301" i="84"/>
  <c r="K302" i="84"/>
  <c r="K303" i="84"/>
  <c r="K304" i="84"/>
  <c r="K305" i="84"/>
  <c r="K306" i="84"/>
  <c r="K307" i="84"/>
  <c r="K308" i="84"/>
  <c r="K309" i="84"/>
  <c r="K310" i="84"/>
  <c r="K311" i="84"/>
  <c r="K312" i="84"/>
  <c r="K313" i="84"/>
  <c r="K314" i="84"/>
  <c r="K315" i="84"/>
  <c r="K316" i="84"/>
  <c r="K317" i="84"/>
  <c r="K318" i="84"/>
  <c r="K319" i="84"/>
  <c r="K320" i="84"/>
  <c r="K321" i="84"/>
  <c r="K322" i="84"/>
  <c r="K323" i="84"/>
  <c r="K324" i="84"/>
  <c r="K325" i="84"/>
  <c r="K326" i="84"/>
  <c r="K327" i="84"/>
  <c r="K328" i="84"/>
  <c r="K329" i="84"/>
  <c r="K330" i="84"/>
  <c r="K331" i="84"/>
  <c r="K332" i="84"/>
  <c r="K333" i="84"/>
  <c r="K334" i="84"/>
  <c r="K335" i="84"/>
  <c r="K336" i="84"/>
  <c r="K337" i="84"/>
  <c r="K338" i="84"/>
  <c r="K339" i="84"/>
  <c r="K340" i="84"/>
  <c r="K341" i="84"/>
  <c r="K342" i="84"/>
  <c r="K343" i="84"/>
  <c r="K344" i="84"/>
  <c r="K345" i="84"/>
  <c r="K346" i="84"/>
  <c r="K347" i="84"/>
  <c r="K348" i="84"/>
  <c r="K349" i="84"/>
  <c r="K350" i="84"/>
  <c r="K351" i="84"/>
  <c r="K352" i="84"/>
  <c r="K353" i="84"/>
  <c r="K354" i="84"/>
  <c r="K355" i="84"/>
  <c r="K356" i="84"/>
  <c r="K357" i="84"/>
  <c r="K358" i="84"/>
  <c r="K359" i="84"/>
  <c r="K360" i="84"/>
  <c r="K361" i="84"/>
  <c r="K362" i="84"/>
  <c r="K363" i="84"/>
  <c r="K364" i="84"/>
  <c r="K365" i="84"/>
  <c r="K366" i="84"/>
  <c r="K367" i="84"/>
  <c r="K368" i="84"/>
  <c r="K369" i="84"/>
  <c r="K370" i="84"/>
  <c r="K371" i="84"/>
  <c r="K372" i="84"/>
  <c r="K373" i="84"/>
  <c r="K374" i="84"/>
  <c r="K375" i="84"/>
  <c r="K376" i="84"/>
  <c r="K377" i="84"/>
  <c r="K378" i="84"/>
  <c r="K379" i="84"/>
  <c r="K380" i="84"/>
  <c r="K381" i="84"/>
  <c r="K382" i="84"/>
  <c r="K383" i="84"/>
  <c r="K384" i="84"/>
  <c r="K385" i="84"/>
  <c r="K386" i="84"/>
  <c r="K387" i="84"/>
  <c r="K388" i="84"/>
  <c r="K389" i="84"/>
  <c r="K390" i="84"/>
  <c r="K391" i="84"/>
  <c r="K392" i="84"/>
  <c r="K393" i="84"/>
  <c r="K394" i="84"/>
  <c r="K395" i="84"/>
  <c r="K396" i="84"/>
  <c r="K397" i="84"/>
  <c r="K398" i="84"/>
  <c r="K399" i="84"/>
  <c r="K400" i="84"/>
  <c r="K401" i="84"/>
  <c r="K402" i="84"/>
  <c r="K403" i="84"/>
  <c r="K404" i="84"/>
  <c r="K405" i="84"/>
  <c r="K406" i="84"/>
  <c r="K407" i="84"/>
  <c r="K408" i="84"/>
  <c r="K409" i="84"/>
  <c r="K410" i="84"/>
  <c r="K411" i="84"/>
  <c r="K412" i="84"/>
  <c r="K413" i="84"/>
  <c r="K414" i="84"/>
  <c r="K415" i="84"/>
  <c r="K416" i="84"/>
  <c r="K417" i="84"/>
  <c r="K418" i="84"/>
  <c r="K419" i="84"/>
  <c r="K420" i="84"/>
  <c r="K421" i="84"/>
  <c r="K422" i="84"/>
  <c r="K423" i="84"/>
  <c r="K424" i="84"/>
  <c r="K425" i="84"/>
  <c r="K426" i="84"/>
  <c r="K427" i="84"/>
  <c r="K428" i="84"/>
  <c r="K429" i="84"/>
  <c r="K430" i="84"/>
  <c r="K431" i="84"/>
  <c r="K432" i="84"/>
  <c r="K433" i="84"/>
  <c r="K434" i="84"/>
  <c r="K435" i="84"/>
  <c r="K436" i="84"/>
  <c r="K437" i="84"/>
  <c r="K438" i="84"/>
  <c r="K439" i="84"/>
  <c r="K440" i="84"/>
  <c r="K441" i="84"/>
  <c r="K442" i="84"/>
  <c r="K443" i="84"/>
  <c r="K444" i="84"/>
  <c r="K445" i="84"/>
  <c r="K446" i="84"/>
  <c r="K447" i="84"/>
  <c r="K448" i="84"/>
  <c r="K449" i="84"/>
  <c r="K450" i="84"/>
  <c r="K451" i="84"/>
  <c r="K452" i="84"/>
  <c r="K453" i="84"/>
  <c r="K454" i="84"/>
  <c r="K455" i="84"/>
  <c r="K456" i="84"/>
  <c r="K457" i="84"/>
  <c r="K458" i="84"/>
  <c r="K459" i="84"/>
  <c r="K460" i="84"/>
  <c r="K461" i="84"/>
  <c r="K462" i="84"/>
  <c r="K463" i="84"/>
  <c r="K464" i="84"/>
  <c r="K465" i="84"/>
  <c r="K466" i="84"/>
  <c r="K467" i="84"/>
  <c r="K468" i="84"/>
  <c r="K469" i="84"/>
  <c r="K470" i="84"/>
  <c r="K471" i="84"/>
  <c r="K472" i="84"/>
  <c r="K473" i="84"/>
  <c r="K474" i="84"/>
  <c r="K475" i="84"/>
  <c r="K476" i="84"/>
  <c r="K477" i="84"/>
  <c r="K478" i="84"/>
  <c r="K479" i="84"/>
  <c r="K480" i="84"/>
  <c r="K481" i="84"/>
  <c r="K482" i="84"/>
  <c r="K483" i="84"/>
  <c r="K484" i="84"/>
  <c r="K485" i="84"/>
  <c r="K486" i="84"/>
  <c r="K487" i="84"/>
  <c r="K488" i="84"/>
  <c r="K489" i="84"/>
  <c r="K490" i="84"/>
  <c r="K491" i="84"/>
  <c r="K492" i="84"/>
  <c r="K493" i="84"/>
  <c r="K494" i="84"/>
  <c r="K495" i="84"/>
  <c r="K496" i="84"/>
  <c r="K497" i="84"/>
  <c r="K498" i="84"/>
  <c r="K499" i="84"/>
  <c r="K500" i="84"/>
  <c r="K6" i="84"/>
  <c r="A267" i="61"/>
  <c r="A240" i="61"/>
  <c r="A265" i="61"/>
  <c r="A264" i="61"/>
  <c r="A258" i="61"/>
  <c r="A261" i="61"/>
  <c r="A266" i="61"/>
  <c r="A259" i="61"/>
  <c r="A257" i="61"/>
  <c r="A256" i="61"/>
  <c r="A253" i="61"/>
  <c r="A251" i="61"/>
  <c r="A249" i="61"/>
  <c r="A247" i="61"/>
  <c r="A244" i="61"/>
  <c r="A243" i="61"/>
  <c r="A241" i="61"/>
  <c r="B267" i="61"/>
  <c r="B240" i="61"/>
  <c r="B265" i="61"/>
  <c r="B264" i="61"/>
  <c r="B258" i="61"/>
  <c r="B261" i="61"/>
  <c r="B259" i="61"/>
  <c r="B257" i="61"/>
  <c r="B256" i="61"/>
  <c r="B253" i="61"/>
  <c r="B251" i="61"/>
  <c r="B249" i="61"/>
  <c r="B247" i="61"/>
  <c r="B244" i="61"/>
  <c r="B243" i="61"/>
  <c r="B241" i="61"/>
  <c r="D4" i="67"/>
  <c r="D5" i="67"/>
  <c r="D34" i="67"/>
  <c r="D35" i="67"/>
  <c r="D36" i="67"/>
  <c r="D37" i="67"/>
  <c r="D38" i="67"/>
  <c r="D39" i="67"/>
  <c r="D40" i="67"/>
  <c r="D41" i="67"/>
  <c r="D42" i="67"/>
  <c r="D43" i="67"/>
  <c r="D44" i="67"/>
  <c r="D45" i="67"/>
  <c r="D46" i="67"/>
  <c r="D47" i="67"/>
  <c r="D48" i="67"/>
  <c r="D49" i="67"/>
  <c r="D50" i="67"/>
  <c r="D51" i="67"/>
  <c r="D7" i="67"/>
  <c r="D8" i="67"/>
  <c r="D9" i="67"/>
  <c r="D10" i="67"/>
  <c r="D11" i="67"/>
  <c r="D12" i="67"/>
  <c r="D13" i="67"/>
  <c r="D14" i="67"/>
  <c r="D15" i="67"/>
  <c r="D16" i="67"/>
  <c r="D17" i="67"/>
  <c r="D18" i="67"/>
  <c r="D19" i="67"/>
  <c r="D20" i="67"/>
  <c r="D21" i="67"/>
  <c r="D22" i="67"/>
  <c r="D23" i="67"/>
  <c r="D24" i="67"/>
  <c r="D25" i="67"/>
  <c r="D26" i="67"/>
  <c r="D27" i="67"/>
  <c r="D28" i="67"/>
  <c r="D29" i="67"/>
  <c r="D30" i="67"/>
  <c r="D31" i="67"/>
  <c r="D32" i="67"/>
  <c r="D33" i="67"/>
  <c r="D6" i="67"/>
  <c r="B152" i="61"/>
  <c r="A152" i="61"/>
  <c r="B151" i="61"/>
  <c r="A151" i="61"/>
  <c r="B238" i="61"/>
  <c r="A238" i="61"/>
  <c r="B237" i="61"/>
  <c r="A237" i="61"/>
  <c r="A236" i="61"/>
  <c r="B235" i="61"/>
  <c r="A235" i="61"/>
  <c r="B233" i="61"/>
  <c r="A233" i="61"/>
  <c r="B232" i="61"/>
  <c r="A232" i="61"/>
  <c r="B231" i="61"/>
  <c r="A231" i="61"/>
  <c r="B230" i="61"/>
  <c r="A230" i="61"/>
  <c r="B229" i="61"/>
  <c r="A229" i="61"/>
  <c r="B228" i="61"/>
  <c r="A228" i="61"/>
  <c r="B227" i="61"/>
  <c r="A227" i="61"/>
  <c r="B226" i="61"/>
  <c r="A226" i="61"/>
  <c r="B225" i="61"/>
  <c r="A225" i="61"/>
  <c r="B224" i="61"/>
  <c r="A224" i="61"/>
  <c r="B223" i="61"/>
  <c r="A223" i="61"/>
  <c r="B222" i="61"/>
  <c r="A222" i="61"/>
  <c r="B221" i="61"/>
  <c r="A221" i="61"/>
  <c r="B218" i="61"/>
  <c r="A218" i="61"/>
  <c r="B217" i="61"/>
  <c r="A217" i="61"/>
  <c r="B216" i="61"/>
  <c r="A216" i="61"/>
  <c r="B215" i="61"/>
  <c r="A215" i="61"/>
  <c r="B213" i="61"/>
  <c r="A213" i="61"/>
  <c r="B212" i="61"/>
  <c r="A212" i="61"/>
  <c r="B211" i="61"/>
  <c r="A211" i="61"/>
  <c r="B210" i="61"/>
  <c r="A210" i="61"/>
  <c r="B209" i="61"/>
  <c r="A209" i="61"/>
  <c r="B208" i="61"/>
  <c r="A208" i="61"/>
  <c r="B207" i="61"/>
  <c r="A207" i="61"/>
  <c r="B206" i="61"/>
  <c r="A206" i="61"/>
  <c r="B205" i="61"/>
  <c r="A205" i="61"/>
  <c r="B204" i="61"/>
  <c r="A204" i="61"/>
  <c r="B203" i="61"/>
  <c r="A203" i="61"/>
  <c r="B202" i="61"/>
  <c r="A202" i="61"/>
  <c r="A201" i="61"/>
  <c r="B200" i="61"/>
  <c r="A200" i="61"/>
  <c r="B199" i="61"/>
  <c r="A199" i="61"/>
  <c r="B198" i="61"/>
  <c r="A198" i="61"/>
  <c r="B197" i="61"/>
  <c r="A197" i="61"/>
  <c r="B196" i="61"/>
  <c r="A196" i="61"/>
  <c r="B195" i="61"/>
  <c r="A195" i="61"/>
  <c r="B194" i="61"/>
  <c r="A194" i="61"/>
  <c r="B193" i="61"/>
  <c r="A193" i="61"/>
  <c r="B192" i="61"/>
  <c r="A192" i="61"/>
  <c r="B191" i="61"/>
  <c r="A191" i="61"/>
  <c r="B190" i="61"/>
  <c r="A190" i="61"/>
  <c r="B189" i="61"/>
  <c r="A189" i="61"/>
  <c r="B186" i="61"/>
  <c r="A186" i="61"/>
  <c r="B185" i="61"/>
  <c r="A185" i="61"/>
  <c r="B184" i="61"/>
  <c r="A184" i="61"/>
  <c r="B183" i="61"/>
  <c r="A183" i="61"/>
  <c r="B181" i="61"/>
  <c r="A181" i="61"/>
  <c r="B180" i="61"/>
  <c r="A180" i="61"/>
  <c r="B179" i="61"/>
  <c r="A179" i="61"/>
  <c r="B178" i="61"/>
  <c r="A178" i="61"/>
  <c r="B177" i="61"/>
  <c r="A177" i="61"/>
  <c r="B176" i="61"/>
  <c r="A176" i="61"/>
  <c r="B175" i="61"/>
  <c r="A175" i="61"/>
  <c r="B174" i="61"/>
  <c r="A174" i="61"/>
  <c r="B173" i="61"/>
  <c r="A173" i="61"/>
  <c r="B172" i="61"/>
  <c r="A172" i="61"/>
  <c r="B171" i="61"/>
  <c r="A171" i="61"/>
  <c r="B170" i="61"/>
  <c r="A170" i="61"/>
  <c r="B169" i="61"/>
  <c r="A169" i="61"/>
  <c r="B168" i="61"/>
  <c r="A168" i="61"/>
  <c r="B167" i="61"/>
  <c r="A167" i="61"/>
  <c r="B166" i="61"/>
  <c r="A166" i="61"/>
  <c r="B165" i="61"/>
  <c r="A165" i="61"/>
  <c r="B164" i="61"/>
  <c r="A164" i="61"/>
  <c r="B163" i="61"/>
  <c r="A163" i="61"/>
  <c r="B162" i="61"/>
  <c r="A162" i="61"/>
  <c r="B161" i="61"/>
  <c r="A161" i="61"/>
  <c r="B160" i="61"/>
  <c r="A160" i="61"/>
  <c r="B159" i="61"/>
  <c r="A159" i="61"/>
  <c r="B155" i="61"/>
  <c r="A155" i="61"/>
  <c r="B154" i="61"/>
  <c r="A154" i="61"/>
  <c r="B153" i="61"/>
  <c r="A153" i="61"/>
  <c r="B156" i="61"/>
  <c r="A156" i="61"/>
  <c r="B150" i="61"/>
  <c r="A150" i="61"/>
  <c r="B148" i="61"/>
  <c r="A148" i="61"/>
  <c r="B147" i="61"/>
  <c r="A147" i="61"/>
  <c r="B146" i="61"/>
  <c r="A146" i="61"/>
  <c r="B145" i="61"/>
  <c r="A145" i="61"/>
  <c r="B144" i="61"/>
  <c r="A144" i="61"/>
  <c r="B143" i="61"/>
  <c r="A143" i="61"/>
  <c r="B142" i="61"/>
  <c r="A142" i="61"/>
  <c r="B141" i="61"/>
  <c r="A141" i="61"/>
  <c r="B140" i="61"/>
  <c r="A140" i="61"/>
  <c r="B139" i="61"/>
  <c r="A139" i="61"/>
  <c r="B138" i="61"/>
  <c r="A138" i="61"/>
  <c r="B137" i="61"/>
  <c r="A137" i="61"/>
  <c r="B136" i="61"/>
  <c r="A136" i="61"/>
  <c r="B135" i="61"/>
  <c r="A135" i="61"/>
  <c r="B134" i="61"/>
  <c r="A134" i="61"/>
  <c r="B133" i="61"/>
  <c r="A133" i="61"/>
  <c r="B132" i="61"/>
  <c r="A132" i="61"/>
  <c r="B131" i="61"/>
  <c r="A131" i="61"/>
  <c r="B130" i="61"/>
  <c r="A130" i="61"/>
  <c r="B129" i="61"/>
  <c r="A129" i="61"/>
  <c r="B128" i="61"/>
  <c r="A128" i="61"/>
  <c r="B127" i="61"/>
  <c r="A127" i="61"/>
  <c r="B126" i="61"/>
  <c r="A126" i="61"/>
  <c r="B125" i="61"/>
  <c r="A125" i="61"/>
  <c r="B122" i="61"/>
  <c r="A122" i="61"/>
  <c r="B121" i="61"/>
  <c r="A121" i="61"/>
  <c r="B120" i="61"/>
  <c r="A120" i="61"/>
  <c r="B119" i="61"/>
  <c r="A119" i="61"/>
  <c r="B117" i="61"/>
  <c r="A117" i="61"/>
  <c r="B116" i="61"/>
  <c r="A116" i="61"/>
  <c r="B115" i="61"/>
  <c r="A115" i="61"/>
  <c r="A114" i="61"/>
  <c r="A113" i="61"/>
  <c r="B112" i="61"/>
  <c r="A112" i="61"/>
  <c r="B111" i="61"/>
  <c r="A111" i="61"/>
  <c r="B110" i="61"/>
  <c r="A110" i="61"/>
  <c r="B109" i="61"/>
  <c r="A109" i="61"/>
  <c r="B108" i="61"/>
  <c r="A108" i="61"/>
  <c r="B107" i="61"/>
  <c r="A107" i="61"/>
  <c r="B106" i="61"/>
  <c r="A106" i="61"/>
  <c r="B105" i="61"/>
  <c r="A105" i="61"/>
  <c r="B104" i="61"/>
  <c r="A104" i="61"/>
  <c r="B103" i="61"/>
  <c r="A103" i="61"/>
  <c r="B102" i="61"/>
  <c r="A102" i="61"/>
  <c r="B101" i="61"/>
  <c r="A101" i="61"/>
  <c r="B100" i="61"/>
  <c r="A100" i="61"/>
  <c r="B99" i="61"/>
  <c r="A99" i="61"/>
  <c r="B98" i="61"/>
  <c r="A98" i="61"/>
  <c r="B97" i="61"/>
  <c r="A97" i="61"/>
  <c r="B90" i="61"/>
  <c r="A90" i="61"/>
  <c r="B89" i="61"/>
  <c r="A89" i="61"/>
  <c r="B88" i="61"/>
  <c r="A88" i="61"/>
  <c r="B87" i="61"/>
  <c r="A87" i="61"/>
  <c r="B86" i="61"/>
  <c r="A86" i="61"/>
  <c r="B85" i="61"/>
  <c r="A85" i="61"/>
  <c r="B84" i="61"/>
  <c r="A84" i="61"/>
  <c r="B83" i="61"/>
  <c r="A83" i="61"/>
  <c r="B82" i="61"/>
  <c r="A82" i="61"/>
  <c r="B81" i="61"/>
  <c r="A81" i="61"/>
  <c r="B80" i="61"/>
  <c r="A80" i="61"/>
  <c r="B79" i="61"/>
  <c r="A79" i="61"/>
  <c r="B78" i="61"/>
  <c r="A78" i="61"/>
  <c r="B76" i="61"/>
  <c r="A76" i="61"/>
  <c r="B75" i="61"/>
  <c r="A75" i="61"/>
  <c r="B74" i="61"/>
  <c r="A74" i="61"/>
  <c r="B73" i="61"/>
  <c r="A73" i="61"/>
  <c r="B72" i="61"/>
  <c r="A72" i="61"/>
  <c r="B71" i="61"/>
  <c r="A71" i="61"/>
  <c r="B70" i="61"/>
  <c r="A70" i="61"/>
  <c r="B69" i="61"/>
  <c r="A69" i="61"/>
  <c r="B68" i="61"/>
  <c r="A68" i="61"/>
  <c r="B67" i="61"/>
  <c r="A67" i="61"/>
  <c r="B66" i="61"/>
  <c r="A66" i="61"/>
  <c r="B65" i="61"/>
  <c r="A65" i="61"/>
  <c r="B64" i="61"/>
  <c r="A64" i="61"/>
  <c r="B61" i="61"/>
  <c r="A61" i="61"/>
  <c r="B60" i="61"/>
  <c r="A60" i="61"/>
  <c r="B58" i="61"/>
  <c r="A58" i="61"/>
  <c r="B57" i="61"/>
  <c r="A57" i="61"/>
  <c r="B56" i="61"/>
  <c r="A56" i="61"/>
  <c r="B55" i="61"/>
  <c r="A55" i="61"/>
  <c r="A54" i="61"/>
  <c r="B53" i="61"/>
  <c r="A53" i="61"/>
  <c r="B52" i="61"/>
  <c r="A52" i="61"/>
  <c r="B51" i="61"/>
  <c r="A51" i="61"/>
  <c r="A50" i="61"/>
  <c r="B48" i="61"/>
  <c r="A48" i="61"/>
  <c r="B47" i="61"/>
  <c r="A47" i="61"/>
  <c r="B46" i="61"/>
  <c r="A46" i="61"/>
  <c r="B45" i="61"/>
  <c r="A45" i="61"/>
  <c r="B44" i="61"/>
  <c r="A44" i="61"/>
  <c r="B43" i="61"/>
  <c r="A43" i="61"/>
  <c r="B42" i="61"/>
  <c r="A42" i="61"/>
  <c r="B41" i="61"/>
  <c r="A41" i="61"/>
  <c r="B40" i="61"/>
  <c r="A40" i="61"/>
  <c r="B39" i="61"/>
  <c r="A39" i="61"/>
  <c r="B38" i="61"/>
  <c r="A38" i="61"/>
  <c r="B37" i="61"/>
  <c r="A37" i="61"/>
  <c r="B36" i="61"/>
  <c r="A36" i="61"/>
  <c r="B26" i="61"/>
  <c r="A26" i="61"/>
  <c r="B24" i="61"/>
  <c r="A24" i="61"/>
  <c r="B23" i="61"/>
  <c r="A23" i="61"/>
  <c r="B21" i="61"/>
  <c r="A21" i="61"/>
  <c r="B19" i="61"/>
  <c r="A19" i="61"/>
  <c r="B18" i="61"/>
  <c r="A18" i="61"/>
  <c r="B17" i="61"/>
  <c r="A17" i="61"/>
  <c r="B15" i="61"/>
  <c r="A15" i="61"/>
  <c r="B14" i="61"/>
  <c r="A14" i="61"/>
  <c r="B12" i="61"/>
  <c r="A12" i="61"/>
  <c r="B10" i="61"/>
  <c r="A10" i="61"/>
  <c r="A9" i="61"/>
  <c r="J57" i="6"/>
  <c r="J47" i="6"/>
  <c r="G159" i="61"/>
  <c r="C18" i="88"/>
  <c r="G125" i="61"/>
  <c r="G189" i="61"/>
  <c r="G164" i="61"/>
  <c r="G130" i="61"/>
  <c r="G194" i="61"/>
  <c r="G126" i="61"/>
  <c r="G160" i="61"/>
  <c r="G190" i="61"/>
  <c r="G168" i="61"/>
  <c r="D18" i="88"/>
  <c r="G134" i="61"/>
  <c r="G198" i="61"/>
  <c r="G195" i="61"/>
  <c r="G131" i="61"/>
  <c r="G165" i="61"/>
  <c r="G132" i="61"/>
  <c r="G166" i="61"/>
  <c r="G196" i="61"/>
  <c r="G170" i="61"/>
  <c r="G136" i="61"/>
  <c r="G200" i="61"/>
  <c r="G199" i="61"/>
  <c r="G169" i="61"/>
  <c r="G135" i="61"/>
  <c r="G193" i="61"/>
  <c r="G129" i="61"/>
  <c r="G163" i="61"/>
  <c r="G133" i="61"/>
  <c r="G197" i="61"/>
  <c r="G167" i="61"/>
  <c r="G36" i="61"/>
  <c r="E18" i="88"/>
  <c r="F18" i="88"/>
  <c r="E68" i="6" l="1"/>
  <c r="E66" i="6"/>
  <c r="J66" i="6" s="1"/>
  <c r="D46" i="39"/>
  <c r="I46" i="39" s="1"/>
  <c r="J69" i="6"/>
  <c r="J105" i="6" s="1"/>
  <c r="I27" i="39"/>
  <c r="I48" i="39"/>
  <c r="I84" i="39" s="1"/>
  <c r="I25" i="39"/>
  <c r="I73" i="39" s="1"/>
  <c r="D47" i="39"/>
  <c r="I74" i="39"/>
  <c r="E78" i="6"/>
  <c r="J78" i="6" s="1"/>
  <c r="J96" i="6" s="1"/>
  <c r="J94" i="6"/>
  <c r="I45" i="39"/>
  <c r="D57" i="39"/>
  <c r="I76" i="39"/>
  <c r="E79" i="6"/>
  <c r="J67" i="6"/>
  <c r="E70" i="6"/>
  <c r="D70" i="6" s="1"/>
  <c r="H23" i="6" s="1"/>
  <c r="D58" i="39"/>
  <c r="I58" i="39" s="1"/>
  <c r="J65" i="6"/>
  <c r="D37" i="39"/>
  <c r="C37" i="39" s="1"/>
  <c r="J49" i="6"/>
  <c r="E58" i="6"/>
  <c r="D58" i="6" s="1"/>
  <c r="H14" i="6" s="1"/>
  <c r="G358" i="61"/>
  <c r="H6" i="61" s="1"/>
  <c r="H4" i="61" s="1"/>
  <c r="D49" i="39"/>
  <c r="C49" i="39" s="1"/>
  <c r="E80" i="6" l="1"/>
  <c r="J80" i="6" s="1"/>
  <c r="J68" i="6"/>
  <c r="J103" i="6" s="1"/>
  <c r="H37" i="39"/>
  <c r="D59" i="39"/>
  <c r="I59" i="39" s="1"/>
  <c r="I47" i="39"/>
  <c r="H49" i="39" s="1"/>
  <c r="G360" i="61"/>
  <c r="D61" i="39"/>
  <c r="C61" i="39" s="1"/>
  <c r="I57" i="39"/>
  <c r="J95" i="6"/>
  <c r="I70" i="6"/>
  <c r="H25" i="6" s="1"/>
  <c r="I58" i="6"/>
  <c r="H16" i="6" s="1"/>
  <c r="J79" i="6"/>
  <c r="I82" i="6" s="1"/>
  <c r="E82" i="6"/>
  <c r="D82" i="6" s="1"/>
  <c r="I82" i="39" l="1"/>
  <c r="H32" i="6"/>
  <c r="H41" i="6"/>
  <c r="J97" i="6"/>
  <c r="I106" i="6" s="1"/>
  <c r="H43" i="6"/>
  <c r="H34" i="6"/>
  <c r="H61" i="39"/>
  <c r="I75" i="39"/>
  <c r="H85" i="39" s="1"/>
</calcChain>
</file>

<file path=xl/comments1.xml><?xml version="1.0" encoding="utf-8"?>
<comments xmlns="http://schemas.openxmlformats.org/spreadsheetml/2006/main">
  <authors>
    <author>Scott, Teresa A</author>
  </authors>
  <commentList>
    <comment ref="C1" authorId="0" shapeId="0">
      <text>
        <r>
          <rPr>
            <b/>
            <sz val="9"/>
            <color indexed="81"/>
            <rFont val="Tahoma"/>
            <charset val="1"/>
          </rPr>
          <t>Enter the Title of Request that was used on the "APS Department Program Modification Request form."</t>
        </r>
      </text>
    </comment>
    <comment ref="H1" authorId="0" shapeId="0">
      <text>
        <r>
          <rPr>
            <b/>
            <sz val="9"/>
            <color indexed="81"/>
            <rFont val="Tahoma"/>
            <family val="2"/>
          </rPr>
          <t>For Questions on this form contact: Teresa at scott_teresa@aps.edu
1. Fill in all pink cells at the top
2. Fill in only green cells applicable to the request.
3. Benefits will calculate automatically based on salary type and FTE
4. Brief Justifications for each line will help assess the program modification request.
5. Watch cell H4 to determine amount remaining to distribute
6. Send Excel sheet with your completed Program Modification form in one email to</t>
        </r>
        <r>
          <rPr>
            <b/>
            <sz val="9"/>
            <color indexed="39"/>
            <rFont val="Tahoma"/>
            <family val="2"/>
          </rPr>
          <t xml:space="preserve"> budget@aps.edu</t>
        </r>
        <r>
          <rPr>
            <b/>
            <sz val="9"/>
            <color indexed="81"/>
            <rFont val="Tahoma"/>
            <family val="2"/>
          </rPr>
          <t xml:space="preserve"> with the </t>
        </r>
        <r>
          <rPr>
            <b/>
            <u/>
            <sz val="9"/>
            <color indexed="81"/>
            <rFont val="Tahoma"/>
            <family val="2"/>
          </rPr>
          <t>subject line</t>
        </r>
        <r>
          <rPr>
            <b/>
            <sz val="9"/>
            <color indexed="81"/>
            <rFont val="Tahoma"/>
            <family val="2"/>
          </rPr>
          <t>:</t>
        </r>
        <r>
          <rPr>
            <b/>
            <sz val="9"/>
            <color indexed="61"/>
            <rFont val="Tahoma"/>
            <family val="2"/>
          </rPr>
          <t xml:space="preserve"> Program Modification Request</t>
        </r>
        <r>
          <rPr>
            <b/>
            <sz val="9"/>
            <color indexed="81"/>
            <rFont val="Tahoma"/>
            <family val="2"/>
          </rPr>
          <t xml:space="preserve">
Thank you!
</t>
        </r>
      </text>
    </comment>
  </commentList>
</comments>
</file>

<file path=xl/comments2.xml><?xml version="1.0" encoding="utf-8"?>
<comments xmlns="http://schemas.openxmlformats.org/spreadsheetml/2006/main">
  <authors>
    <author>Teresa Scott</author>
  </authors>
  <commentList>
    <comment ref="H12" authorId="0" shapeId="0">
      <text>
        <r>
          <rPr>
            <b/>
            <sz val="8"/>
            <color indexed="81"/>
            <rFont val="Tahoma"/>
            <family val="2"/>
          </rPr>
          <t>This box should match Total Cost in H11-don’t forget FTE---adust E13 box as needed to balance</t>
        </r>
        <r>
          <rPr>
            <sz val="8"/>
            <color indexed="81"/>
            <rFont val="Tahoma"/>
            <family val="2"/>
          </rPr>
          <t xml:space="preserve">
</t>
        </r>
      </text>
    </comment>
    <comment ref="H16" authorId="0" shapeId="0">
      <text>
        <r>
          <rPr>
            <b/>
            <sz val="8"/>
            <color indexed="81"/>
            <rFont val="Tahoma"/>
            <family val="2"/>
          </rPr>
          <t xml:space="preserve">This box should match Total Cost in H11-don’t forget FTE---adjust H11  box as needed to balance
</t>
        </r>
      </text>
    </comment>
    <comment ref="H21" authorId="0" shapeId="0">
      <text>
        <r>
          <rPr>
            <b/>
            <sz val="8"/>
            <color indexed="81"/>
            <rFont val="Tahoma"/>
            <family val="2"/>
          </rPr>
          <t>This box should match Total Cost in H20-don’t forget FTE---adust D23
 box as needed to balance</t>
        </r>
      </text>
    </comment>
    <comment ref="H25" authorId="0" shapeId="0">
      <text>
        <r>
          <rPr>
            <b/>
            <sz val="8"/>
            <color indexed="81"/>
            <rFont val="Tahoma"/>
            <family val="2"/>
          </rPr>
          <t>This box should match Total Cost in H11-don’t forget FTE---adust D10 blue box as needed to balance</t>
        </r>
      </text>
    </comment>
    <comment ref="H30" authorId="0" shapeId="0">
      <text>
        <r>
          <rPr>
            <b/>
            <sz val="8"/>
            <color indexed="81"/>
            <rFont val="Tahoma"/>
            <family val="2"/>
          </rPr>
          <t>This box should match Total Cost in H20-don’t forget FTE---adust D22 box as needed to balance</t>
        </r>
        <r>
          <rPr>
            <sz val="8"/>
            <color indexed="81"/>
            <rFont val="Tahoma"/>
            <family val="2"/>
          </rPr>
          <t xml:space="preserve">
</t>
        </r>
      </text>
    </comment>
    <comment ref="H34" authorId="0" shapeId="0">
      <text>
        <r>
          <rPr>
            <b/>
            <sz val="8"/>
            <color indexed="81"/>
            <rFont val="Tahoma"/>
            <family val="2"/>
          </rPr>
          <t>This box should match Total Cost in H29-don’t forget FTE---adust D32 blue box as needed to balance</t>
        </r>
      </text>
    </comment>
    <comment ref="H39" authorId="0" shapeId="0">
      <text>
        <r>
          <rPr>
            <b/>
            <sz val="8"/>
            <color indexed="81"/>
            <rFont val="Tahoma"/>
            <family val="2"/>
          </rPr>
          <t>This box should match Total Cost in H20-don’t forget FTE---adust D22 box as needed to balance</t>
        </r>
        <r>
          <rPr>
            <sz val="8"/>
            <color indexed="81"/>
            <rFont val="Tahoma"/>
            <family val="2"/>
          </rPr>
          <t xml:space="preserve">
</t>
        </r>
      </text>
    </comment>
    <comment ref="H43" authorId="0" shapeId="0">
      <text>
        <r>
          <rPr>
            <b/>
            <sz val="8"/>
            <color indexed="81"/>
            <rFont val="Tahoma"/>
            <family val="2"/>
          </rPr>
          <t>This box should match Total Cost in H29-don’t forget FTE---adust D32 blue box as needed to balance</t>
        </r>
      </text>
    </comment>
  </commentList>
</comments>
</file>

<file path=xl/connections.xml><?xml version="1.0" encoding="utf-8"?>
<connections xmlns="http://schemas.openxmlformats.org/spreadsheetml/2006/main">
  <connection id="1" name="(Default) ACACCTCAT" type="1" refreshedVersion="4" deleted="1" background="1" saveData="1">
    <dbPr connection="" command=""/>
  </connection>
  <connection id="2" name="Query from PROD101" type="1" refreshedVersion="6" background="1" saveData="1">
    <dbPr connection="DSN=PROD10;UID=apsora;DBQ=PROD10;DBA=W;APA=T;EXC=F;FEN=T;QTO=T;FRC=10;FDL=10;LOB=T;RST=T;BTD=F;BNF=F;BAM=IfAllSuccessful;NUM=NLS;DPM=F;MTS=T;MDI=F;CSR=F;FWC=F;FBS=64000;TLO=O;MLD=0;ODA=F;STE=F;TSZ=8192;AST=FLOAT;" command="SELECT XXGRANT.R_PROGRAM, XXGRANT.FUND, XXGRANT.TITLE, XXGRANT.EMPLOYEE, XXGRANT.CFDA, XXGRANT.REVENUE, XXGRANT.CUSTOMER, XXGRANT.COMPANY_x000d__x000a_FROM PROD10.XXGRANT XXGRANT_x000d__x000a_ORDER BY XXGRANT.FUND, XXGRANT.R_PROGRAM"/>
  </connection>
</connections>
</file>

<file path=xl/sharedStrings.xml><?xml version="1.0" encoding="utf-8"?>
<sst xmlns="http://schemas.openxmlformats.org/spreadsheetml/2006/main" count="38994" uniqueCount="12239">
  <si>
    <t>Company</t>
  </si>
  <si>
    <t>A</t>
  </si>
  <si>
    <t>FTE</t>
  </si>
  <si>
    <t>Fund</t>
  </si>
  <si>
    <t>P</t>
  </si>
  <si>
    <t>C</t>
  </si>
  <si>
    <t>Disability</t>
  </si>
  <si>
    <t>DESCRIPTION</t>
  </si>
  <si>
    <t>FC</t>
  </si>
  <si>
    <t>Account</t>
  </si>
  <si>
    <t>Accounting Unit</t>
  </si>
  <si>
    <t>%</t>
  </si>
  <si>
    <t>ERA</t>
  </si>
  <si>
    <t>ERA - Health Care</t>
  </si>
  <si>
    <t>FICA Taxes</t>
  </si>
  <si>
    <t>Medicare</t>
  </si>
  <si>
    <t>Health/Medical Ins.</t>
  </si>
  <si>
    <t>Life Ins.</t>
  </si>
  <si>
    <t>Dental Ins.</t>
  </si>
  <si>
    <t>Vision Ins.</t>
  </si>
  <si>
    <t>Unemployment</t>
  </si>
  <si>
    <t>WC Fee</t>
  </si>
  <si>
    <t>WC Ins</t>
  </si>
  <si>
    <t>Grand Total:</t>
  </si>
  <si>
    <t>FTE?</t>
  </si>
  <si>
    <t>Total Cost:</t>
  </si>
  <si>
    <t>Check:</t>
  </si>
  <si>
    <t>Indirect cost rate</t>
  </si>
  <si>
    <t>Enter total grant amount</t>
  </si>
  <si>
    <t>Enter total amt for all Fixed Assets over $5000</t>
  </si>
  <si>
    <t>TOTAL INDIRECT COST</t>
  </si>
  <si>
    <t>Audit</t>
  </si>
  <si>
    <t>Net Applicable to IDC</t>
  </si>
  <si>
    <t>TRY this:</t>
  </si>
  <si>
    <t>Full Salaried Persons with Full Benefits</t>
  </si>
  <si>
    <t>Calculator</t>
  </si>
  <si>
    <t>Stipends or Any person NOT taking Medical/Life/Dental/vision/Disability</t>
  </si>
  <si>
    <t>Gordon Bernell Charter</t>
  </si>
  <si>
    <t>Corrales International Charter</t>
  </si>
  <si>
    <t>Only work one cost account at a time</t>
  </si>
  <si>
    <t>Salary?</t>
  </si>
  <si>
    <t>Job Class</t>
  </si>
  <si>
    <t>Stipend</t>
  </si>
  <si>
    <t>Substitute</t>
  </si>
  <si>
    <t>Salary $</t>
  </si>
  <si>
    <t>Can only use 1001 as Function!!!!!!!</t>
  </si>
  <si>
    <t>Sub Amount</t>
  </si>
  <si>
    <t>Can only use 1001 as Function with Substitutes and IC's  !!!!!!!</t>
  </si>
  <si>
    <t>Other Textbooks</t>
  </si>
  <si>
    <t>Professional Development</t>
  </si>
  <si>
    <t>Other Charges</t>
  </si>
  <si>
    <t>Student Travel</t>
  </si>
  <si>
    <t>Software</t>
  </si>
  <si>
    <t>Distributed</t>
  </si>
  <si>
    <t>Remaining to Distribute</t>
  </si>
  <si>
    <t xml:space="preserve">Direct Instruction </t>
  </si>
  <si>
    <t>Teachers- Grades 1-12 Salaries</t>
  </si>
  <si>
    <t>Teachers-SPED Grades 1-12 Salaries</t>
  </si>
  <si>
    <t>Teachers - ECE Salaries</t>
  </si>
  <si>
    <t>RHCA</t>
  </si>
  <si>
    <t>FICA</t>
  </si>
  <si>
    <t>Health</t>
  </si>
  <si>
    <t>Life</t>
  </si>
  <si>
    <t>Dental</t>
  </si>
  <si>
    <t>Vision</t>
  </si>
  <si>
    <t>Work Comp Fee</t>
  </si>
  <si>
    <t>Work Comp Ins</t>
  </si>
  <si>
    <t>Support Services Students</t>
  </si>
  <si>
    <t>M &amp; R/Furn-Fixt-Equip.</t>
  </si>
  <si>
    <t>Rents &amp; Leases Comp &amp; Related Equip</t>
  </si>
  <si>
    <t>Employee Travel - Non-Teachers</t>
  </si>
  <si>
    <t>Employee Training Non-Teachers</t>
  </si>
  <si>
    <t>Contracts - Interagency</t>
  </si>
  <si>
    <t>Other Contract Services</t>
  </si>
  <si>
    <t>General Supplies and Materials</t>
  </si>
  <si>
    <t>Fixed Assets ($1000 and over)</t>
  </si>
  <si>
    <t>Supply Assets (under $1000)</t>
  </si>
  <si>
    <t xml:space="preserve">Support Services School Administration </t>
  </si>
  <si>
    <t>Coord./Subject Specialist Salaries</t>
  </si>
  <si>
    <t>Substitutes - Prof. Leave</t>
  </si>
  <si>
    <t>Asst Princ Stipend</t>
  </si>
  <si>
    <t>Coord/Subject Specialist Stipend</t>
  </si>
  <si>
    <t>Secretary/Tech Asst Stipend</t>
  </si>
  <si>
    <t>Administrative Professionals</t>
  </si>
  <si>
    <t>Secretarial/Technical Asst. Salaries</t>
  </si>
  <si>
    <t>Data Processing</t>
  </si>
  <si>
    <t>Other Professional Services</t>
  </si>
  <si>
    <t>Rents &amp; Leases</t>
  </si>
  <si>
    <t>Employee Travel - Non Teacher</t>
  </si>
  <si>
    <t>Employee Training - Non Teacher</t>
  </si>
  <si>
    <t>Duty Personnel Salary</t>
  </si>
  <si>
    <t>Custodian - Salary</t>
  </si>
  <si>
    <t>Duty Personnel Stipend</t>
  </si>
  <si>
    <t>Custodian - Stipend</t>
  </si>
  <si>
    <t>Communications</t>
  </si>
  <si>
    <t>for audit</t>
  </si>
  <si>
    <t>TOTALS</t>
  </si>
  <si>
    <t>Remaining to distribute</t>
  </si>
  <si>
    <t>Direct Instruction  (subs and Instructional Coaches</t>
  </si>
  <si>
    <t>Instructional Coaches Salary</t>
  </si>
  <si>
    <t>Instructional Coaches Stipends</t>
  </si>
  <si>
    <t>Student Support</t>
  </si>
  <si>
    <t>Teachers- Grades 1-12 Stipends</t>
  </si>
  <si>
    <t>Teachers-SPED Grades 1-12 Stipends</t>
  </si>
  <si>
    <t>EA- Grades 1-12 Salaries</t>
  </si>
  <si>
    <t>EA-SPED Grades 1-12 Salaries</t>
  </si>
  <si>
    <t>EA - ECE Salaries</t>
  </si>
  <si>
    <t>EA- Grades 1-12 Stipends</t>
  </si>
  <si>
    <t>EA-SPED Grades 1-12 Stipends</t>
  </si>
  <si>
    <t>Supply Assets (Between $1000-$5000)</t>
  </si>
  <si>
    <t>Computers (under $5000)</t>
  </si>
  <si>
    <t>Coordinator Salary</t>
  </si>
  <si>
    <t>Counselor/Social Worker Salary</t>
  </si>
  <si>
    <t>Registered Nurse Salary</t>
  </si>
  <si>
    <t>Health Assistant</t>
  </si>
  <si>
    <t>Secretary/Tech Asst Salary</t>
  </si>
  <si>
    <t>School/Student Support Salary</t>
  </si>
  <si>
    <t>Secretary/Tech Asst Overtime</t>
  </si>
  <si>
    <t>Coordinator Stipend</t>
  </si>
  <si>
    <t>Counselor/Social Worker Stipend</t>
  </si>
  <si>
    <t>Registered Nurse Stipend</t>
  </si>
  <si>
    <t>School/Student Support Stipend</t>
  </si>
  <si>
    <t>Secretarial/Technical Asst. Overtime</t>
  </si>
  <si>
    <t>.</t>
  </si>
  <si>
    <t>G5</t>
  </si>
  <si>
    <t>ASAP</t>
  </si>
  <si>
    <t>USD</t>
  </si>
  <si>
    <t>N</t>
  </si>
  <si>
    <t>Y</t>
  </si>
  <si>
    <t>a</t>
  </si>
  <si>
    <t>c</t>
  </si>
  <si>
    <t>as needed</t>
  </si>
  <si>
    <t>00000</t>
  </si>
  <si>
    <t>ERROR</t>
  </si>
  <si>
    <t>00007</t>
  </si>
  <si>
    <t>f2</t>
  </si>
  <si>
    <t>00008</t>
  </si>
  <si>
    <t>f11</t>
  </si>
  <si>
    <t>EA - ECE Stipends</t>
  </si>
  <si>
    <t>Library Specialist Salary</t>
  </si>
  <si>
    <t>Library Assistant Salary</t>
  </si>
  <si>
    <t>Library Spec Stipend</t>
  </si>
  <si>
    <t>Library Assist Stipend</t>
  </si>
  <si>
    <t>Transportation</t>
  </si>
  <si>
    <t>Central Office</t>
  </si>
  <si>
    <t>COMPANY</t>
  </si>
  <si>
    <t>R_PROGRAM</t>
  </si>
  <si>
    <t>FUND</t>
  </si>
  <si>
    <t>TITLE</t>
  </si>
  <si>
    <t>25147</t>
  </si>
  <si>
    <t>Impact Aid Indian Education</t>
  </si>
  <si>
    <t>25158</t>
  </si>
  <si>
    <t>Smaller Learning Community</t>
  </si>
  <si>
    <t>25112</t>
  </si>
  <si>
    <t>Collaborative Research Starbase La Luz</t>
  </si>
  <si>
    <t>FTE Earmark Grant</t>
  </si>
  <si>
    <t>25111</t>
  </si>
  <si>
    <t>Navajo Red Ro.</t>
  </si>
  <si>
    <t>25107</t>
  </si>
  <si>
    <t>Teaching American History</t>
  </si>
  <si>
    <t>Indian Education Formula Grant (was 637)</t>
  </si>
  <si>
    <t>Anti Gang Initiative APS- Closed</t>
  </si>
  <si>
    <t>25153</t>
  </si>
  <si>
    <t>Title XIX Medicaid</t>
  </si>
  <si>
    <t>25113</t>
  </si>
  <si>
    <t>Comm, Prosec. /Project Safe</t>
  </si>
  <si>
    <t>Asthma</t>
  </si>
  <si>
    <t>APS Smaller Learning Communities</t>
  </si>
  <si>
    <t>After-School (PICAASO)</t>
  </si>
  <si>
    <t>PEP Grant</t>
  </si>
  <si>
    <t>25200</t>
  </si>
  <si>
    <t>ROTC</t>
  </si>
  <si>
    <t>25146</t>
  </si>
  <si>
    <t>Safe Routes to School - Wilson &amp; Emerson</t>
  </si>
  <si>
    <t>Safe Routes to School - Monte Vista</t>
  </si>
  <si>
    <t>Smaller Learning Communities</t>
  </si>
  <si>
    <t>Elementary School Counselor Expansion - ESCE</t>
  </si>
  <si>
    <t>Safe School/Healthy Students</t>
  </si>
  <si>
    <t>Alliance for Leading and Learning - ALL</t>
  </si>
  <si>
    <t>APS SLC 2</t>
  </si>
  <si>
    <t>Secondary School Counseling</t>
  </si>
  <si>
    <t>ROTC CAP</t>
  </si>
  <si>
    <t>NGROTC</t>
  </si>
  <si>
    <t>Indian Education Formula Grant (now 433)</t>
  </si>
  <si>
    <t>Center for Disease Control and Prevention</t>
  </si>
  <si>
    <t>Advanced Placement Incentive Program</t>
  </si>
  <si>
    <t>25109</t>
  </si>
  <si>
    <t>Billed/Comp. School Grant</t>
  </si>
  <si>
    <t>Title V Indian Healthcare</t>
  </si>
  <si>
    <t>25125</t>
  </si>
  <si>
    <t>After School Learning Community</t>
  </si>
  <si>
    <t>Magnet School</t>
  </si>
  <si>
    <t>25129</t>
  </si>
  <si>
    <t>Title XX Health and Social Instruction</t>
  </si>
  <si>
    <t>Professional Development Training</t>
  </si>
  <si>
    <t>25131</t>
  </si>
  <si>
    <t>Johnson O'Malley/BIA</t>
  </si>
  <si>
    <t>Johnson O'Malley</t>
  </si>
  <si>
    <t>GM Clearing accounts for all activity funds</t>
  </si>
  <si>
    <t>Corporation for Public Broadcasting</t>
  </si>
  <si>
    <t>21000</t>
  </si>
  <si>
    <t>Food Services</t>
  </si>
  <si>
    <t>24101</t>
  </si>
  <si>
    <t>TITLE I - Explora</t>
  </si>
  <si>
    <t>TITLE I - Even Start</t>
  </si>
  <si>
    <t>TITLE I - Neglected</t>
  </si>
  <si>
    <t>TITLE I - Summer School</t>
  </si>
  <si>
    <t>TITLE I - Admin Pool</t>
  </si>
  <si>
    <t>24201</t>
  </si>
  <si>
    <t>Title I Stimulus</t>
  </si>
  <si>
    <t>Com Sch/Ptrn ACLCP-Title I Stimulus-Extended Day</t>
  </si>
  <si>
    <t>Title I Stimulus-Read 180</t>
  </si>
  <si>
    <t>Title I Stimulus-Pearson</t>
  </si>
  <si>
    <t>Title I Stimulus-Private Inst Portion</t>
  </si>
  <si>
    <t>Title I Stimulus-Subs/Stipends</t>
  </si>
  <si>
    <t>Title I Stimulus-</t>
  </si>
  <si>
    <t>Title I Stimulus-America's Choice</t>
  </si>
  <si>
    <t>Title I Stimulus-Evenstart</t>
  </si>
  <si>
    <t>Title I Stimulus-Parent Inv</t>
  </si>
  <si>
    <t>Title I Stimulus-Neglected</t>
  </si>
  <si>
    <t>Title I Stimulus-Delinquent</t>
  </si>
  <si>
    <t>Title I Stimulus-Inst Materials</t>
  </si>
  <si>
    <t>Title I Stimulus-Parent Liasion</t>
  </si>
  <si>
    <t>Title I Stimulus-After School</t>
  </si>
  <si>
    <t>Title I Stimulus-Math Interventions</t>
  </si>
  <si>
    <t>Title I Stimulus-School Choice</t>
  </si>
  <si>
    <t>Title I Stimulus-SES</t>
  </si>
  <si>
    <t>Title I Stimulus-Homeless</t>
  </si>
  <si>
    <t>Title I Stimulus-Charters</t>
  </si>
  <si>
    <t>Title I Stimulus-Technology</t>
  </si>
  <si>
    <t>Com Sch/Ptrn Title I Stimulus-Enlace &amp; Family Lias-Valle Vista</t>
  </si>
  <si>
    <t>Title I Stimulus-Extended Year</t>
  </si>
  <si>
    <t>Title I Stimulus-Avid Spring Board</t>
  </si>
  <si>
    <t>Title I Stimulus-Admin Pool</t>
  </si>
  <si>
    <t>Title I Stimulus-District</t>
  </si>
  <si>
    <t>Com Sch/Ptrn-Summer</t>
  </si>
  <si>
    <t>Com Sch/Ptrn-Office</t>
  </si>
  <si>
    <t>Com Sch/Ptrn-Afterschool</t>
  </si>
  <si>
    <t>Com Sch/Ptrn-RGEC</t>
  </si>
  <si>
    <t>Com Sch/Ptrn-Family Engagement</t>
  </si>
  <si>
    <t>Com Sch/Ptrn-Foster Grandparents (still need PED approval)</t>
  </si>
  <si>
    <t>Com Sch/Ptrn-Extend Day PD</t>
  </si>
  <si>
    <t>Com Sch/Ptrn-ELT-Afterschool Enrichment</t>
  </si>
  <si>
    <t>Com Sch/Ptrn</t>
  </si>
  <si>
    <t>IDEA-B Stimulus-Coordinated Early Intervening Services</t>
  </si>
  <si>
    <t>IDEA-B Stimulus-Private School Proportionate Share</t>
  </si>
  <si>
    <t>IDEA-B Stimulus</t>
  </si>
  <si>
    <t>24112</t>
  </si>
  <si>
    <t>Entitlement IDEA-B-Coordinated Early Intervening Services</t>
  </si>
  <si>
    <t>24115</t>
  </si>
  <si>
    <t>Entitlement IDEA-B-Private School Proportionate Share</t>
  </si>
  <si>
    <t>24106</t>
  </si>
  <si>
    <t>Entitlement IDEA-B</t>
  </si>
  <si>
    <t>Education of Homeless-Stimulus</t>
  </si>
  <si>
    <t>24113</t>
  </si>
  <si>
    <t>Education of Homeless</t>
  </si>
  <si>
    <t>24109</t>
  </si>
  <si>
    <t>Preschool IDEA-B</t>
  </si>
  <si>
    <t>Preschool IDEA-B-Coordinated Early Intervening Services</t>
  </si>
  <si>
    <t>Preschool IDEA-B-Private School Proportionate Share</t>
  </si>
  <si>
    <t>24120</t>
  </si>
  <si>
    <t>Preschool IDEA-B Stimulus</t>
  </si>
  <si>
    <t>Preschool IDEA-B-Stimulus-Coordinated Early Intervening Serv</t>
  </si>
  <si>
    <t>Preschool IDEA-B-Stimulus-Private School Proportionate Share</t>
  </si>
  <si>
    <t>24159</t>
  </si>
  <si>
    <t>21st Century Community</t>
  </si>
  <si>
    <t>24133</t>
  </si>
  <si>
    <t>Enhancing Education through Technology</t>
  </si>
  <si>
    <t>24108</t>
  </si>
  <si>
    <t>Luminaria Award-John Adams</t>
  </si>
  <si>
    <t>24129</t>
  </si>
  <si>
    <t>Partnerships in Character Education</t>
  </si>
  <si>
    <t>Competitive IDEA-B</t>
  </si>
  <si>
    <t>24102</t>
  </si>
  <si>
    <t>Javits Gifted &amp; Talented</t>
  </si>
  <si>
    <t>24149</t>
  </si>
  <si>
    <t>24143</t>
  </si>
  <si>
    <t>ELL Title III Incentive</t>
  </si>
  <si>
    <t>24135</t>
  </si>
  <si>
    <t>Comprehensive  Reform School</t>
  </si>
  <si>
    <t>24111</t>
  </si>
  <si>
    <t>Hurricane Relief</t>
  </si>
  <si>
    <t>24118</t>
  </si>
  <si>
    <t>Fresh Fruit &amp; Vegetables</t>
  </si>
  <si>
    <t>24126</t>
  </si>
  <si>
    <t>EETT Competetive</t>
  </si>
  <si>
    <t>24124</t>
  </si>
  <si>
    <t>Section 1003g</t>
  </si>
  <si>
    <t>Equipment Assistance Program - Food Services-ARRA</t>
  </si>
  <si>
    <t>School Improvement Grant - Ernie Pyle</t>
  </si>
  <si>
    <t>School Improvement Grant - ECRA Charter School</t>
  </si>
  <si>
    <t>24107</t>
  </si>
  <si>
    <t>J &amp; T Funds SPED</t>
  </si>
  <si>
    <t>NM Building Blocks - Ralph J Bunche</t>
  </si>
  <si>
    <t>Elementary Breakfast</t>
  </si>
  <si>
    <t>24138</t>
  </si>
  <si>
    <t>IDEA-B Results Plan   ( Chamiza, Onate)</t>
  </si>
  <si>
    <t>Comprehensive School</t>
  </si>
  <si>
    <t>School Renovation</t>
  </si>
  <si>
    <t>24119</t>
  </si>
  <si>
    <t>21st Century-Community and Schools</t>
  </si>
  <si>
    <t>Reading First</t>
  </si>
  <si>
    <t>Title I School Improvement Funds - Stimulus</t>
  </si>
  <si>
    <t>24157</t>
  </si>
  <si>
    <t>Title IV a Safe and Drug Free</t>
  </si>
  <si>
    <t>Refugee Grant</t>
  </si>
  <si>
    <t>24150</t>
  </si>
  <si>
    <t>Title V Part A Innovative</t>
  </si>
  <si>
    <t>24154</t>
  </si>
  <si>
    <t>Teacher Principal Training</t>
  </si>
  <si>
    <t>Carl D Perkins Secondary - Current Year</t>
  </si>
  <si>
    <t>Carl D Perkins Secondary - PY Unliquid</t>
  </si>
  <si>
    <t>Carl D Perkins Secondary - Redistribution  Odd</t>
  </si>
  <si>
    <t>Carl D Perkins Secondary - Redistribution  Even</t>
  </si>
  <si>
    <t>24153</t>
  </si>
  <si>
    <t>English Language Acquisition</t>
  </si>
  <si>
    <t>Stabilization - Operational Portion for EMSI</t>
  </si>
  <si>
    <t>Stabilization</t>
  </si>
  <si>
    <t>25145</t>
  </si>
  <si>
    <t>Impact Aid Special Education</t>
  </si>
  <si>
    <t>26125</t>
  </si>
  <si>
    <t>Wallace Foundation</t>
  </si>
  <si>
    <t>National Association of School -Diabetes</t>
  </si>
  <si>
    <t>Parents Reaching out</t>
  </si>
  <si>
    <t>Homeless Project Tutoring</t>
  </si>
  <si>
    <t>Homeless Tutoring Meals</t>
  </si>
  <si>
    <t>Micorosoft Settlement Fund</t>
  </si>
  <si>
    <t>Homeless-Daniels</t>
  </si>
  <si>
    <t>Homeless-Tutoring</t>
  </si>
  <si>
    <t>Homeless-Link to Literacy</t>
  </si>
  <si>
    <t>Homeless-Woodward Fund</t>
  </si>
  <si>
    <t>Kirtland Korner</t>
  </si>
  <si>
    <t>26118</t>
  </si>
  <si>
    <t>Petroglyph-Horizon Award</t>
  </si>
  <si>
    <t>Target School Grant</t>
  </si>
  <si>
    <t>APS Homeless Project - Bern Co</t>
  </si>
  <si>
    <t>Healthy Kids</t>
  </si>
  <si>
    <t>Start Smart</t>
  </si>
  <si>
    <t>Escuela De Cinco</t>
  </si>
  <si>
    <t>UNM National Science Fondation( subaward)</t>
  </si>
  <si>
    <t>KNME/Cultural Arts</t>
  </si>
  <si>
    <t>Truancy Prevention- Cohort 1</t>
  </si>
  <si>
    <t>Truancy Prevention- Cohort  2</t>
  </si>
  <si>
    <t>Healthy Kids NM</t>
  </si>
  <si>
    <t>Nutrition Grant</t>
  </si>
  <si>
    <t>Gradn Reality &amp; Dual Sk</t>
  </si>
  <si>
    <t>Neighborhood Leadership</t>
  </si>
  <si>
    <t>Mathematics and Science</t>
  </si>
  <si>
    <t>National Relief Charties/AIE Foundation</t>
  </si>
  <si>
    <t>Family &amp; School Together-FAST</t>
  </si>
  <si>
    <t>Private Dir Grants /Oregon Reasearch</t>
  </si>
  <si>
    <t>Suicide Prevention Program</t>
  </si>
  <si>
    <t/>
  </si>
  <si>
    <t>Reserved for Capital Projects do not use</t>
  </si>
  <si>
    <t>Unassigned</t>
  </si>
  <si>
    <t>Action Research-School on Wheels</t>
  </si>
  <si>
    <t>School Based Health Center</t>
  </si>
  <si>
    <t>Reimbursement for Background ck</t>
  </si>
  <si>
    <t>RASEM</t>
  </si>
  <si>
    <t>County Before School Program       ( previousely CELSA)</t>
  </si>
  <si>
    <t>La Meta-2</t>
  </si>
  <si>
    <t>Supplemental After School Funds</t>
  </si>
  <si>
    <t>Algebra 1 Study</t>
  </si>
  <si>
    <t>Explora</t>
  </si>
  <si>
    <t>Petroglyph National Park</t>
  </si>
  <si>
    <t>WIRED Grant</t>
  </si>
  <si>
    <t>Xlinx</t>
  </si>
  <si>
    <t>Bandelier Box Tops</t>
  </si>
  <si>
    <t>Schwab Technology Fund</t>
  </si>
  <si>
    <t>Roosevelt MS Donations</t>
  </si>
  <si>
    <t>Montezuma Turf</t>
  </si>
  <si>
    <t>Parents Reaching Out</t>
  </si>
  <si>
    <t>KNME / TAL-NET</t>
  </si>
  <si>
    <t>International Baccalaureate (IB)</t>
  </si>
  <si>
    <t>Zia Family focus</t>
  </si>
  <si>
    <t>Honeywell</t>
  </si>
  <si>
    <t>Running Start for Careers</t>
  </si>
  <si>
    <t>High School Retention Block Grant</t>
  </si>
  <si>
    <t>UNM Service Corp. Project</t>
  </si>
  <si>
    <t>Environment &amp; Tech in the Comm</t>
  </si>
  <si>
    <t>Grants Community Center</t>
  </si>
  <si>
    <t>Career Kids</t>
  </si>
  <si>
    <t>APS Homeless Project-ACF</t>
  </si>
  <si>
    <t>APS Homeless Project</t>
  </si>
  <si>
    <t>APS Homeless Project-Sandia</t>
  </si>
  <si>
    <t>Corporation for Public Broadcasters RALIF</t>
  </si>
  <si>
    <t>Bridge of Southern NM</t>
  </si>
  <si>
    <t>26116</t>
  </si>
  <si>
    <t>Innovations in Teaching- INTEL</t>
  </si>
  <si>
    <t>26103</t>
  </si>
  <si>
    <t>Enlace UNM</t>
  </si>
  <si>
    <t>26113</t>
  </si>
  <si>
    <t>LANL Foundation</t>
  </si>
  <si>
    <t>26142</t>
  </si>
  <si>
    <t>General Electric</t>
  </si>
  <si>
    <t>26104</t>
  </si>
  <si>
    <t>FAFSA-Summer Outreach</t>
  </si>
  <si>
    <t>Bill and Melinda Gates Foundation</t>
  </si>
  <si>
    <t>Capital Projects 1231</t>
  </si>
  <si>
    <t>27107</t>
  </si>
  <si>
    <t>2012 GOB Public School Library Award</t>
  </si>
  <si>
    <t>27114</t>
  </si>
  <si>
    <t>NM Reads to Lead</t>
  </si>
  <si>
    <t>27111</t>
  </si>
  <si>
    <t>Formative Assessmets</t>
  </si>
  <si>
    <t>27140</t>
  </si>
  <si>
    <t>Family and Youth Resources</t>
  </si>
  <si>
    <t>27142</t>
  </si>
  <si>
    <t>Bully Proffing Your School</t>
  </si>
  <si>
    <t xml:space="preserve"> GOB Instructional Materials Award FY11-12</t>
  </si>
  <si>
    <t>27115</t>
  </si>
  <si>
    <t>TANF - Pre- Kindergarden</t>
  </si>
  <si>
    <t>TANF - Pre-Kschool Age Care -La Mesa</t>
  </si>
  <si>
    <t>TANF-School Age Care R.G. ED. Collaborative</t>
  </si>
  <si>
    <t>Truancy Prevention - Cohort III</t>
  </si>
  <si>
    <t>Truancy Prevention -  District</t>
  </si>
  <si>
    <t>27121</t>
  </si>
  <si>
    <t>Physical Education Class Instruction</t>
  </si>
  <si>
    <t>27120</t>
  </si>
  <si>
    <t>Obesity Program PED</t>
  </si>
  <si>
    <t>27149</t>
  </si>
  <si>
    <t>Pre K Initiative</t>
  </si>
  <si>
    <t>27150</t>
  </si>
  <si>
    <t>Ohiyesa/Support Services Urban America</t>
  </si>
  <si>
    <t>27144</t>
  </si>
  <si>
    <t>Legis Appropriations</t>
  </si>
  <si>
    <t>Breakfast for Elementary</t>
  </si>
  <si>
    <t>27145</t>
  </si>
  <si>
    <t>Libraries GO Bonds</t>
  </si>
  <si>
    <t>27158</t>
  </si>
  <si>
    <t>Scientific Research-Based Reading</t>
  </si>
  <si>
    <t>27160</t>
  </si>
  <si>
    <t>Legis. Appropriation Laws of 20</t>
  </si>
  <si>
    <t>Pre K Start Up Cost</t>
  </si>
  <si>
    <t>Legis Appropriations Laws of 20</t>
  </si>
  <si>
    <t>School Improvement</t>
  </si>
  <si>
    <t>Leg. Approp Laws of 2006</t>
  </si>
  <si>
    <t>27141</t>
  </si>
  <si>
    <t>Truancy Initiative PED</t>
  </si>
  <si>
    <t>Kindergarten 3 Plus</t>
  </si>
  <si>
    <t>21st Century Rio Grande Collaborative</t>
  </si>
  <si>
    <t>School in Need of Improvement</t>
  </si>
  <si>
    <t>21st. Century Community Learning Ctr.</t>
  </si>
  <si>
    <t>Library Resource Grant</t>
  </si>
  <si>
    <t>Character Counts Leadership Training</t>
  </si>
  <si>
    <t>After School Enrichment Program</t>
  </si>
  <si>
    <t>La Cueva/El Dorado Professional Development</t>
  </si>
  <si>
    <t>Ramp Up to Literacy - John Adams</t>
  </si>
  <si>
    <t>School Improvement  Framework- Alamosa</t>
  </si>
  <si>
    <t>School Improvement  Framework -Mary Ann Binford</t>
  </si>
  <si>
    <t>Reading Intervention - Pajarito</t>
  </si>
  <si>
    <t>Reading Intervention - Navajo</t>
  </si>
  <si>
    <t>We The People Competition</t>
  </si>
  <si>
    <t>27129</t>
  </si>
  <si>
    <t>Advanced Placement</t>
  </si>
  <si>
    <t>Kindergarten 3 Plus- Current</t>
  </si>
  <si>
    <t>27138</t>
  </si>
  <si>
    <t>School Improvement Incentives #2</t>
  </si>
  <si>
    <t>SIF</t>
  </si>
  <si>
    <t>America's Choice - Schools in Need of Improvement</t>
  </si>
  <si>
    <t>Elem Breakfast</t>
  </si>
  <si>
    <t>Truancy Initiative H/W</t>
  </si>
  <si>
    <t>Making Schools Work Outdoors - Washington MS</t>
  </si>
  <si>
    <t>Youth Dance Program at Mission Ave</t>
  </si>
  <si>
    <t>Teachers in Action for R2 Schools</t>
  </si>
  <si>
    <t>LaCueva/El Dorado Professional Development</t>
  </si>
  <si>
    <t>2008 Library Funds</t>
  </si>
  <si>
    <t>Schools On The Rise</t>
  </si>
  <si>
    <t>Fractal Foundation</t>
  </si>
  <si>
    <t>27105</t>
  </si>
  <si>
    <t>GO Student Library Funds</t>
  </si>
  <si>
    <t>Truancy</t>
  </si>
  <si>
    <t>Schools in Need of Improvement</t>
  </si>
  <si>
    <t>27103</t>
  </si>
  <si>
    <t>Dual Credit Materials</t>
  </si>
  <si>
    <t>27139</t>
  </si>
  <si>
    <t>Outdoor Classroom Project</t>
  </si>
  <si>
    <t>27106</t>
  </si>
  <si>
    <t>New Teacher /School leader Evaluation</t>
  </si>
  <si>
    <t>Innovative Solutions for Struggling Schools</t>
  </si>
  <si>
    <t>Top Growth Schools  Instructional Materials GOB 2010</t>
  </si>
  <si>
    <t>Indian Education Initiate Grant</t>
  </si>
  <si>
    <t>27116</t>
  </si>
  <si>
    <t>Robotics Award</t>
  </si>
  <si>
    <t>NM Grown Fruit/Veg</t>
  </si>
  <si>
    <t>PARCC</t>
  </si>
  <si>
    <t>27117</t>
  </si>
  <si>
    <t>Technology for Education</t>
  </si>
  <si>
    <t>27154</t>
  </si>
  <si>
    <t>Beginning Teacher Mentorship</t>
  </si>
  <si>
    <t>TANF-Rio Grande Educ. Collaborative</t>
  </si>
  <si>
    <t>Incentives for School Im</t>
  </si>
  <si>
    <t>ENMU Action Reaserch</t>
  </si>
  <si>
    <t>Regional Quality Center</t>
  </si>
  <si>
    <t>State Park Field Trips</t>
  </si>
  <si>
    <t>CATCH</t>
  </si>
  <si>
    <t>Desert Hills</t>
  </si>
  <si>
    <t>Albuquerque Academy</t>
  </si>
  <si>
    <t>Menaul School</t>
  </si>
  <si>
    <t>Manzano Day School</t>
  </si>
  <si>
    <t>Robert F Kennedy Charter</t>
  </si>
  <si>
    <t>Holy Child Catholic School</t>
  </si>
  <si>
    <t>Graceway Christian Academy</t>
  </si>
  <si>
    <t>00001</t>
  </si>
  <si>
    <t>00002</t>
  </si>
  <si>
    <t>00003</t>
  </si>
  <si>
    <t>24101-101</t>
  </si>
  <si>
    <t>BERNALILLO COUNTY</t>
  </si>
  <si>
    <t>UTAH STATE UNIVERSITY</t>
  </si>
  <si>
    <t>UNM</t>
  </si>
  <si>
    <t>CYFD</t>
  </si>
  <si>
    <t>Principal, Asst Principal Salary</t>
  </si>
  <si>
    <t>Public Education Department</t>
  </si>
  <si>
    <t xml:space="preserve">CITY OF ALBUQUERQUE </t>
  </si>
  <si>
    <t>NM Civil Air Patrol Leadership</t>
  </si>
  <si>
    <t>Corporate Public Broadcasting</t>
  </si>
  <si>
    <t>AFRL -La Luz Academy</t>
  </si>
  <si>
    <t>Accounting Operations</t>
  </si>
  <si>
    <t>ABC Community Partnership</t>
  </si>
  <si>
    <t>Impact Aid</t>
  </si>
  <si>
    <t>Medicaid</t>
  </si>
  <si>
    <t>FAFSA</t>
  </si>
  <si>
    <t>Horizon</t>
  </si>
  <si>
    <t>APS Homeless</t>
  </si>
  <si>
    <t>Misc Prepaid Grants</t>
  </si>
  <si>
    <t>Zia Family Focus</t>
  </si>
  <si>
    <t>Target School Grants</t>
  </si>
  <si>
    <t>Robotics</t>
  </si>
  <si>
    <t>Schwab Technology</t>
  </si>
  <si>
    <t>National Relief Charities</t>
  </si>
  <si>
    <t>CFDA</t>
  </si>
  <si>
    <t>OR</t>
  </si>
  <si>
    <t>f13</t>
  </si>
  <si>
    <t>GM03.1</t>
  </si>
  <si>
    <t>Award Personnel</t>
  </si>
  <si>
    <t>_f2:ALE-ACTIVITY*</t>
  </si>
  <si>
    <t>D:1:12: f10:LINE-FC</t>
  </si>
  <si>
    <t>D:1:12: f11:ALE-ROLE</t>
  </si>
  <si>
    <t>D:1:12: f12:ALE-RESOURCE-COMP</t>
  </si>
  <si>
    <t>Committed Effort %</t>
  </si>
  <si>
    <t>Owner ship %</t>
  </si>
  <si>
    <t>D:1:12: f18:ALE-CONFLICT-FLAG</t>
  </si>
  <si>
    <t>f10</t>
  </si>
  <si>
    <t>f12</t>
  </si>
  <si>
    <t>f18</t>
  </si>
  <si>
    <t>GRANT TECH</t>
  </si>
  <si>
    <t>Column1</t>
  </si>
  <si>
    <t>GRANT DIRECT</t>
  </si>
  <si>
    <t>GRANT MGMT DIRECTOR</t>
  </si>
  <si>
    <t>GRANT MGR</t>
  </si>
  <si>
    <t>GRANT MGMT MANAGER</t>
  </si>
  <si>
    <t>LOC OFFICIAL</t>
  </si>
  <si>
    <t>LOCATION OFFICIAL</t>
  </si>
  <si>
    <t>PAID EMPLOYE</t>
  </si>
  <si>
    <t>PROG ADMIN</t>
  </si>
  <si>
    <t>PROG ADMIN ASSIST (REQUESTER)</t>
  </si>
  <si>
    <t>PROG EXEC</t>
  </si>
  <si>
    <t>PROGRAM EXECUTIVE DIRECTOR</t>
  </si>
  <si>
    <t>PROG MGR</t>
  </si>
  <si>
    <t>PROGRAM/PROJECT MANAGER</t>
  </si>
  <si>
    <t>GRANT TECHNICIAN</t>
  </si>
  <si>
    <t>ASSOC SUPER</t>
  </si>
  <si>
    <t>ASSOCIATE SUPERINTENDENT</t>
  </si>
  <si>
    <t>R</t>
  </si>
  <si>
    <t>REVENUE</t>
  </si>
  <si>
    <t>FIN-RPT</t>
  </si>
  <si>
    <t>Personnel Type</t>
  </si>
  <si>
    <t>EMPLOYEE Number</t>
  </si>
  <si>
    <t>NOT FTE but % in 2 decimal places</t>
  </si>
  <si>
    <r>
      <t xml:space="preserve">f16 Enter </t>
    </r>
    <r>
      <rPr>
        <sz val="11"/>
        <color rgb="FFFF0000"/>
        <rFont val="Calibri"/>
        <family val="2"/>
        <scheme val="minor"/>
      </rPr>
      <t>PAID</t>
    </r>
    <r>
      <rPr>
        <sz val="11"/>
        <color theme="1"/>
        <rFont val="Calibri"/>
        <family val="2"/>
        <scheme val="minor"/>
      </rPr>
      <t xml:space="preserve"> Emp %</t>
    </r>
  </si>
  <si>
    <t>USE DROPDOWN</t>
  </si>
  <si>
    <t>EMPLOYEE WORKING ON GRANT (paid from the grant)</t>
  </si>
  <si>
    <t>Final Program Reports</t>
  </si>
  <si>
    <t>01001</t>
  </si>
  <si>
    <t>YES</t>
  </si>
  <si>
    <t>NO</t>
  </si>
  <si>
    <t>HR11.3</t>
  </si>
  <si>
    <t>Employee (access through HR11.1 Pay tab "Grant Management" button</t>
  </si>
  <si>
    <t>Eff Date</t>
  </si>
  <si>
    <t>Employee</t>
  </si>
  <si>
    <t>Labor Dist</t>
  </si>
  <si>
    <t>Salary Enc</t>
  </si>
  <si>
    <t>Effort Reporting</t>
  </si>
  <si>
    <t>Effort Currency</t>
  </si>
  <si>
    <t>HR Co</t>
  </si>
  <si>
    <t>Primary Certifier</t>
  </si>
  <si>
    <t>Secondary Certifier</t>
  </si>
  <si>
    <t>f0</t>
  </si>
  <si>
    <t>f267</t>
  </si>
  <si>
    <t>f263</t>
  </si>
  <si>
    <t>f265</t>
  </si>
  <si>
    <t>f358</t>
  </si>
  <si>
    <t>f359</t>
  </si>
  <si>
    <t>f364</t>
  </si>
  <si>
    <t>f365</t>
  </si>
  <si>
    <t>f366</t>
  </si>
  <si>
    <t>f367</t>
  </si>
  <si>
    <t>f369</t>
  </si>
  <si>
    <t>f370</t>
  </si>
  <si>
    <t>00009</t>
  </si>
  <si>
    <t>ACCT_CATEGORY</t>
  </si>
  <si>
    <t>CATEGORY_TYPE</t>
  </si>
  <si>
    <t>TIME_EXP_FLAG</t>
  </si>
  <si>
    <t>ES_ACCT_CAT_FL</t>
  </si>
  <si>
    <t>AAXSET2_SS_SW</t>
  </si>
  <si>
    <t>GA505</t>
  </si>
  <si>
    <t>419200-GIFTS DONATION NONCATEG</t>
  </si>
  <si>
    <t>GA504</t>
  </si>
  <si>
    <t>419310-SPECIAL BLDG LOC REVENU</t>
  </si>
  <si>
    <t>GA508</t>
  </si>
  <si>
    <t>432020-STATE FLOW-THRU GRANTS</t>
  </si>
  <si>
    <t>GA509</t>
  </si>
  <si>
    <t>432040-PRIOR YEAR BALANCES</t>
  </si>
  <si>
    <t>GA510</t>
  </si>
  <si>
    <t>432100-STATE SPEC CAP OUTLAY</t>
  </si>
  <si>
    <t>GC505</t>
  </si>
  <si>
    <t>432150-INTERGOV REVENUE</t>
  </si>
  <si>
    <t>GC506</t>
  </si>
  <si>
    <t>432155-INTERGOV REV CHARTER</t>
  </si>
  <si>
    <t>GA506</t>
  </si>
  <si>
    <t>435030-SALE OF PRPRTY&gt;OR =25k</t>
  </si>
  <si>
    <t>GA507</t>
  </si>
  <si>
    <t>453031-SALE OF EQUIPMNT &gt;5K</t>
  </si>
  <si>
    <t>CB406</t>
  </si>
  <si>
    <t>533300-PROFESSIONAL DEVELOPMNT</t>
  </si>
  <si>
    <t>CB405</t>
  </si>
  <si>
    <t>534140-OTHR PROFESSIONAL SVCES</t>
  </si>
  <si>
    <t>AA000</t>
  </si>
  <si>
    <t>537120- BERNALILLO PROPTAX FEE</t>
  </si>
  <si>
    <t>AA002</t>
  </si>
  <si>
    <t>537121-SANDOVAL COUNTY TAX FEE</t>
  </si>
  <si>
    <t>OB205</t>
  </si>
  <si>
    <t>543150-DO NOT USE</t>
  </si>
  <si>
    <t>OB505</t>
  </si>
  <si>
    <t>543150-M&amp;R-BLDG&amp;GRND(SB9 ONLY)</t>
  </si>
  <si>
    <t>CB407</t>
  </si>
  <si>
    <t>544160-COMMUNICATION SERVICES</t>
  </si>
  <si>
    <t>AB206</t>
  </si>
  <si>
    <t>545000-A/E FEES BUILDING</t>
  </si>
  <si>
    <t>AB208</t>
  </si>
  <si>
    <t>545000-ADDTL CONTRACTED COSTS</t>
  </si>
  <si>
    <t>AB205</t>
  </si>
  <si>
    <t>545000-BUILDING IMPROVEMENTS</t>
  </si>
  <si>
    <t>AB209</t>
  </si>
  <si>
    <t>545000-CONTINGENCY BUILDING</t>
  </si>
  <si>
    <t>AB210</t>
  </si>
  <si>
    <t>545000-NETWORK WIRING</t>
  </si>
  <si>
    <t>AB207</t>
  </si>
  <si>
    <t>545000-TECHNICAL SUPPORT</t>
  </si>
  <si>
    <t>AA208</t>
  </si>
  <si>
    <t>545001-ADMIN OVERHEAD NOW 7102</t>
  </si>
  <si>
    <t>CC505</t>
  </si>
  <si>
    <t>545002-CONST SERVICES NON-CAP</t>
  </si>
  <si>
    <t>CC506</t>
  </si>
  <si>
    <t>545002-INTERNAL VNDR 14058 CRD</t>
  </si>
  <si>
    <t>AB211</t>
  </si>
  <si>
    <t>546400-RENTAL LEASE TO PRCHSE</t>
  </si>
  <si>
    <t>NA205</t>
  </si>
  <si>
    <t>561120-OTHER TEXTBOOKS</t>
  </si>
  <si>
    <t>NA305</t>
  </si>
  <si>
    <t>561130-SOFTWARE</t>
  </si>
  <si>
    <t>NA405</t>
  </si>
  <si>
    <t>561140-LIBRARY &amp; AUDIO-VISUAL</t>
  </si>
  <si>
    <t>NA805</t>
  </si>
  <si>
    <t>561180-GENERAL SPLYS &amp; MATLS</t>
  </si>
  <si>
    <t>AA105</t>
  </si>
  <si>
    <t>571110-LAND</t>
  </si>
  <si>
    <t>AA206</t>
  </si>
  <si>
    <t>571120-A/E FEES LAND</t>
  </si>
  <si>
    <t>AA207</t>
  </si>
  <si>
    <t>571120-CONTINGENCY LAND</t>
  </si>
  <si>
    <t>AA205</t>
  </si>
  <si>
    <t>571120-LAND IMPROVEMENTS</t>
  </si>
  <si>
    <t>AB002</t>
  </si>
  <si>
    <t>572000-BUILDING PURCHASE</t>
  </si>
  <si>
    <t>AC105</t>
  </si>
  <si>
    <t>573110-VEHICLES - GENERAL</t>
  </si>
  <si>
    <t>AC205</t>
  </si>
  <si>
    <t>573120-BUSES</t>
  </si>
  <si>
    <t>AC305</t>
  </si>
  <si>
    <t>573130-HEAVEY EQUIPMENT</t>
  </si>
  <si>
    <t>AD105</t>
  </si>
  <si>
    <t>573310-ASSETS ($5000 &amp; UP)</t>
  </si>
  <si>
    <t>AD205</t>
  </si>
  <si>
    <t>573320-ASSETS ($0-$999)</t>
  </si>
  <si>
    <t>AD221</t>
  </si>
  <si>
    <t>573321-ASSETS (1,000 to 4,999)</t>
  </si>
  <si>
    <t>AD222</t>
  </si>
  <si>
    <t>573322-CMPTRS (4,999 or less)</t>
  </si>
  <si>
    <t>BP110</t>
  </si>
  <si>
    <t>583110-BOND PRINCIPAL PAYMENT</t>
  </si>
  <si>
    <t>BP220</t>
  </si>
  <si>
    <t>583220-BOND INTEREST PAYMENT</t>
  </si>
  <si>
    <t>01002</t>
  </si>
  <si>
    <t>01003</t>
  </si>
  <si>
    <t>01009</t>
  </si>
  <si>
    <t>01010</t>
  </si>
  <si>
    <t>01011</t>
  </si>
  <si>
    <t>01012</t>
  </si>
  <si>
    <t>01013</t>
  </si>
  <si>
    <t>01020</t>
  </si>
  <si>
    <t>01021</t>
  </si>
  <si>
    <t>01004</t>
  </si>
  <si>
    <t>01005</t>
  </si>
  <si>
    <t>01006</t>
  </si>
  <si>
    <t>01007</t>
  </si>
  <si>
    <t>01008</t>
  </si>
  <si>
    <t>01000</t>
  </si>
  <si>
    <t>01014</t>
  </si>
  <si>
    <t>01015</t>
  </si>
  <si>
    <t>01016</t>
  </si>
  <si>
    <t>01017</t>
  </si>
  <si>
    <t>01018</t>
  </si>
  <si>
    <t>01019</t>
  </si>
  <si>
    <t>01022</t>
  </si>
  <si>
    <t>01023</t>
  </si>
  <si>
    <t>01024</t>
  </si>
  <si>
    <t>01025</t>
  </si>
  <si>
    <t>01026</t>
  </si>
  <si>
    <t>01027</t>
  </si>
  <si>
    <t>01028</t>
  </si>
  <si>
    <t>01029</t>
  </si>
  <si>
    <t>01030</t>
  </si>
  <si>
    <t>01031</t>
  </si>
  <si>
    <t>01032</t>
  </si>
  <si>
    <t>01033</t>
  </si>
  <si>
    <t>01034</t>
  </si>
  <si>
    <t>01035</t>
  </si>
  <si>
    <t>01036</t>
  </si>
  <si>
    <t>01037</t>
  </si>
  <si>
    <t>01038</t>
  </si>
  <si>
    <t>01039</t>
  </si>
  <si>
    <t>01040</t>
  </si>
  <si>
    <t>01041</t>
  </si>
  <si>
    <t>01042</t>
  </si>
  <si>
    <t>01043</t>
  </si>
  <si>
    <t>01044</t>
  </si>
  <si>
    <t>01045</t>
  </si>
  <si>
    <t>01046</t>
  </si>
  <si>
    <t>01047</t>
  </si>
  <si>
    <t>01048</t>
  </si>
  <si>
    <t>01049</t>
  </si>
  <si>
    <t>01050</t>
  </si>
  <si>
    <t>01051</t>
  </si>
  <si>
    <t>01052</t>
  </si>
  <si>
    <t>01053</t>
  </si>
  <si>
    <t>01054</t>
  </si>
  <si>
    <t>01055</t>
  </si>
  <si>
    <t>01056</t>
  </si>
  <si>
    <t>01057</t>
  </si>
  <si>
    <t>01058</t>
  </si>
  <si>
    <t>01059</t>
  </si>
  <si>
    <t>01060</t>
  </si>
  <si>
    <t>01061</t>
  </si>
  <si>
    <t>01062</t>
  </si>
  <si>
    <t>01063</t>
  </si>
  <si>
    <t>01064</t>
  </si>
  <si>
    <t>01065</t>
  </si>
  <si>
    <t>01066</t>
  </si>
  <si>
    <t>01067</t>
  </si>
  <si>
    <t>01068</t>
  </si>
  <si>
    <t>01069</t>
  </si>
  <si>
    <t>01070</t>
  </si>
  <si>
    <t>01071</t>
  </si>
  <si>
    <t>01072</t>
  </si>
  <si>
    <t>01074</t>
  </si>
  <si>
    <t>01076</t>
  </si>
  <si>
    <t>01077</t>
  </si>
  <si>
    <t>01078</t>
  </si>
  <si>
    <t>01079</t>
  </si>
  <si>
    <t>01080</t>
  </si>
  <si>
    <t>01081</t>
  </si>
  <si>
    <t>01082</t>
  </si>
  <si>
    <t>01083</t>
  </si>
  <si>
    <t>01084</t>
  </si>
  <si>
    <t>01085</t>
  </si>
  <si>
    <t>01086</t>
  </si>
  <si>
    <t>01087</t>
  </si>
  <si>
    <t>01088</t>
  </si>
  <si>
    <t>01089</t>
  </si>
  <si>
    <t>01090</t>
  </si>
  <si>
    <t>01091</t>
  </si>
  <si>
    <t>01092</t>
  </si>
  <si>
    <t>01093</t>
  </si>
  <si>
    <t>01094</t>
  </si>
  <si>
    <t>01095</t>
  </si>
  <si>
    <t>01096</t>
  </si>
  <si>
    <t>01097</t>
  </si>
  <si>
    <t>01098</t>
  </si>
  <si>
    <t>01099</t>
  </si>
  <si>
    <t>01100</t>
  </si>
  <si>
    <t>01101</t>
  </si>
  <si>
    <t>01102</t>
  </si>
  <si>
    <t>01103</t>
  </si>
  <si>
    <t>01104</t>
  </si>
  <si>
    <t>01105</t>
  </si>
  <si>
    <t>01106</t>
  </si>
  <si>
    <t>01110</t>
  </si>
  <si>
    <t>01107</t>
  </si>
  <si>
    <t>01108</t>
  </si>
  <si>
    <t>01109</t>
  </si>
  <si>
    <t>01111</t>
  </si>
  <si>
    <t>01112</t>
  </si>
  <si>
    <t>01113</t>
  </si>
  <si>
    <t>01114</t>
  </si>
  <si>
    <t>01115</t>
  </si>
  <si>
    <t>01132</t>
  </si>
  <si>
    <t>01116</t>
  </si>
  <si>
    <t>01117</t>
  </si>
  <si>
    <t>01118</t>
  </si>
  <si>
    <t>01120</t>
  </si>
  <si>
    <t>01121</t>
  </si>
  <si>
    <t>01122</t>
  </si>
  <si>
    <t>01123</t>
  </si>
  <si>
    <t>01124</t>
  </si>
  <si>
    <t>01119</t>
  </si>
  <si>
    <t>01125</t>
  </si>
  <si>
    <t>01126</t>
  </si>
  <si>
    <t>01127</t>
  </si>
  <si>
    <t>01128</t>
  </si>
  <si>
    <t>01129</t>
  </si>
  <si>
    <t>01130</t>
  </si>
  <si>
    <t>01131</t>
  </si>
  <si>
    <t>01133</t>
  </si>
  <si>
    <t>01134</t>
  </si>
  <si>
    <t>01135</t>
  </si>
  <si>
    <t>01136</t>
  </si>
  <si>
    <t>01137</t>
  </si>
  <si>
    <t>01138</t>
  </si>
  <si>
    <t>01139</t>
  </si>
  <si>
    <t>01140</t>
  </si>
  <si>
    <t>01141</t>
  </si>
  <si>
    <t>01142</t>
  </si>
  <si>
    <t>01143</t>
  </si>
  <si>
    <t>01144</t>
  </si>
  <si>
    <t>01145</t>
  </si>
  <si>
    <t>01146</t>
  </si>
  <si>
    <t>01147</t>
  </si>
  <si>
    <t>01149</t>
  </si>
  <si>
    <t>01148</t>
  </si>
  <si>
    <t>01150</t>
  </si>
  <si>
    <t>01151</t>
  </si>
  <si>
    <t>01152</t>
  </si>
  <si>
    <t>01073</t>
  </si>
  <si>
    <t>01075</t>
  </si>
  <si>
    <t>00777</t>
  </si>
  <si>
    <t>03307</t>
  </si>
  <si>
    <t>03308</t>
  </si>
  <si>
    <t>03000</t>
  </si>
  <si>
    <t>04021</t>
  </si>
  <si>
    <t>04022</t>
  </si>
  <si>
    <t>04010</t>
  </si>
  <si>
    <t>04011</t>
  </si>
  <si>
    <t>05000</t>
  </si>
  <si>
    <t>05309</t>
  </si>
  <si>
    <t>05310</t>
  </si>
  <si>
    <t>05311</t>
  </si>
  <si>
    <t>05313</t>
  </si>
  <si>
    <t>05372</t>
  </si>
  <si>
    <t>06000</t>
  </si>
  <si>
    <t>06314</t>
  </si>
  <si>
    <t>06315</t>
  </si>
  <si>
    <t>06316</t>
  </si>
  <si>
    <t>06318</t>
  </si>
  <si>
    <t>06325</t>
  </si>
  <si>
    <t>06330</t>
  </si>
  <si>
    <t>06331</t>
  </si>
  <si>
    <t>06332</t>
  </si>
  <si>
    <t>06333</t>
  </si>
  <si>
    <t>06334</t>
  </si>
  <si>
    <t>06351</t>
  </si>
  <si>
    <t>06376</t>
  </si>
  <si>
    <t>07000</t>
  </si>
  <si>
    <t>07320</t>
  </si>
  <si>
    <t>07321</t>
  </si>
  <si>
    <t>07322</t>
  </si>
  <si>
    <t>07323</t>
  </si>
  <si>
    <t>07324</t>
  </si>
  <si>
    <t>07347</t>
  </si>
  <si>
    <t>07348</t>
  </si>
  <si>
    <t>07349</t>
  </si>
  <si>
    <t>07350</t>
  </si>
  <si>
    <t>02000</t>
  </si>
  <si>
    <t>02004</t>
  </si>
  <si>
    <t>08300</t>
  </si>
  <si>
    <t>08301</t>
  </si>
  <si>
    <t>08302</t>
  </si>
  <si>
    <t>08304</t>
  </si>
  <si>
    <t>08305</t>
  </si>
  <si>
    <t>08000</t>
  </si>
  <si>
    <t>08317</t>
  </si>
  <si>
    <t>08329</t>
  </si>
  <si>
    <t>08331</t>
  </si>
  <si>
    <t>08332</t>
  </si>
  <si>
    <t>08333</t>
  </si>
  <si>
    <t>08334</t>
  </si>
  <si>
    <t>08359</t>
  </si>
  <si>
    <t>08363</t>
  </si>
  <si>
    <t>08371</t>
  </si>
  <si>
    <t>08335</t>
  </si>
  <si>
    <t>09000</t>
  </si>
  <si>
    <t>09319</t>
  </si>
  <si>
    <t>09365</t>
  </si>
  <si>
    <t>09375</t>
  </si>
  <si>
    <t>VC245</t>
  </si>
  <si>
    <t>Converted PR and Admin DATA</t>
  </si>
  <si>
    <t>10303</t>
  </si>
  <si>
    <t>10000</t>
  </si>
  <si>
    <t>10312</t>
  </si>
  <si>
    <t>10326</t>
  </si>
  <si>
    <t>10327</t>
  </si>
  <si>
    <t>10328</t>
  </si>
  <si>
    <t>10336</t>
  </si>
  <si>
    <t>10337</t>
  </si>
  <si>
    <t>10338</t>
  </si>
  <si>
    <t>10339</t>
  </si>
  <si>
    <t>10340</t>
  </si>
  <si>
    <t>10352</t>
  </si>
  <si>
    <t>10353</t>
  </si>
  <si>
    <t>10354</t>
  </si>
  <si>
    <t>10355</t>
  </si>
  <si>
    <t>10356</t>
  </si>
  <si>
    <t>10357</t>
  </si>
  <si>
    <t>10358</t>
  </si>
  <si>
    <t>10360</t>
  </si>
  <si>
    <t>10361</t>
  </si>
  <si>
    <t>10362</t>
  </si>
  <si>
    <t>10364</t>
  </si>
  <si>
    <t>10370</t>
  </si>
  <si>
    <t>10377</t>
  </si>
  <si>
    <t>10378</t>
  </si>
  <si>
    <t>88889</t>
  </si>
  <si>
    <t>AD110</t>
  </si>
  <si>
    <t>DO NOT USE</t>
  </si>
  <si>
    <t>AD111</t>
  </si>
  <si>
    <t>AD112</t>
  </si>
  <si>
    <t>AD115</t>
  </si>
  <si>
    <t>AD116</t>
  </si>
  <si>
    <t>AD117</t>
  </si>
  <si>
    <t>AD118</t>
  </si>
  <si>
    <t>AD119</t>
  </si>
  <si>
    <t>AD206</t>
  </si>
  <si>
    <t>AD207</t>
  </si>
  <si>
    <t>AD208</t>
  </si>
  <si>
    <t>AD210</t>
  </si>
  <si>
    <t>AD212</t>
  </si>
  <si>
    <t>AD213</t>
  </si>
  <si>
    <t>AD214</t>
  </si>
  <si>
    <t>VA105</t>
  </si>
  <si>
    <t>VC235</t>
  </si>
  <si>
    <t>FA605</t>
  </si>
  <si>
    <t>OB105</t>
  </si>
  <si>
    <t>AD108</t>
  </si>
  <si>
    <t>AD106</t>
  </si>
  <si>
    <t>AD107</t>
  </si>
  <si>
    <t>88888</t>
  </si>
  <si>
    <t>Error Suspense</t>
  </si>
  <si>
    <t>11000</t>
  </si>
  <si>
    <t>11366</t>
  </si>
  <si>
    <t>11367</t>
  </si>
  <si>
    <t>11368</t>
  </si>
  <si>
    <t>11369</t>
  </si>
  <si>
    <t>77777</t>
  </si>
  <si>
    <t>66000</t>
  </si>
  <si>
    <t>99999</t>
  </si>
  <si>
    <t>99998</t>
  </si>
  <si>
    <t>88887</t>
  </si>
  <si>
    <t>12001</t>
  </si>
  <si>
    <t>04306</t>
  </si>
  <si>
    <t>04000</t>
  </si>
  <si>
    <t>04331</t>
  </si>
  <si>
    <t>04332</t>
  </si>
  <si>
    <t>04333</t>
  </si>
  <si>
    <t>04341</t>
  </si>
  <si>
    <t>04342</t>
  </si>
  <si>
    <t>04343</t>
  </si>
  <si>
    <t>04344</t>
  </si>
  <si>
    <t>04346</t>
  </si>
  <si>
    <t>04345</t>
  </si>
  <si>
    <t>04373</t>
  </si>
  <si>
    <t>04374</t>
  </si>
  <si>
    <t>00200</t>
  </si>
  <si>
    <t>00501</t>
  </si>
  <si>
    <t>13379</t>
  </si>
  <si>
    <t>13307</t>
  </si>
  <si>
    <t>13331</t>
  </si>
  <si>
    <t>13332</t>
  </si>
  <si>
    <t>13333</t>
  </si>
  <si>
    <t>13341</t>
  </si>
  <si>
    <t>13342</t>
  </si>
  <si>
    <t>13343</t>
  </si>
  <si>
    <t>13344</t>
  </si>
  <si>
    <t>13346</t>
  </si>
  <si>
    <t>13345</t>
  </si>
  <si>
    <t>13373</t>
  </si>
  <si>
    <t>13374</t>
  </si>
  <si>
    <t>02502</t>
  </si>
  <si>
    <t>12020</t>
  </si>
  <si>
    <t>12400</t>
  </si>
  <si>
    <t>04307</t>
  </si>
  <si>
    <t>Alice King Charter</t>
  </si>
  <si>
    <t>27122</t>
  </si>
  <si>
    <t>Advanced Placement Stipend</t>
  </si>
  <si>
    <t>TITLE I - Read 180</t>
  </si>
  <si>
    <t>TITLE I - Parent University</t>
  </si>
  <si>
    <t>TITLE I - AVID</t>
  </si>
  <si>
    <t>TITLE I - Parent Involvement</t>
  </si>
  <si>
    <t>TITLE I - Summer Reading Institute</t>
  </si>
  <si>
    <t>TITLE I - Albuquerque Reads</t>
  </si>
  <si>
    <t>TITLE I - Priority/Focus/Strategic</t>
  </si>
  <si>
    <t>TITLE I - D/F No Designation</t>
  </si>
  <si>
    <t>TITLE I - Summer Institute PD</t>
  </si>
  <si>
    <t>TITLE I - ESL</t>
  </si>
  <si>
    <t>TITLE I - Foster Grandparent</t>
  </si>
  <si>
    <t>00201</t>
  </si>
  <si>
    <t>ALL ED~Differentials</t>
  </si>
  <si>
    <t>00999</t>
  </si>
  <si>
    <t>ALL ED~Subs</t>
  </si>
  <si>
    <t>12021</t>
  </si>
  <si>
    <t>ADMIN~Tutoring/Training</t>
  </si>
  <si>
    <t>12160</t>
  </si>
  <si>
    <t>ADMIN~Facilitate/Training</t>
  </si>
  <si>
    <t>ALL ED~6th Grade Math tutor</t>
  </si>
  <si>
    <t>ALL ED~7th Grade jazz Band</t>
  </si>
  <si>
    <t>ALL ED~7th/8th Math Tutor</t>
  </si>
  <si>
    <t>00004</t>
  </si>
  <si>
    <t>ALL ED~Academic Enrichment</t>
  </si>
  <si>
    <t>00005</t>
  </si>
  <si>
    <t>ALL ED~Academic Tutoring</t>
  </si>
  <si>
    <t>00006</t>
  </si>
  <si>
    <t>ALL ED~After School Arts</t>
  </si>
  <si>
    <t>ALL ED~After School Club/ Op</t>
  </si>
  <si>
    <t>ALL ED~AM Computer Club</t>
  </si>
  <si>
    <t>00010</t>
  </si>
  <si>
    <t>ALL ED~AM Homework Help</t>
  </si>
  <si>
    <t>00011</t>
  </si>
  <si>
    <t>ALL ED~AM Intramurals Club</t>
  </si>
  <si>
    <t>00012</t>
  </si>
  <si>
    <t>ALL ED~AM Open Gym</t>
  </si>
  <si>
    <t>00013</t>
  </si>
  <si>
    <t>ALL ED~AM Rec Basketball</t>
  </si>
  <si>
    <t>00014</t>
  </si>
  <si>
    <t>ALL ED~American Sign Languag</t>
  </si>
  <si>
    <t>00015</t>
  </si>
  <si>
    <t>ALL ED~Archery</t>
  </si>
  <si>
    <t>00016</t>
  </si>
  <si>
    <t>ALL ED~Art Club</t>
  </si>
  <si>
    <t>00017</t>
  </si>
  <si>
    <t>ALL ED~Art Design and Projec</t>
  </si>
  <si>
    <t>00018</t>
  </si>
  <si>
    <t>ALL ED~Art Factory</t>
  </si>
  <si>
    <t>00019</t>
  </si>
  <si>
    <t>ALL ED~Arts &amp; Crafts</t>
  </si>
  <si>
    <t>00020</t>
  </si>
  <si>
    <t>ALL ED~AVID For All</t>
  </si>
  <si>
    <t>00021</t>
  </si>
  <si>
    <t>ALL ED~Tutoring/Training</t>
  </si>
  <si>
    <t>00022</t>
  </si>
  <si>
    <t>ALL ED~Battle of the Books</t>
  </si>
  <si>
    <t>00023</t>
  </si>
  <si>
    <t>ALL ED~Bilingual Club</t>
  </si>
  <si>
    <t>00024</t>
  </si>
  <si>
    <t>ALL ED~Billiards Club</t>
  </si>
  <si>
    <t>00025</t>
  </si>
  <si>
    <t>ALL ED~Book Club</t>
  </si>
  <si>
    <t>00026</t>
  </si>
  <si>
    <t>ALL ED~Boys and Girls Soccer</t>
  </si>
  <si>
    <t>00027</t>
  </si>
  <si>
    <t>ALL ED~Broadcast Student New</t>
  </si>
  <si>
    <t>00028</t>
  </si>
  <si>
    <t>ALL ED~Ceramics</t>
  </si>
  <si>
    <t>00029</t>
  </si>
  <si>
    <t>ALL ED~Cheerleading</t>
  </si>
  <si>
    <t>00030</t>
  </si>
  <si>
    <t>ALL ED~Chess Club</t>
  </si>
  <si>
    <t>00031</t>
  </si>
  <si>
    <t>ALL ED~Chess/ Games Club</t>
  </si>
  <si>
    <t>00032</t>
  </si>
  <si>
    <t>ALL ED~Choir</t>
  </si>
  <si>
    <t>00033</t>
  </si>
  <si>
    <t>ALL ED~Club Success</t>
  </si>
  <si>
    <t>00034</t>
  </si>
  <si>
    <t>ALL ED~Club Success Afternoo</t>
  </si>
  <si>
    <t>00035</t>
  </si>
  <si>
    <t>ALL ED~Club Success Morning</t>
  </si>
  <si>
    <t>00036</t>
  </si>
  <si>
    <t>ALL ED~Community Crafts</t>
  </si>
  <si>
    <t>00037</t>
  </si>
  <si>
    <t>ALL ED~Computer Club</t>
  </si>
  <si>
    <t>00038</t>
  </si>
  <si>
    <t>ALL ED~Computer Skill Develo</t>
  </si>
  <si>
    <t>00039</t>
  </si>
  <si>
    <t>ALL ED~Computer Works Club</t>
  </si>
  <si>
    <t>00040</t>
  </si>
  <si>
    <t>ALL ED~Conflict Resolution C</t>
  </si>
  <si>
    <t>00041</t>
  </si>
  <si>
    <t>ALL ED~Cooking Club</t>
  </si>
  <si>
    <t>00042</t>
  </si>
  <si>
    <t>ALL ED~Creative Cooking</t>
  </si>
  <si>
    <t>00043</t>
  </si>
  <si>
    <t>ALL ED~Crochet Club</t>
  </si>
  <si>
    <t>00044</t>
  </si>
  <si>
    <t>ALL ED~Dance</t>
  </si>
  <si>
    <t>00045</t>
  </si>
  <si>
    <t>ALL ED~Dance Club</t>
  </si>
  <si>
    <t>00046</t>
  </si>
  <si>
    <t>ALL ED~Debate Club</t>
  </si>
  <si>
    <t>00047</t>
  </si>
  <si>
    <t>ALL ED~Dirt Daubers (Ag./ Ga</t>
  </si>
  <si>
    <t>00048</t>
  </si>
  <si>
    <t>ALL ED~Drama</t>
  </si>
  <si>
    <t>00049</t>
  </si>
  <si>
    <t>ALL ED~Drama Club</t>
  </si>
  <si>
    <t>00050</t>
  </si>
  <si>
    <t>ALL ED~Drawing on Right Side</t>
  </si>
  <si>
    <t>00051</t>
  </si>
  <si>
    <t>ALL ED~English as a Second l</t>
  </si>
  <si>
    <t>00052</t>
  </si>
  <si>
    <t>ALL ED~Falcon Success</t>
  </si>
  <si>
    <t>00053</t>
  </si>
  <si>
    <t>ALL ED~Fancy Shawl Dancing</t>
  </si>
  <si>
    <t>00054</t>
  </si>
  <si>
    <t>ALL ED~Fitness is Fun</t>
  </si>
  <si>
    <t>00055</t>
  </si>
  <si>
    <t>ALL ED~Flag Football</t>
  </si>
  <si>
    <t>00056</t>
  </si>
  <si>
    <t>ALL ED~Folklorico Dancing</t>
  </si>
  <si>
    <t>00057</t>
  </si>
  <si>
    <t>ALL ED~Football Club</t>
  </si>
  <si>
    <t>00058</t>
  </si>
  <si>
    <t>ALL ED~French Club</t>
  </si>
  <si>
    <t>00059</t>
  </si>
  <si>
    <t>ALL ED~G.E.M.S. (Girls Empow</t>
  </si>
  <si>
    <t>00060</t>
  </si>
  <si>
    <t>ALL ED~Game Club</t>
  </si>
  <si>
    <t>00061</t>
  </si>
  <si>
    <t>ALL ED~Games</t>
  </si>
  <si>
    <t>00062</t>
  </si>
  <si>
    <t>ALL ED~Garden Club</t>
  </si>
  <si>
    <t>00063</t>
  </si>
  <si>
    <t>ALL ED~Girls and Boys Soccer</t>
  </si>
  <si>
    <t>00064</t>
  </si>
  <si>
    <t>ALL ED~Golf Club</t>
  </si>
  <si>
    <t>00065</t>
  </si>
  <si>
    <t>ALL ED~Green Team</t>
  </si>
  <si>
    <t>00066</t>
  </si>
  <si>
    <t>ALL ED~Guitar &amp; Strings</t>
  </si>
  <si>
    <t>00067</t>
  </si>
  <si>
    <t>ALL ED~Health and Fitness</t>
  </si>
  <si>
    <t>00068</t>
  </si>
  <si>
    <t>ALL ED~Healthy Teen Living</t>
  </si>
  <si>
    <t>00069</t>
  </si>
  <si>
    <t>ALL ED~Homework Club</t>
  </si>
  <si>
    <t>00070</t>
  </si>
  <si>
    <t>ALL ED~Homework Help</t>
  </si>
  <si>
    <t>00071</t>
  </si>
  <si>
    <t>ALL ED~Honor Choir</t>
  </si>
  <si>
    <t>00072</t>
  </si>
  <si>
    <t>ALL ED~Huskey Helpers/ Readi</t>
  </si>
  <si>
    <t>00073</t>
  </si>
  <si>
    <t>ALL ED~iMovies</t>
  </si>
  <si>
    <t>00074</t>
  </si>
  <si>
    <t>ALL ED~In the News</t>
  </si>
  <si>
    <t>00075</t>
  </si>
  <si>
    <t>ALL ED~iPad Club</t>
  </si>
  <si>
    <t>00076</t>
  </si>
  <si>
    <t>ALL ED~John Adams GEMS</t>
  </si>
  <si>
    <t>00077</t>
  </si>
  <si>
    <t>ALL ED~Journalism</t>
  </si>
  <si>
    <t>00078</t>
  </si>
  <si>
    <t>ALL ED~Language Arts HW Help</t>
  </si>
  <si>
    <t>00079</t>
  </si>
  <si>
    <t>ALL ED~Leadership</t>
  </si>
  <si>
    <t>00080</t>
  </si>
  <si>
    <t>ALL ED~Literacy through Non</t>
  </si>
  <si>
    <t>00081</t>
  </si>
  <si>
    <t>ALL ED~Manga</t>
  </si>
  <si>
    <t>00082</t>
  </si>
  <si>
    <t>ALL ED~Math Around the House</t>
  </si>
  <si>
    <t>00083</t>
  </si>
  <si>
    <t>ALL ED~Math Assistance Club</t>
  </si>
  <si>
    <t>00084</t>
  </si>
  <si>
    <t>ALL ED~Math Attack</t>
  </si>
  <si>
    <t>00085</t>
  </si>
  <si>
    <t>ALL ED~Math Club</t>
  </si>
  <si>
    <t>00086</t>
  </si>
  <si>
    <t>ALL ED~Math Counts</t>
  </si>
  <si>
    <t>00087</t>
  </si>
  <si>
    <t>ALL ED~Math Help</t>
  </si>
  <si>
    <t>00088</t>
  </si>
  <si>
    <t>ALL ED~Math Help/ Renaissanc</t>
  </si>
  <si>
    <t>00089</t>
  </si>
  <si>
    <t>ALL ED~Math Munchers</t>
  </si>
  <si>
    <t>00090</t>
  </si>
  <si>
    <t>ALL ED~Math Through Cooking</t>
  </si>
  <si>
    <t>00091</t>
  </si>
  <si>
    <t>ALL ED~Math Tutoring</t>
  </si>
  <si>
    <t>00092</t>
  </si>
  <si>
    <t>ALL ED~Math/ Homework</t>
  </si>
  <si>
    <t>00093</t>
  </si>
  <si>
    <t>ALL ED~Mentorship Program</t>
  </si>
  <si>
    <t>00094</t>
  </si>
  <si>
    <t>ALL ED~Mixed Martial Arts (M</t>
  </si>
  <si>
    <t>00095</t>
  </si>
  <si>
    <t>ALL ED~Morning Gym</t>
  </si>
  <si>
    <t>00096</t>
  </si>
  <si>
    <t>ALL ED~Morning Mariachi</t>
  </si>
  <si>
    <t>00097</t>
  </si>
  <si>
    <t>ALL ED~Morning Math</t>
  </si>
  <si>
    <t>00098</t>
  </si>
  <si>
    <t>ALL ED~Morning Open Gym</t>
  </si>
  <si>
    <t>00099</t>
  </si>
  <si>
    <t>ALL ED~Morning Open Library</t>
  </si>
  <si>
    <t>00100</t>
  </si>
  <si>
    <t>ALL ED~Morning Student Succe</t>
  </si>
  <si>
    <t>00101</t>
  </si>
  <si>
    <t>ALL ED~Open Lab</t>
  </si>
  <si>
    <t>00102</t>
  </si>
  <si>
    <t>ALL ED~Open Media center</t>
  </si>
  <si>
    <t>00103</t>
  </si>
  <si>
    <t>ALL ED~Orchestra/ Music Club</t>
  </si>
  <si>
    <t>00104</t>
  </si>
  <si>
    <t>ALL ED~Organizational Skills</t>
  </si>
  <si>
    <t>00105</t>
  </si>
  <si>
    <t>ALL ED~Outdoor Club</t>
  </si>
  <si>
    <t>00106</t>
  </si>
  <si>
    <t>ALL ED~Outdoor Exploration</t>
  </si>
  <si>
    <t>00107</t>
  </si>
  <si>
    <t>ALL ED~Performing Arts</t>
  </si>
  <si>
    <t>00108</t>
  </si>
  <si>
    <t>ALL ED~Photography</t>
  </si>
  <si>
    <t>00109</t>
  </si>
  <si>
    <t>ALL ED~Pinata Making</t>
  </si>
  <si>
    <t>00110</t>
  </si>
  <si>
    <t>ALL ED~PM Intramurals Club</t>
  </si>
  <si>
    <t>00111</t>
  </si>
  <si>
    <t>ALL ED~Practice Club</t>
  </si>
  <si>
    <t>00112</t>
  </si>
  <si>
    <t>ALL ED~Recycling Club</t>
  </si>
  <si>
    <t>00113</t>
  </si>
  <si>
    <t>ALL ED~Robots</t>
  </si>
  <si>
    <t>00114</t>
  </si>
  <si>
    <t>ALL ED~Rock Band Club</t>
  </si>
  <si>
    <t>00115</t>
  </si>
  <si>
    <t>ALL ED~Running Club</t>
  </si>
  <si>
    <t>00116</t>
  </si>
  <si>
    <t>ALL ED~School to World</t>
  </si>
  <si>
    <t>00117</t>
  </si>
  <si>
    <t>ALL ED~Science &amp; Technology</t>
  </si>
  <si>
    <t>00118</t>
  </si>
  <si>
    <t>ALL ED~Science After School</t>
  </si>
  <si>
    <t>00119</t>
  </si>
  <si>
    <t>ALL ED~Science and Engineeri</t>
  </si>
  <si>
    <t>00120</t>
  </si>
  <si>
    <t>ALL ED~Science Bowl</t>
  </si>
  <si>
    <t>00121</t>
  </si>
  <si>
    <t>ALL ED~Science Club</t>
  </si>
  <si>
    <t>00122</t>
  </si>
  <si>
    <t>ALL ED~Science HW Help</t>
  </si>
  <si>
    <t>00123</t>
  </si>
  <si>
    <t>ALL ED~Science Olympiad</t>
  </si>
  <si>
    <t>00124</t>
  </si>
  <si>
    <t>ALL ED~Science Support</t>
  </si>
  <si>
    <t>00125</t>
  </si>
  <si>
    <t>ALL ED~Show Choir</t>
  </si>
  <si>
    <t>00126</t>
  </si>
  <si>
    <t>ALL ED~Skills for Success</t>
  </si>
  <si>
    <t>00127</t>
  </si>
  <si>
    <t>ALL ED~Soccer</t>
  </si>
  <si>
    <t>00128</t>
  </si>
  <si>
    <t>ALL ED~Soccer Club</t>
  </si>
  <si>
    <t>00129</t>
  </si>
  <si>
    <t>ALL ED~Speech &amp; Debate</t>
  </si>
  <si>
    <t>00130</t>
  </si>
  <si>
    <t>ALL ED~Spirit Squad</t>
  </si>
  <si>
    <t>00131</t>
  </si>
  <si>
    <t>ALL ED~Sports Club</t>
  </si>
  <si>
    <t>00132</t>
  </si>
  <si>
    <t>ALL ED~STEM Stars</t>
  </si>
  <si>
    <t>00133</t>
  </si>
  <si>
    <t>ALL ED~Stories Around the Wo</t>
  </si>
  <si>
    <t>00134</t>
  </si>
  <si>
    <t>ALL ED~Strategic Board Games</t>
  </si>
  <si>
    <t>00135</t>
  </si>
  <si>
    <t>ALL ED~Strategic Games Club</t>
  </si>
  <si>
    <t>00136</t>
  </si>
  <si>
    <t>ALL ED~Student Council</t>
  </si>
  <si>
    <t>00137</t>
  </si>
  <si>
    <t>ALL ED~Student Government</t>
  </si>
  <si>
    <t>00138</t>
  </si>
  <si>
    <t>ALL ED~Swimming</t>
  </si>
  <si>
    <t>00139</t>
  </si>
  <si>
    <t>ALL ED~Taking care of animal</t>
  </si>
  <si>
    <t>00140</t>
  </si>
  <si>
    <t>ALL ED~Tennis</t>
  </si>
  <si>
    <t>00141</t>
  </si>
  <si>
    <t>ALL ED~Theatre</t>
  </si>
  <si>
    <t>00142</t>
  </si>
  <si>
    <t>ALL ED~Tournament Sports</t>
  </si>
  <si>
    <t>17500</t>
  </si>
  <si>
    <t>17501</t>
  </si>
  <si>
    <t>12152</t>
  </si>
  <si>
    <t>ADMIN~Nursery</t>
  </si>
  <si>
    <t>12153</t>
  </si>
  <si>
    <t>ADMIN~Profess Devlp</t>
  </si>
  <si>
    <t>00143</t>
  </si>
  <si>
    <t>ALL ED~Trans math</t>
  </si>
  <si>
    <t>00144</t>
  </si>
  <si>
    <t>ALL ED~Tutoring</t>
  </si>
  <si>
    <t>00145</t>
  </si>
  <si>
    <t>ALL ED~Video Technology</t>
  </si>
  <si>
    <t>00146</t>
  </si>
  <si>
    <t>ALL ED~Visual Journaling</t>
  </si>
  <si>
    <t>00147</t>
  </si>
  <si>
    <t>ALL ED~Weight Training</t>
  </si>
  <si>
    <t>00148</t>
  </si>
  <si>
    <t>ALL ED~Welcome to the Librar</t>
  </si>
  <si>
    <t>00149</t>
  </si>
  <si>
    <t>ALL ED~Wilson Soccer</t>
  </si>
  <si>
    <t>00150</t>
  </si>
  <si>
    <t>ALL ED~Yearbook</t>
  </si>
  <si>
    <t>00151</t>
  </si>
  <si>
    <t>ALL ED~Z.A.P. Zeroes Aren't</t>
  </si>
  <si>
    <t>00152</t>
  </si>
  <si>
    <t>ALL ED~Nursery</t>
  </si>
  <si>
    <t>00153</t>
  </si>
  <si>
    <t>ALL ED~Profess Devlp</t>
  </si>
  <si>
    <t>00154</t>
  </si>
  <si>
    <t>ALL ED~Writing</t>
  </si>
  <si>
    <t>00156</t>
  </si>
  <si>
    <t>ALL ED~Parent Involvement</t>
  </si>
  <si>
    <t>00157</t>
  </si>
  <si>
    <t>ALL ED~Field Trips</t>
  </si>
  <si>
    <t>00158</t>
  </si>
  <si>
    <t>ALL ED~Office Duties</t>
  </si>
  <si>
    <t>00159</t>
  </si>
  <si>
    <t>ALL ED~Office Supplies</t>
  </si>
  <si>
    <t>00160</t>
  </si>
  <si>
    <t>ALL ED~Facilitate/Training</t>
  </si>
  <si>
    <t>00300</t>
  </si>
  <si>
    <t>ALL ED~Accounting 1</t>
  </si>
  <si>
    <t>00301</t>
  </si>
  <si>
    <t>ALL ED~Accounting 2</t>
  </si>
  <si>
    <t>00302</t>
  </si>
  <si>
    <t>ALL ED~Accounting 3</t>
  </si>
  <si>
    <t>00303</t>
  </si>
  <si>
    <t>ALL ED~Adv Applied Design</t>
  </si>
  <si>
    <t>00304</t>
  </si>
  <si>
    <t>ALL ED~Adv Mktng &amp; Finance 1</t>
  </si>
  <si>
    <t>00305</t>
  </si>
  <si>
    <t>ALL ED~Adv Mktng &amp; Finance 2</t>
  </si>
  <si>
    <t>00306</t>
  </si>
  <si>
    <t>ALL ED~Adv Studio Tech</t>
  </si>
  <si>
    <t>00307</t>
  </si>
  <si>
    <t>ALL ED~Archt Construction 1</t>
  </si>
  <si>
    <t>00308</t>
  </si>
  <si>
    <t>ALL ED~Archt Construction 2</t>
  </si>
  <si>
    <t>00309</t>
  </si>
  <si>
    <t>ALL ED~Auto Tech 1</t>
  </si>
  <si>
    <t>00310</t>
  </si>
  <si>
    <t>ALL ED~Auto Tech 2</t>
  </si>
  <si>
    <t>00311</t>
  </si>
  <si>
    <t>ALL ED~Auto Tech 3</t>
  </si>
  <si>
    <t>00312</t>
  </si>
  <si>
    <t>ALL ED~Basic Applied Design</t>
  </si>
  <si>
    <t>00313</t>
  </si>
  <si>
    <t>ALL ED~Brakes</t>
  </si>
  <si>
    <t>00314</t>
  </si>
  <si>
    <t>ALL ED~Business Comm Tech 1</t>
  </si>
  <si>
    <t>00315</t>
  </si>
  <si>
    <t>ALL ED~Business Comm Tech 2</t>
  </si>
  <si>
    <t>00316</t>
  </si>
  <si>
    <t>ALL ED~Business Law</t>
  </si>
  <si>
    <t>00317</t>
  </si>
  <si>
    <t>ALL ED~Business Management</t>
  </si>
  <si>
    <t>00318</t>
  </si>
  <si>
    <t>ALL ED~Business Technology</t>
  </si>
  <si>
    <t>00319</t>
  </si>
  <si>
    <t>ALL ED~Cabinetry</t>
  </si>
  <si>
    <t>00320</t>
  </si>
  <si>
    <t>ALL ED~CAD Architecture 1</t>
  </si>
  <si>
    <t>00321</t>
  </si>
  <si>
    <t>ALL ED~CAD Architecture 2</t>
  </si>
  <si>
    <t>00322</t>
  </si>
  <si>
    <t>ALL ED~CAD Archt &amp; Engineer</t>
  </si>
  <si>
    <t>00323</t>
  </si>
  <si>
    <t>ALL ED~CAD Engineering 1</t>
  </si>
  <si>
    <t>00324</t>
  </si>
  <si>
    <t>ALL ED~CAD Engineering 2</t>
  </si>
  <si>
    <t>00325</t>
  </si>
  <si>
    <t>ALL ED~Career Develop</t>
  </si>
  <si>
    <t>00326</t>
  </si>
  <si>
    <t>ALL ED~Child Development 1</t>
  </si>
  <si>
    <t>00327</t>
  </si>
  <si>
    <t>ALL ED~Child Development 2</t>
  </si>
  <si>
    <t>00328</t>
  </si>
  <si>
    <t>ALL ED~Childcare CRS</t>
  </si>
  <si>
    <t>00329</t>
  </si>
  <si>
    <t>ALL ED~Computer Application</t>
  </si>
  <si>
    <t>00330</t>
  </si>
  <si>
    <t>ALL ED~Computer Bus Tech</t>
  </si>
  <si>
    <t>00331</t>
  </si>
  <si>
    <t>ALL ED~Computer Graphics 1</t>
  </si>
  <si>
    <t>00332</t>
  </si>
  <si>
    <t>ALL ED~Computer Graphics 2</t>
  </si>
  <si>
    <t>00333</t>
  </si>
  <si>
    <t>ALL ED~Computer Graphics 3</t>
  </si>
  <si>
    <t>00334</t>
  </si>
  <si>
    <t>ALL ED~Computer Graphics 4</t>
  </si>
  <si>
    <t>00335</t>
  </si>
  <si>
    <t>ALL ED~Workplace Comp Skill</t>
  </si>
  <si>
    <t>00336</t>
  </si>
  <si>
    <t>ALL ED~Cosmetology</t>
  </si>
  <si>
    <t>00337</t>
  </si>
  <si>
    <t>ALL ED~Creative Sewing</t>
  </si>
  <si>
    <t>00338</t>
  </si>
  <si>
    <t>ALL ED~Culinary Arts 1</t>
  </si>
  <si>
    <t>00339</t>
  </si>
  <si>
    <t>ALL ED~Culinary Arts 2</t>
  </si>
  <si>
    <t>00340</t>
  </si>
  <si>
    <t>ALL ED~Culinary Arts 3</t>
  </si>
  <si>
    <t>00341</t>
  </si>
  <si>
    <t>ALL ED~Digital Film Prod 1</t>
  </si>
  <si>
    <t>00342</t>
  </si>
  <si>
    <t>ALL ED~Digital Film Prod 2</t>
  </si>
  <si>
    <t>00343</t>
  </si>
  <si>
    <t>ALL ED~Digital Film Prod 3</t>
  </si>
  <si>
    <t>00344</t>
  </si>
  <si>
    <t>ALL ED~Digital Film Prod 4</t>
  </si>
  <si>
    <t>00345</t>
  </si>
  <si>
    <t>ALL ED~Digital Media Film</t>
  </si>
  <si>
    <t>00346</t>
  </si>
  <si>
    <t>ALL ED~Digital Media 2</t>
  </si>
  <si>
    <t>00347</t>
  </si>
  <si>
    <t>ALL ED~Drafting</t>
  </si>
  <si>
    <t>00348</t>
  </si>
  <si>
    <t>ALL ED~Drafting 1</t>
  </si>
  <si>
    <t>00349</t>
  </si>
  <si>
    <t>ALL ED~Drafting 2</t>
  </si>
  <si>
    <t>00350</t>
  </si>
  <si>
    <t>ALL ED~Drafting 3</t>
  </si>
  <si>
    <t>00351</t>
  </si>
  <si>
    <t>ALL ED~Entrepreneurship</t>
  </si>
  <si>
    <t>00352</t>
  </si>
  <si>
    <t>ALL ED~Fashion Design 1</t>
  </si>
  <si>
    <t>00353</t>
  </si>
  <si>
    <t>ALL ED~Fashion Design 2</t>
  </si>
  <si>
    <t>00354</t>
  </si>
  <si>
    <t>ALL ED~Fashion Design 3</t>
  </si>
  <si>
    <t>00355</t>
  </si>
  <si>
    <t>ALL ED~Food Service 1</t>
  </si>
  <si>
    <t>00356</t>
  </si>
  <si>
    <t>ALL ED~Food Service 2</t>
  </si>
  <si>
    <t>00357</t>
  </si>
  <si>
    <t>ALL ED~Food Service 3</t>
  </si>
  <si>
    <t>00358</t>
  </si>
  <si>
    <t>ALL ED~Foods</t>
  </si>
  <si>
    <t>15000</t>
  </si>
  <si>
    <t>PD~All Education</t>
  </si>
  <si>
    <t>12158</t>
  </si>
  <si>
    <t>ADMIN~Office Duties</t>
  </si>
  <si>
    <t>12159</t>
  </si>
  <si>
    <t>ADMIN~Office Supplies</t>
  </si>
  <si>
    <t>00359</t>
  </si>
  <si>
    <t>ALL ED~Fundamental of Mktng</t>
  </si>
  <si>
    <t>00360</t>
  </si>
  <si>
    <t>ALL ED~Hospitality &amp; Turism</t>
  </si>
  <si>
    <t>00361</t>
  </si>
  <si>
    <t>ALL ED~IND Living</t>
  </si>
  <si>
    <t>00362</t>
  </si>
  <si>
    <t>ALL ED~Independent Living</t>
  </si>
  <si>
    <t>00363</t>
  </si>
  <si>
    <t>ALL ED~Information Tech</t>
  </si>
  <si>
    <t>00364</t>
  </si>
  <si>
    <t>ALL ED~Intro Fam/Comsr Scien</t>
  </si>
  <si>
    <t>00365</t>
  </si>
  <si>
    <t>ALL ED~Metals</t>
  </si>
  <si>
    <t>00366</t>
  </si>
  <si>
    <t>ALL ED~Nursing 1</t>
  </si>
  <si>
    <t>00367</t>
  </si>
  <si>
    <t>ALL ED~Nursing 2</t>
  </si>
  <si>
    <t>00368</t>
  </si>
  <si>
    <t>ALL ED~Nursing 3</t>
  </si>
  <si>
    <t>00369</t>
  </si>
  <si>
    <t>ALL ED~Nursing Assistant</t>
  </si>
  <si>
    <t>00370</t>
  </si>
  <si>
    <t>ALL ED~Nutrition</t>
  </si>
  <si>
    <t>00371</t>
  </si>
  <si>
    <t>ALL ED~Personal Finance</t>
  </si>
  <si>
    <t>00372</t>
  </si>
  <si>
    <t>ALL ED~Small Engine</t>
  </si>
  <si>
    <t>00373</t>
  </si>
  <si>
    <t>ALL ED~Video Production 1</t>
  </si>
  <si>
    <t>00374</t>
  </si>
  <si>
    <t>ALL ED~Video Production 2</t>
  </si>
  <si>
    <t>00375</t>
  </si>
  <si>
    <t>ALL ED~Woods</t>
  </si>
  <si>
    <t>00376</t>
  </si>
  <si>
    <t>ALL ED~Word Processing</t>
  </si>
  <si>
    <t>00377</t>
  </si>
  <si>
    <t>ALL ED~Work w/ Young Child 1</t>
  </si>
  <si>
    <t>00378</t>
  </si>
  <si>
    <t>ALL ED~Work w/ Young Child 2</t>
  </si>
  <si>
    <t>00379</t>
  </si>
  <si>
    <t>ALL ED~Advanced Studio Tech</t>
  </si>
  <si>
    <t>00502</t>
  </si>
  <si>
    <t>ALL ED~Charter</t>
  </si>
  <si>
    <t>AFTER~Nursery</t>
  </si>
  <si>
    <t>01153</t>
  </si>
  <si>
    <t>AFTER~Profess Devlp</t>
  </si>
  <si>
    <t>01154</t>
  </si>
  <si>
    <t>AFTER~Writing</t>
  </si>
  <si>
    <t>01156</t>
  </si>
  <si>
    <t>AFTER~Parent Involvement</t>
  </si>
  <si>
    <t>01157</t>
  </si>
  <si>
    <t>AFTER~Field Trips</t>
  </si>
  <si>
    <t>01158</t>
  </si>
  <si>
    <t>AFTER~Office Duties</t>
  </si>
  <si>
    <t>01159</t>
  </si>
  <si>
    <t>AFTER~Office Supplies</t>
  </si>
  <si>
    <t>01160</t>
  </si>
  <si>
    <t>AFTER~Facilitate/Training</t>
  </si>
  <si>
    <t>01200</t>
  </si>
  <si>
    <t>AFTER~Credit Recovery</t>
  </si>
  <si>
    <t>01201</t>
  </si>
  <si>
    <t>AFTER~Differentials</t>
  </si>
  <si>
    <t>01300</t>
  </si>
  <si>
    <t>AFTER~Accounting 1</t>
  </si>
  <si>
    <t>01301</t>
  </si>
  <si>
    <t>AFTER~Accounting 2</t>
  </si>
  <si>
    <t>01302</t>
  </si>
  <si>
    <t>AFTER~Accounting 3</t>
  </si>
  <si>
    <t>01303</t>
  </si>
  <si>
    <t>AFTER~Adv Applied Design</t>
  </si>
  <si>
    <t>01304</t>
  </si>
  <si>
    <t>AFTER~Adv Mktng &amp; Finance 1</t>
  </si>
  <si>
    <t>01305</t>
  </si>
  <si>
    <t>AFTER~Adv Mktng &amp; Finance 2</t>
  </si>
  <si>
    <t>01306</t>
  </si>
  <si>
    <t>AFTER~Adv Studio Tech</t>
  </si>
  <si>
    <t>01307</t>
  </si>
  <si>
    <t>AFTER~Archt Construction 1</t>
  </si>
  <si>
    <t>01308</t>
  </si>
  <si>
    <t>AFTER~Archt Construction 2</t>
  </si>
  <si>
    <t>01309</t>
  </si>
  <si>
    <t>AFTER~Auto Tech 1</t>
  </si>
  <si>
    <t>01310</t>
  </si>
  <si>
    <t>AFTER~Auto Tech 2</t>
  </si>
  <si>
    <t>01311</t>
  </si>
  <si>
    <t>AFTER~Auto Tech 3</t>
  </si>
  <si>
    <t>01312</t>
  </si>
  <si>
    <t>AFTER~Basic Applied Design</t>
  </si>
  <si>
    <t>01313</t>
  </si>
  <si>
    <t>AFTER~Brakes</t>
  </si>
  <si>
    <t>01314</t>
  </si>
  <si>
    <t>AFTER~Business Comm Tech 1</t>
  </si>
  <si>
    <t>01315</t>
  </si>
  <si>
    <t>AFTER~Business Comm Tech 2</t>
  </si>
  <si>
    <t>01316</t>
  </si>
  <si>
    <t>AFTER~Business Law</t>
  </si>
  <si>
    <t>01317</t>
  </si>
  <si>
    <t>AFTER~Business Management</t>
  </si>
  <si>
    <t>01318</t>
  </si>
  <si>
    <t>AFTER~Business Technology</t>
  </si>
  <si>
    <t>01319</t>
  </si>
  <si>
    <t>AFTER~Cabinetry</t>
  </si>
  <si>
    <t>01320</t>
  </si>
  <si>
    <t>AFTER~CAD Architecture 1</t>
  </si>
  <si>
    <t>01321</t>
  </si>
  <si>
    <t>AFTER~CAD Architecture 2</t>
  </si>
  <si>
    <t>01322</t>
  </si>
  <si>
    <t>AFTER~CAD Archt &amp; Engineer</t>
  </si>
  <si>
    <t>01323</t>
  </si>
  <si>
    <t>AFTER~CAD Engineering 1</t>
  </si>
  <si>
    <t>01324</t>
  </si>
  <si>
    <t>AFTER~CAD Engineering 2</t>
  </si>
  <si>
    <t>01325</t>
  </si>
  <si>
    <t>AFTER~Career Develop</t>
  </si>
  <si>
    <t>01326</t>
  </si>
  <si>
    <t>AFTER~Child Development 1</t>
  </si>
  <si>
    <t>01327</t>
  </si>
  <si>
    <t>AFTER~Child Development 2</t>
  </si>
  <si>
    <t>01328</t>
  </si>
  <si>
    <t>AFTER~Childcare CRS</t>
  </si>
  <si>
    <t>01329</t>
  </si>
  <si>
    <t>AFTER~Computer Application</t>
  </si>
  <si>
    <t>01330</t>
  </si>
  <si>
    <t>AFTER~Computer Bus Tech</t>
  </si>
  <si>
    <t>01331</t>
  </si>
  <si>
    <t>AFTER~Computer Graphics 1</t>
  </si>
  <si>
    <t>01332</t>
  </si>
  <si>
    <t>AFTER~Computer Graphics 2</t>
  </si>
  <si>
    <t>01333</t>
  </si>
  <si>
    <t>AFTER~Computer Graphics 3</t>
  </si>
  <si>
    <t>01334</t>
  </si>
  <si>
    <t>AFTER~Computer Graphics 4</t>
  </si>
  <si>
    <t>01335</t>
  </si>
  <si>
    <t>AFTER~Workplace Comp Skill</t>
  </si>
  <si>
    <t>01336</t>
  </si>
  <si>
    <t>AFTER~Cosmetology</t>
  </si>
  <si>
    <t>01337</t>
  </si>
  <si>
    <t>AFTER~Creative Sewing</t>
  </si>
  <si>
    <t>01338</t>
  </si>
  <si>
    <t>AFTER~Culinary Arts 1</t>
  </si>
  <si>
    <t>01339</t>
  </si>
  <si>
    <t>AFTER~Culinary Arts 2</t>
  </si>
  <si>
    <t>01340</t>
  </si>
  <si>
    <t>AFTER~Culinary Arts 3</t>
  </si>
  <si>
    <t>01341</t>
  </si>
  <si>
    <t>AFTER~Digital Film Prod 1</t>
  </si>
  <si>
    <t>01342</t>
  </si>
  <si>
    <t>AFTER~Digital Film Prod 2</t>
  </si>
  <si>
    <t>01343</t>
  </si>
  <si>
    <t>AFTER~Digital Film Prod 3</t>
  </si>
  <si>
    <t>01344</t>
  </si>
  <si>
    <t>AFTER~Digital Film Prod 4</t>
  </si>
  <si>
    <t>01345</t>
  </si>
  <si>
    <t>AFTER~Digital Media Film</t>
  </si>
  <si>
    <t>01346</t>
  </si>
  <si>
    <t>AFTER~Digital Media 2</t>
  </si>
  <si>
    <t>01347</t>
  </si>
  <si>
    <t>AFTER~Drafting</t>
  </si>
  <si>
    <t>01348</t>
  </si>
  <si>
    <t>AFTER~Drafting 1</t>
  </si>
  <si>
    <t>01349</t>
  </si>
  <si>
    <t>AFTER~Drafting 2</t>
  </si>
  <si>
    <t>01350</t>
  </si>
  <si>
    <t>AFTER~Drafting 3</t>
  </si>
  <si>
    <t>01351</t>
  </si>
  <si>
    <t>AFTER~Entrepreneurship</t>
  </si>
  <si>
    <t>01352</t>
  </si>
  <si>
    <t>AFTER~Fashion Design 1</t>
  </si>
  <si>
    <t>01353</t>
  </si>
  <si>
    <t>AFTER~Fashion Design 2</t>
  </si>
  <si>
    <t>01354</t>
  </si>
  <si>
    <t>AFTER~Fashion Design 3</t>
  </si>
  <si>
    <t>01355</t>
  </si>
  <si>
    <t>AFTER~Food Service 1</t>
  </si>
  <si>
    <t>01356</t>
  </si>
  <si>
    <t>AFTER~Food Service 2</t>
  </si>
  <si>
    <t>01357</t>
  </si>
  <si>
    <t>AFTER~Food Service 3</t>
  </si>
  <si>
    <t>01358</t>
  </si>
  <si>
    <t>AFTER~Foods</t>
  </si>
  <si>
    <t>01359</t>
  </si>
  <si>
    <t>AFTER~Fundamental of Mktng</t>
  </si>
  <si>
    <t>01360</t>
  </si>
  <si>
    <t>AFTER~Hospitality &amp; Turism</t>
  </si>
  <si>
    <t>01361</t>
  </si>
  <si>
    <t>AFTER~IND Living</t>
  </si>
  <si>
    <t>01362</t>
  </si>
  <si>
    <t>AFTER~Independent Living</t>
  </si>
  <si>
    <t>01363</t>
  </si>
  <si>
    <t>AFTER~Information Tech</t>
  </si>
  <si>
    <t>01364</t>
  </si>
  <si>
    <t>AFTER~Intro Fam/Comsr Scien</t>
  </si>
  <si>
    <t>01365</t>
  </si>
  <si>
    <t>AFTER~Metals</t>
  </si>
  <si>
    <t>01366</t>
  </si>
  <si>
    <t>AFTER~Nursing 1</t>
  </si>
  <si>
    <t>01367</t>
  </si>
  <si>
    <t>AFTER~Nursing 2</t>
  </si>
  <si>
    <t>01368</t>
  </si>
  <si>
    <t>AFTER~Nursing 3</t>
  </si>
  <si>
    <t>01369</t>
  </si>
  <si>
    <t>AFTER~Nursing Assistant</t>
  </si>
  <si>
    <t>01370</t>
  </si>
  <si>
    <t>AFTER~Nutrition</t>
  </si>
  <si>
    <t>01371</t>
  </si>
  <si>
    <t>AFTER~Personal Finance</t>
  </si>
  <si>
    <t>01372</t>
  </si>
  <si>
    <t>AFTER~Small Engine</t>
  </si>
  <si>
    <t>01373</t>
  </si>
  <si>
    <t>AFTER~Video Production 1</t>
  </si>
  <si>
    <t>01374</t>
  </si>
  <si>
    <t>AFTER~Video Production 2</t>
  </si>
  <si>
    <t>01375</t>
  </si>
  <si>
    <t>AFTER~Woods</t>
  </si>
  <si>
    <t>01376</t>
  </si>
  <si>
    <t>AFTER~Word Processing</t>
  </si>
  <si>
    <t>01377</t>
  </si>
  <si>
    <t>AFTER~Work w/ Young Child 1</t>
  </si>
  <si>
    <t>01378</t>
  </si>
  <si>
    <t>AFTER~Work w/ Young Child 2</t>
  </si>
  <si>
    <t>01379</t>
  </si>
  <si>
    <t>AFTER~Advanced Studio Tech</t>
  </si>
  <si>
    <t>01502</t>
  </si>
  <si>
    <t>AFTER~Charter</t>
  </si>
  <si>
    <t>02001</t>
  </si>
  <si>
    <t>PI~6th Grade Math tutor</t>
  </si>
  <si>
    <t>02002</t>
  </si>
  <si>
    <t>PI~7th Grade jazz Band</t>
  </si>
  <si>
    <t>02003</t>
  </si>
  <si>
    <t>PI~7th/8th Math Tutor</t>
  </si>
  <si>
    <t>PI~Academic Enrichment</t>
  </si>
  <si>
    <t>02005</t>
  </si>
  <si>
    <t>PI~Academic Tutoring</t>
  </si>
  <si>
    <t>02006</t>
  </si>
  <si>
    <t>PI~After School Arts</t>
  </si>
  <si>
    <t>02007</t>
  </si>
  <si>
    <t>PI~After School Club/ Op</t>
  </si>
  <si>
    <t>02008</t>
  </si>
  <si>
    <t>PI~After School Tutor</t>
  </si>
  <si>
    <t>02009</t>
  </si>
  <si>
    <t>PI~AM Computer Club</t>
  </si>
  <si>
    <t>02010</t>
  </si>
  <si>
    <t>PI~AM Homework Help</t>
  </si>
  <si>
    <t>02011</t>
  </si>
  <si>
    <t>PI~AM Intramurals Club</t>
  </si>
  <si>
    <t>02012</t>
  </si>
  <si>
    <t>PI~AM Open Gym</t>
  </si>
  <si>
    <t>02013</t>
  </si>
  <si>
    <t>PI~AM Rec Basketball</t>
  </si>
  <si>
    <t>02014</t>
  </si>
  <si>
    <t>PI~American Sign Languag</t>
  </si>
  <si>
    <t>02015</t>
  </si>
  <si>
    <t>PI~Archery</t>
  </si>
  <si>
    <t>02016</t>
  </si>
  <si>
    <t>PI~Art Club</t>
  </si>
  <si>
    <t>02017</t>
  </si>
  <si>
    <t>PI~Art Design and Projec</t>
  </si>
  <si>
    <t>02018</t>
  </si>
  <si>
    <t>PI~Art Factory</t>
  </si>
  <si>
    <t>02019</t>
  </si>
  <si>
    <t>PI~Arts &amp; Crafts</t>
  </si>
  <si>
    <t>02020</t>
  </si>
  <si>
    <t>PI~AVID For All</t>
  </si>
  <si>
    <t>02021</t>
  </si>
  <si>
    <t>PI~Tutoring/Training</t>
  </si>
  <si>
    <t>02022</t>
  </si>
  <si>
    <t>PI~Battle of the Books</t>
  </si>
  <si>
    <t>02023</t>
  </si>
  <si>
    <t>PI~Bilingual Club</t>
  </si>
  <si>
    <t>02024</t>
  </si>
  <si>
    <t>PI~Billiards Club</t>
  </si>
  <si>
    <t>02025</t>
  </si>
  <si>
    <t>PI~Book Club</t>
  </si>
  <si>
    <t>02026</t>
  </si>
  <si>
    <t>PI~Boys and Girls Soccer</t>
  </si>
  <si>
    <t>02027</t>
  </si>
  <si>
    <t>PI~Broadcast Student New</t>
  </si>
  <si>
    <t>02028</t>
  </si>
  <si>
    <t>PI~Ceramics</t>
  </si>
  <si>
    <t>02029</t>
  </si>
  <si>
    <t>PI~Cheerleading</t>
  </si>
  <si>
    <t>ALL ED~All Education</t>
  </si>
  <si>
    <t>ALL ED~After School Tutor</t>
  </si>
  <si>
    <t>ALL ED~Credit Recovery</t>
  </si>
  <si>
    <t>ALL ED~Schools</t>
  </si>
  <si>
    <t>ALL ED~Indirect Cost</t>
  </si>
  <si>
    <t>AFTER~All Education</t>
  </si>
  <si>
    <t>AFTER~6th Grade Math tutor</t>
  </si>
  <si>
    <t>AFTER~7th Grade jazz Band</t>
  </si>
  <si>
    <t>AFTER~7th/8th Math Tutor</t>
  </si>
  <si>
    <t>AFTER~Academic Enrichment</t>
  </si>
  <si>
    <t>AFTER~Academic Tutoring</t>
  </si>
  <si>
    <t>AFTER~After School Arts</t>
  </si>
  <si>
    <t>AFTER~After School Club/ Op</t>
  </si>
  <si>
    <t>AFTER~After School Tutor</t>
  </si>
  <si>
    <t>AFTER~AM Computer Club</t>
  </si>
  <si>
    <t>AFTER~AM Homework Help</t>
  </si>
  <si>
    <t>AFTER~AM Intramurals Club</t>
  </si>
  <si>
    <t>AFTER~AM Open Gym</t>
  </si>
  <si>
    <t>AFTER~AM Rec Basketball</t>
  </si>
  <si>
    <t>AFTER~American Sign Languag</t>
  </si>
  <si>
    <t>AFTER~Archery</t>
  </si>
  <si>
    <t>AFTER~Art Club</t>
  </si>
  <si>
    <t>AFTER~Art Design and Projec</t>
  </si>
  <si>
    <t>AFTER~Art Factory</t>
  </si>
  <si>
    <t>AFTER~Arts &amp; Crafts</t>
  </si>
  <si>
    <t>AFTER~AVID For All</t>
  </si>
  <si>
    <t>AFTER~Tutoring/Training</t>
  </si>
  <si>
    <t>AFTER~Battle of the Books</t>
  </si>
  <si>
    <t>AFTER~Bilingual Club</t>
  </si>
  <si>
    <t>AFTER~Billiards Club</t>
  </si>
  <si>
    <t>AFTER~Book Club</t>
  </si>
  <si>
    <t>AFTER~Boys and Girls Soccer</t>
  </si>
  <si>
    <t>AFTER~Broadcast Student New</t>
  </si>
  <si>
    <t>AFTER~Ceramics</t>
  </si>
  <si>
    <t>AFTER~Cheerleading</t>
  </si>
  <si>
    <t>AFTER~Chess Club</t>
  </si>
  <si>
    <t>AFTER~Chess/ Games Club</t>
  </si>
  <si>
    <t>AFTER~Choir</t>
  </si>
  <si>
    <t>AFTER~Club Success</t>
  </si>
  <si>
    <t>AFTER~Club Success Afternoo</t>
  </si>
  <si>
    <t>AFTER~Club Success Morning</t>
  </si>
  <si>
    <t>AFTER~Community Crafts</t>
  </si>
  <si>
    <t>AFTER~Computer Club</t>
  </si>
  <si>
    <t>AFTER~Computer Skill Develo</t>
  </si>
  <si>
    <t>AFTER~Computer Works Club</t>
  </si>
  <si>
    <t>AFTER~Conflict Resolution C</t>
  </si>
  <si>
    <t>AFTER~Cooking Club</t>
  </si>
  <si>
    <t>AFTER~Creative Cooking</t>
  </si>
  <si>
    <t>AFTER~Crochet Club</t>
  </si>
  <si>
    <t>AFTER~Dance</t>
  </si>
  <si>
    <t>AFTER~Dance Club</t>
  </si>
  <si>
    <t>AFTER~Debate Club</t>
  </si>
  <si>
    <t>AFTER~Dirt Daubers (Ag./ Ga</t>
  </si>
  <si>
    <t>AFTER~Drama</t>
  </si>
  <si>
    <t>AFTER~Drama Club</t>
  </si>
  <si>
    <t>AFTER~Drawing on Right Side</t>
  </si>
  <si>
    <t>AFTER~English as a Second l</t>
  </si>
  <si>
    <t>AFTER~Falcon Success</t>
  </si>
  <si>
    <t>AFTER~Fancy Shawl Dancing</t>
  </si>
  <si>
    <t>AFTER~Fitness is Fun</t>
  </si>
  <si>
    <t>AFTER~Flag Football</t>
  </si>
  <si>
    <t>AFTER~Folklorico Dancing</t>
  </si>
  <si>
    <t>AFTER~Football Club</t>
  </si>
  <si>
    <t>AFTER~French Club</t>
  </si>
  <si>
    <t>AFTER~G.E.M.S. (Girls Empow</t>
  </si>
  <si>
    <t>AFTER~Game Club</t>
  </si>
  <si>
    <t>AFTER~Games</t>
  </si>
  <si>
    <t>AFTER~Garden Club</t>
  </si>
  <si>
    <t>AFTER~Girls and Boys Soccer</t>
  </si>
  <si>
    <t>AFTER~Golf Club</t>
  </si>
  <si>
    <t>AFTER~Green Team</t>
  </si>
  <si>
    <t>AFTER~Guitar &amp; Strings</t>
  </si>
  <si>
    <t>AFTER~Health and Fitness</t>
  </si>
  <si>
    <t>AFTER~Healthy Teen Living</t>
  </si>
  <si>
    <t>AFTER~Homework Club</t>
  </si>
  <si>
    <t>AFTER~Homework Help</t>
  </si>
  <si>
    <t>AFTER~Honor Choir</t>
  </si>
  <si>
    <t>AFTER~Huskey Helpers/ Readi</t>
  </si>
  <si>
    <t>AFTER~iMovies</t>
  </si>
  <si>
    <t>AFTER~In the News</t>
  </si>
  <si>
    <t>AFTER~iPad Club</t>
  </si>
  <si>
    <t>AFTER~John Adams GEMS</t>
  </si>
  <si>
    <t>AFTER~Journalism</t>
  </si>
  <si>
    <t>AFTER~Language Arts HW Help</t>
  </si>
  <si>
    <t>AFTER~Leadership</t>
  </si>
  <si>
    <t>AFTER~Literacy through Non</t>
  </si>
  <si>
    <t>AFTER~Manga</t>
  </si>
  <si>
    <t>AFTER~Math Around the House</t>
  </si>
  <si>
    <t>AFTER~Math Assistance Club</t>
  </si>
  <si>
    <t>AFTER~Math Attack</t>
  </si>
  <si>
    <t>AFTER~Math Club</t>
  </si>
  <si>
    <t>AFTER~Math Counts</t>
  </si>
  <si>
    <t>AFTER~Math Help</t>
  </si>
  <si>
    <t>AFTER~Math Help/ Renaissanc</t>
  </si>
  <si>
    <t>AFTER~Math Munchers</t>
  </si>
  <si>
    <t>AFTER~Math Through Cooking</t>
  </si>
  <si>
    <t>AFTER~Math Tutoring</t>
  </si>
  <si>
    <t>AFTER~Math/ Homework</t>
  </si>
  <si>
    <t>AFTER~Mentorship Program</t>
  </si>
  <si>
    <t>AFTER~Mixed Martial Arts (M</t>
  </si>
  <si>
    <t>AFTER~Morning Gym</t>
  </si>
  <si>
    <t>AFTER~Morning Mariachi</t>
  </si>
  <si>
    <t>AFTER~Morning Math</t>
  </si>
  <si>
    <t>AFTER~Morning Open Gym</t>
  </si>
  <si>
    <t>AFTER~Morning Open Library</t>
  </si>
  <si>
    <t>AFTER~Morning Student Succe</t>
  </si>
  <si>
    <t>AFTER~Open Lab</t>
  </si>
  <si>
    <t>AFTER~Open Media center</t>
  </si>
  <si>
    <t>AFTER~Orchestra/ Music Club</t>
  </si>
  <si>
    <t>AFTER~Organizational Skills</t>
  </si>
  <si>
    <t>AFTER~Outdoor Club</t>
  </si>
  <si>
    <t>AFTER~Outdoor Exploration</t>
  </si>
  <si>
    <t>AFTER~Performing Arts</t>
  </si>
  <si>
    <t>AFTER~Photography</t>
  </si>
  <si>
    <t>AFTER~Pinata Making</t>
  </si>
  <si>
    <t>AFTER~PM Intramurals Club</t>
  </si>
  <si>
    <t>AFTER~Practice Club</t>
  </si>
  <si>
    <t>AFTER~Recycling Club</t>
  </si>
  <si>
    <t>AFTER~Robots</t>
  </si>
  <si>
    <t>AFTER~Rock Band Club</t>
  </si>
  <si>
    <t>AFTER~Running Club</t>
  </si>
  <si>
    <t>AFTER~School to World</t>
  </si>
  <si>
    <t>AFTER~Science &amp; Technology</t>
  </si>
  <si>
    <t>AFTER~Science After School</t>
  </si>
  <si>
    <t>AFTER~Science and Engineeri</t>
  </si>
  <si>
    <t>AFTER~Science Bowl</t>
  </si>
  <si>
    <t>AFTER~Science Club</t>
  </si>
  <si>
    <t>AFTER~Science HW Help</t>
  </si>
  <si>
    <t>AFTER~Science Olympiad</t>
  </si>
  <si>
    <t>AFTER~Science Support</t>
  </si>
  <si>
    <t>AFTER~Show Choir</t>
  </si>
  <si>
    <t>AFTER~Skills for Success</t>
  </si>
  <si>
    <t>AFTER~Soccer</t>
  </si>
  <si>
    <t>AFTER~Soccer Club</t>
  </si>
  <si>
    <t>AFTER~Speech &amp; Debate</t>
  </si>
  <si>
    <t>AFTER~Spirit Squad</t>
  </si>
  <si>
    <t>AFTER~Sports Club</t>
  </si>
  <si>
    <t>AFTER~STEM Stars</t>
  </si>
  <si>
    <t>AFTER~Stories Around the Wo</t>
  </si>
  <si>
    <t>AFTER~Strategic Board Games</t>
  </si>
  <si>
    <t>AFTER~Strategic Games Club</t>
  </si>
  <si>
    <t>AFTER~Student Council</t>
  </si>
  <si>
    <t>AFTER~Student Government</t>
  </si>
  <si>
    <t>AFTER~Swimming</t>
  </si>
  <si>
    <t>AFTER~Taking care of animal</t>
  </si>
  <si>
    <t>AFTER~Tennis</t>
  </si>
  <si>
    <t>AFTER~Theatre</t>
  </si>
  <si>
    <t>AFTER~Tournament Sports</t>
  </si>
  <si>
    <t>AFTER~Trans math</t>
  </si>
  <si>
    <t>AFTER~Tutoring</t>
  </si>
  <si>
    <t>AFTER~Video Technology</t>
  </si>
  <si>
    <t>AFTER~Visual Journaling</t>
  </si>
  <si>
    <t>AFTER~Weight Training</t>
  </si>
  <si>
    <t>AFTER~Welcome to the Librar</t>
  </si>
  <si>
    <t>AFTER~Wilson Soccer</t>
  </si>
  <si>
    <t>AFTER~Yearbook</t>
  </si>
  <si>
    <t>AFTER~Z.A.P. Zeroes Aren't</t>
  </si>
  <si>
    <t>PI~All Education</t>
  </si>
  <si>
    <t>PI~Charter</t>
  </si>
  <si>
    <t>ARCHT~All Education</t>
  </si>
  <si>
    <t>ARCHT~Archt Construction 1</t>
  </si>
  <si>
    <t>ARCHT~Archt Construction 2</t>
  </si>
  <si>
    <t>VID/VIS~All Education</t>
  </si>
  <si>
    <t>VID/VIS~AM Homework Help</t>
  </si>
  <si>
    <t>VID/VIS~AM Intramurals Club</t>
  </si>
  <si>
    <t>VID/VIS~Tutoring/Training</t>
  </si>
  <si>
    <t>VID/VIS~Battle of the Books</t>
  </si>
  <si>
    <t>VID/VIS~Adv Studio Tech</t>
  </si>
  <si>
    <t>VID/VIS~Archt Construction 1</t>
  </si>
  <si>
    <t>VID/VIS~Computer Graphics 1</t>
  </si>
  <si>
    <t>VID/VIS~Computer Graphics 2</t>
  </si>
  <si>
    <t>VID/VIS~Computer Graphics 3</t>
  </si>
  <si>
    <t>VID/VIS~Digital Film Prod 1</t>
  </si>
  <si>
    <t>VID/VIS~Digital Film Prod 2</t>
  </si>
  <si>
    <t>VID/VIS~Digital Film Prod 3</t>
  </si>
  <si>
    <t>VID/VIS~Digital Film Prod 4</t>
  </si>
  <si>
    <t>VID/VIS~Digital Media Film</t>
  </si>
  <si>
    <t>VID/VIS~Digital Media 2</t>
  </si>
  <si>
    <t>VID/VIS~Video Production 1</t>
  </si>
  <si>
    <t>VID/VIS~Video Production 2</t>
  </si>
  <si>
    <t>AUTO~All Education</t>
  </si>
  <si>
    <t>AUTO~Auto Tech 1</t>
  </si>
  <si>
    <t>AUTO~Auto Tech 2</t>
  </si>
  <si>
    <t>AUTO~Auto Tech 3</t>
  </si>
  <si>
    <t>AUTO~Brakes</t>
  </si>
  <si>
    <t>AUTO~Small Engine</t>
  </si>
  <si>
    <t>BUSN~All Education</t>
  </si>
  <si>
    <t>BUSN~Business Comm Tech 1</t>
  </si>
  <si>
    <t>BUSN~Business Comm Tech 2</t>
  </si>
  <si>
    <t>BUSN~Business Law</t>
  </si>
  <si>
    <t>BUSN~Business Technology</t>
  </si>
  <si>
    <t>BUSN~Career Develop</t>
  </si>
  <si>
    <t>BUSN~Computer Bus Tech</t>
  </si>
  <si>
    <t>BUSN~Computer Graphics 1</t>
  </si>
  <si>
    <t>BUSN~Computer Graphics 2</t>
  </si>
  <si>
    <t>BUSN~Computer Graphics 3</t>
  </si>
  <si>
    <t>BUSN~Computer Graphics 4</t>
  </si>
  <si>
    <t>BUSN~Entrepreneurship</t>
  </si>
  <si>
    <t>BUSN~Word Processing</t>
  </si>
  <si>
    <t>CAD~All Education</t>
  </si>
  <si>
    <t>CAD~CAD Architecture 1</t>
  </si>
  <si>
    <t>CAD~CAD Architecture 2</t>
  </si>
  <si>
    <t>CAD~CAD Archt &amp; Engineer</t>
  </si>
  <si>
    <t>CAD~CAD Engineering 1</t>
  </si>
  <si>
    <t>CAD~CAD Engineering 2</t>
  </si>
  <si>
    <t>CAD~Drafting</t>
  </si>
  <si>
    <t>CAD~Drafting 1</t>
  </si>
  <si>
    <t>CAD~Drafting 2</t>
  </si>
  <si>
    <t>CAD~Drafting 3</t>
  </si>
  <si>
    <t>COMM~All Education</t>
  </si>
  <si>
    <t>COMM~Accounting 1</t>
  </si>
  <si>
    <t>COMM~Accounting 2</t>
  </si>
  <si>
    <t>COMM~Accounting 3</t>
  </si>
  <si>
    <t>COMM~Adv Mktng &amp; Finance 1</t>
  </si>
  <si>
    <t>COMM~Adv Mktng &amp; Finance 2</t>
  </si>
  <si>
    <t>COMM~Business Management</t>
  </si>
  <si>
    <t>COMM~Computer Application</t>
  </si>
  <si>
    <t>COMM~Computer Graphics 1</t>
  </si>
  <si>
    <t>COMM~Computer Graphics 2</t>
  </si>
  <si>
    <t>COMM~Computer Graphics 3</t>
  </si>
  <si>
    <t>COMM~Computer Graphics 4</t>
  </si>
  <si>
    <t>COMM~Workplace Comp Skill</t>
  </si>
  <si>
    <t>COMM~Fundamental of Mktng</t>
  </si>
  <si>
    <t>COMM~Information Tech</t>
  </si>
  <si>
    <t>COMM~Personal Finance</t>
  </si>
  <si>
    <t>CONST~All Education</t>
  </si>
  <si>
    <t>CONST~Cabinetry</t>
  </si>
  <si>
    <t>CONST~Metals</t>
  </si>
  <si>
    <t>CONST~Woods</t>
  </si>
  <si>
    <t>CUL ART~All Education</t>
  </si>
  <si>
    <t>CUL ART~Adv Applied Design</t>
  </si>
  <si>
    <t>CUL ART~Basic Applied Design</t>
  </si>
  <si>
    <t>CUL ART~Child Development 1</t>
  </si>
  <si>
    <t>CUL ART~Child Development 2</t>
  </si>
  <si>
    <t>CUL ART~Childcare CRS</t>
  </si>
  <si>
    <t>CUL ART~Cosmetology</t>
  </si>
  <si>
    <t>CUL ART~Creative Sewing</t>
  </si>
  <si>
    <t>CUL ART~Culinary Arts 1</t>
  </si>
  <si>
    <t>CUL ART~Culinary Arts 2</t>
  </si>
  <si>
    <t>CUL ART~Culinary Arts 3</t>
  </si>
  <si>
    <t>CUL ART~Fashion Design 1</t>
  </si>
  <si>
    <t>CUL ART~Fashion Design 2</t>
  </si>
  <si>
    <t>CUL ART~Fashion Design 3</t>
  </si>
  <si>
    <t>CUL ART~Food Service 1</t>
  </si>
  <si>
    <t>CUL ART~Food Service 2</t>
  </si>
  <si>
    <t>CUL ART~Food Service 3</t>
  </si>
  <si>
    <t>CUL ART~Foods</t>
  </si>
  <si>
    <t>CUL ART~Hospitality &amp; Turism</t>
  </si>
  <si>
    <t>CUL ART~IND Living</t>
  </si>
  <si>
    <t>CUL ART~Independent Living</t>
  </si>
  <si>
    <t>CUL ART~Intro Fam/Comsr Scien</t>
  </si>
  <si>
    <t>CUL ART~Nutrition</t>
  </si>
  <si>
    <t>CUL ART~Work w/ Young Child 1</t>
  </si>
  <si>
    <t>CUL ART~Work w/ Young Child 2</t>
  </si>
  <si>
    <t>HEAL~All Education</t>
  </si>
  <si>
    <t>HEAL~Nursing 1</t>
  </si>
  <si>
    <t>HEAL~Nursing 2</t>
  </si>
  <si>
    <t>HEAL~Nursing 3</t>
  </si>
  <si>
    <t>HEAL~Nursing Assistant</t>
  </si>
  <si>
    <t>ADMIN~AVID For All</t>
  </si>
  <si>
    <t>ADMIN~Parent Involvement</t>
  </si>
  <si>
    <t>ARTS~Archt Construction 1</t>
  </si>
  <si>
    <t>ARTS~Computer Graphics 1</t>
  </si>
  <si>
    <t>ARTS~Computer Graphics 2</t>
  </si>
  <si>
    <t>ARTS~Computer Graphics 3</t>
  </si>
  <si>
    <t>ARTS~Digital Film Prod 1</t>
  </si>
  <si>
    <t>ARTS~Digital Film Prod 2</t>
  </si>
  <si>
    <t>ARTS~Digital Film Prod 3</t>
  </si>
  <si>
    <t>ARTS~Digital Film Prod 4</t>
  </si>
  <si>
    <t>ARTS~Digital Media Film</t>
  </si>
  <si>
    <t>ARTS~Digital Media 2</t>
  </si>
  <si>
    <t>ARTS~Video Production 1</t>
  </si>
  <si>
    <t>ARTS~Video Production 2</t>
  </si>
  <si>
    <t>ARTS~Advanced Studio Tech</t>
  </si>
  <si>
    <t>Posting Error</t>
  </si>
  <si>
    <t>UNEARNED REVENUE (DEFERRED)</t>
  </si>
  <si>
    <t>66999</t>
  </si>
  <si>
    <t>OPERATIONAL GM ERROR</t>
  </si>
  <si>
    <t>14156</t>
  </si>
  <si>
    <t>SUMM~Parent Involvement</t>
  </si>
  <si>
    <t>12154</t>
  </si>
  <si>
    <t>ADMIN~Writing</t>
  </si>
  <si>
    <t>14157</t>
  </si>
  <si>
    <t>SUMM~Field Trips</t>
  </si>
  <si>
    <t>17502</t>
  </si>
  <si>
    <t>PASS THRU</t>
  </si>
  <si>
    <t>RETAINER</t>
  </si>
  <si>
    <t>EARNED, UNBILLED</t>
  </si>
  <si>
    <t>17155</t>
  </si>
  <si>
    <t>05336</t>
  </si>
  <si>
    <t>AUTO~Cosmetology</t>
  </si>
  <si>
    <t>05337</t>
  </si>
  <si>
    <t>AUTO~Creative Sewing</t>
  </si>
  <si>
    <t>05338</t>
  </si>
  <si>
    <t>AUTO~Culinary Arts 1</t>
  </si>
  <si>
    <t>05339</t>
  </si>
  <si>
    <t>AUTO~Culinary Arts 2</t>
  </si>
  <si>
    <t>05340</t>
  </si>
  <si>
    <t>AUTO~Culinary Arts 3</t>
  </si>
  <si>
    <t>05341</t>
  </si>
  <si>
    <t>AUTO~Digital Film Prod 1</t>
  </si>
  <si>
    <t>05342</t>
  </si>
  <si>
    <t>AUTO~Digital Film Prod 2</t>
  </si>
  <si>
    <t>05343</t>
  </si>
  <si>
    <t>AUTO~Digital Film Prod 3</t>
  </si>
  <si>
    <t>05344</t>
  </si>
  <si>
    <t>AUTO~Digital Film Prod 4</t>
  </si>
  <si>
    <t>05345</t>
  </si>
  <si>
    <t>AUTO~Digital Media Film</t>
  </si>
  <si>
    <t>05346</t>
  </si>
  <si>
    <t>AUTO~Digital Media 2</t>
  </si>
  <si>
    <t>05347</t>
  </si>
  <si>
    <t>AUTO~Drafting</t>
  </si>
  <si>
    <t>05348</t>
  </si>
  <si>
    <t>AUTO~Drafting 1</t>
  </si>
  <si>
    <t>05349</t>
  </si>
  <si>
    <t>AUTO~Drafting 2</t>
  </si>
  <si>
    <t>05350</t>
  </si>
  <si>
    <t>AUTO~Drafting 3</t>
  </si>
  <si>
    <t>05351</t>
  </si>
  <si>
    <t>AUTO~Entrepreneurship</t>
  </si>
  <si>
    <t>05352</t>
  </si>
  <si>
    <t>AUTO~Fashion Design 1</t>
  </si>
  <si>
    <t>05353</t>
  </si>
  <si>
    <t>AUTO~Fashion Design 2</t>
  </si>
  <si>
    <t>05354</t>
  </si>
  <si>
    <t>AUTO~Fashion Design 3</t>
  </si>
  <si>
    <t>05355</t>
  </si>
  <si>
    <t>AUTO~Food Service 1</t>
  </si>
  <si>
    <t>05356</t>
  </si>
  <si>
    <t>AUTO~Food Service 2</t>
  </si>
  <si>
    <t>05357</t>
  </si>
  <si>
    <t>AUTO~Food Service 3</t>
  </si>
  <si>
    <t>05358</t>
  </si>
  <si>
    <t>AUTO~Foods</t>
  </si>
  <si>
    <t>05359</t>
  </si>
  <si>
    <t>AUTO~Fundamental of Mktng</t>
  </si>
  <si>
    <t>05360</t>
  </si>
  <si>
    <t>AUTO~Hospitality &amp; Turism</t>
  </si>
  <si>
    <t>05361</t>
  </si>
  <si>
    <t>AUTO~IND Living</t>
  </si>
  <si>
    <t>05362</t>
  </si>
  <si>
    <t>AUTO~Independent Living</t>
  </si>
  <si>
    <t>05363</t>
  </si>
  <si>
    <t>AUTO~Information Tech</t>
  </si>
  <si>
    <t>05364</t>
  </si>
  <si>
    <t>AUTO~Intro Fam/Comsr Scien</t>
  </si>
  <si>
    <t>05365</t>
  </si>
  <si>
    <t>AUTO~Metals</t>
  </si>
  <si>
    <t>05366</t>
  </si>
  <si>
    <t>AUTO~Nursing 1</t>
  </si>
  <si>
    <t>05367</t>
  </si>
  <si>
    <t>AUTO~Nursing 2</t>
  </si>
  <si>
    <t>05368</t>
  </si>
  <si>
    <t>AUTO~Nursing 3</t>
  </si>
  <si>
    <t>05369</t>
  </si>
  <si>
    <t>AUTO~Nursing Assistant</t>
  </si>
  <si>
    <t>05370</t>
  </si>
  <si>
    <t>AUTO~Nutrition</t>
  </si>
  <si>
    <t>05371</t>
  </si>
  <si>
    <t>AUTO~Personal Finance</t>
  </si>
  <si>
    <t>05373</t>
  </si>
  <si>
    <t>AUTO~Video Production 1</t>
  </si>
  <si>
    <t>05374</t>
  </si>
  <si>
    <t>AUTO~Video Production 2</t>
  </si>
  <si>
    <t>05375</t>
  </si>
  <si>
    <t>AUTO~Woods</t>
  </si>
  <si>
    <t>05376</t>
  </si>
  <si>
    <t>AUTO~Word Processing</t>
  </si>
  <si>
    <t>05377</t>
  </si>
  <si>
    <t>AUTO~Work w/ Young Child 1</t>
  </si>
  <si>
    <t>05378</t>
  </si>
  <si>
    <t>AUTO~Work w/ Young Child 2</t>
  </si>
  <si>
    <t>05379</t>
  </si>
  <si>
    <t>AUTO~Advanced Studio Tech</t>
  </si>
  <si>
    <t>05502</t>
  </si>
  <si>
    <t>AUTO~Charter</t>
  </si>
  <si>
    <t>06001</t>
  </si>
  <si>
    <t>BUSN~6th Grade Math tutor</t>
  </si>
  <si>
    <t>06002</t>
  </si>
  <si>
    <t>BUSN~7th Grade jazz Band</t>
  </si>
  <si>
    <t>06003</t>
  </si>
  <si>
    <t>BUSN~7th/8th Math Tutor</t>
  </si>
  <si>
    <t>06004</t>
  </si>
  <si>
    <t>BUSN~Academic Enrichment</t>
  </si>
  <si>
    <t>06005</t>
  </si>
  <si>
    <t>BUSN~Academic Tutoring</t>
  </si>
  <si>
    <t>06006</t>
  </si>
  <si>
    <t>BUSN~After School Arts</t>
  </si>
  <si>
    <t>06007</t>
  </si>
  <si>
    <t>BUSN~After School Club/ Op</t>
  </si>
  <si>
    <t>06008</t>
  </si>
  <si>
    <t>BUSN~After School Tutor</t>
  </si>
  <si>
    <t>06009</t>
  </si>
  <si>
    <t>BUSN~AM Computer Club</t>
  </si>
  <si>
    <t>06010</t>
  </si>
  <si>
    <t>BUSN~AM Homework Help</t>
  </si>
  <si>
    <t>06011</t>
  </si>
  <si>
    <t>BUSN~AM Intramurals Club</t>
  </si>
  <si>
    <t>06012</t>
  </si>
  <si>
    <t>BUSN~AM Open Gym</t>
  </si>
  <si>
    <t>06013</t>
  </si>
  <si>
    <t>BUSN~AM Rec Basketball</t>
  </si>
  <si>
    <t>06014</t>
  </si>
  <si>
    <t>BUSN~American Sign Languag</t>
  </si>
  <si>
    <t>06015</t>
  </si>
  <si>
    <t>BUSN~Archery</t>
  </si>
  <si>
    <t>06016</t>
  </si>
  <si>
    <t>BUSN~Art Club</t>
  </si>
  <si>
    <t>06017</t>
  </si>
  <si>
    <t>BUSN~Art Design and Projec</t>
  </si>
  <si>
    <t>06018</t>
  </si>
  <si>
    <t>BUSN~Art Factory</t>
  </si>
  <si>
    <t>06019</t>
  </si>
  <si>
    <t>BUSN~Arts &amp; Crafts</t>
  </si>
  <si>
    <t>06020</t>
  </si>
  <si>
    <t>BUSN~AVID For All</t>
  </si>
  <si>
    <t>06021</t>
  </si>
  <si>
    <t>BUSN~Tutoring/Training</t>
  </si>
  <si>
    <t>06022</t>
  </si>
  <si>
    <t>BUSN~Battle of the Books</t>
  </si>
  <si>
    <t>06023</t>
  </si>
  <si>
    <t>BUSN~Bilingual Club</t>
  </si>
  <si>
    <t>06024</t>
  </si>
  <si>
    <t>BUSN~Billiards Club</t>
  </si>
  <si>
    <t>06025</t>
  </si>
  <si>
    <t>BUSN~Book Club</t>
  </si>
  <si>
    <t>06026</t>
  </si>
  <si>
    <t>BUSN~Boys and Girls Soccer</t>
  </si>
  <si>
    <t>06027</t>
  </si>
  <si>
    <t>BUSN~Broadcast Student New</t>
  </si>
  <si>
    <t>06028</t>
  </si>
  <si>
    <t>BUSN~Ceramics</t>
  </si>
  <si>
    <t>06029</t>
  </si>
  <si>
    <t>BUSN~Cheerleading</t>
  </si>
  <si>
    <t>06030</t>
  </si>
  <si>
    <t>BUSN~Chess Club</t>
  </si>
  <si>
    <t>06031</t>
  </si>
  <si>
    <t>BUSN~Chess/ Games Club</t>
  </si>
  <si>
    <t>06032</t>
  </si>
  <si>
    <t>BUSN~Choir</t>
  </si>
  <si>
    <t>06033</t>
  </si>
  <si>
    <t>BUSN~Club Success</t>
  </si>
  <si>
    <t>06034</t>
  </si>
  <si>
    <t>BUSN~Club Success Afternoo</t>
  </si>
  <si>
    <t>06035</t>
  </si>
  <si>
    <t>BUSN~Club Success Morning</t>
  </si>
  <si>
    <t>06036</t>
  </si>
  <si>
    <t>BUSN~Community Crafts</t>
  </si>
  <si>
    <t>06037</t>
  </si>
  <si>
    <t>BUSN~Computer Club</t>
  </si>
  <si>
    <t>06038</t>
  </si>
  <si>
    <t>BUSN~Computer Skill Develo</t>
  </si>
  <si>
    <t>06039</t>
  </si>
  <si>
    <t>BUSN~Computer Works Club</t>
  </si>
  <si>
    <t>06040</t>
  </si>
  <si>
    <t>BUSN~Conflict Resolution C</t>
  </si>
  <si>
    <t>06041</t>
  </si>
  <si>
    <t>BUSN~Cooking Club</t>
  </si>
  <si>
    <t>06042</t>
  </si>
  <si>
    <t>BUSN~Creative Cooking</t>
  </si>
  <si>
    <t>06043</t>
  </si>
  <si>
    <t>BUSN~Crochet Club</t>
  </si>
  <si>
    <t>06044</t>
  </si>
  <si>
    <t>BUSN~Dance</t>
  </si>
  <si>
    <t>06045</t>
  </si>
  <si>
    <t>BUSN~Dance Club</t>
  </si>
  <si>
    <t>06046</t>
  </si>
  <si>
    <t>BUSN~Debate Club</t>
  </si>
  <si>
    <t>06047</t>
  </si>
  <si>
    <t>BUSN~Dirt Daubers (Ag./ Ga</t>
  </si>
  <si>
    <t>06048</t>
  </si>
  <si>
    <t>BUSN~Drama</t>
  </si>
  <si>
    <t>06049</t>
  </si>
  <si>
    <t>BUSN~Drama Club</t>
  </si>
  <si>
    <t>06050</t>
  </si>
  <si>
    <t>BUSN~Drawing on Right Side</t>
  </si>
  <si>
    <t>06051</t>
  </si>
  <si>
    <t>BUSN~English as a Second l</t>
  </si>
  <si>
    <t>06052</t>
  </si>
  <si>
    <t>BUSN~Falcon Success</t>
  </si>
  <si>
    <t>06053</t>
  </si>
  <si>
    <t>BUSN~Fancy Shawl Dancing</t>
  </si>
  <si>
    <t>06054</t>
  </si>
  <si>
    <t>BUSN~Fitness is Fun</t>
  </si>
  <si>
    <t>06055</t>
  </si>
  <si>
    <t>BUSN~Flag Football</t>
  </si>
  <si>
    <t>06056</t>
  </si>
  <si>
    <t>BUSN~Folklorico Dancing</t>
  </si>
  <si>
    <t>06057</t>
  </si>
  <si>
    <t>BUSN~Football Club</t>
  </si>
  <si>
    <t>06058</t>
  </si>
  <si>
    <t>BUSN~French Club</t>
  </si>
  <si>
    <t>06059</t>
  </si>
  <si>
    <t>BUSN~G.E.M.S. (Girls Empow</t>
  </si>
  <si>
    <t>06060</t>
  </si>
  <si>
    <t>BUSN~Game Club</t>
  </si>
  <si>
    <t>06061</t>
  </si>
  <si>
    <t>BUSN~Games</t>
  </si>
  <si>
    <t>06062</t>
  </si>
  <si>
    <t>BUSN~Garden Club</t>
  </si>
  <si>
    <t>06063</t>
  </si>
  <si>
    <t>BUSN~Girls and Boys Soccer</t>
  </si>
  <si>
    <t>06064</t>
  </si>
  <si>
    <t>BUSN~Golf Club</t>
  </si>
  <si>
    <t>06065</t>
  </si>
  <si>
    <t>BUSN~Green Team</t>
  </si>
  <si>
    <t>06066</t>
  </si>
  <si>
    <t>BUSN~Guitar &amp; Strings</t>
  </si>
  <si>
    <t>06067</t>
  </si>
  <si>
    <t>BUSN~Health and Fitness</t>
  </si>
  <si>
    <t>06068</t>
  </si>
  <si>
    <t>BUSN~Healthy Teen Living</t>
  </si>
  <si>
    <t>06069</t>
  </si>
  <si>
    <t>BUSN~Homework Club</t>
  </si>
  <si>
    <t>06070</t>
  </si>
  <si>
    <t>BUSN~Homework Help</t>
  </si>
  <si>
    <t>06071</t>
  </si>
  <si>
    <t>BUSN~Honor Choir</t>
  </si>
  <si>
    <t>06072</t>
  </si>
  <si>
    <t>BUSN~Huskey Helpers/ Readi</t>
  </si>
  <si>
    <t>06073</t>
  </si>
  <si>
    <t>BUSN~iMovies</t>
  </si>
  <si>
    <t>06074</t>
  </si>
  <si>
    <t>BUSN~In the News</t>
  </si>
  <si>
    <t>06075</t>
  </si>
  <si>
    <t>BUSN~iPad Club</t>
  </si>
  <si>
    <t>06076</t>
  </si>
  <si>
    <t>BUSN~John Adams GEMS</t>
  </si>
  <si>
    <t>06077</t>
  </si>
  <si>
    <t>BUSN~Journalism</t>
  </si>
  <si>
    <t>06078</t>
  </si>
  <si>
    <t>BUSN~Language Arts HW Help</t>
  </si>
  <si>
    <t>06079</t>
  </si>
  <si>
    <t>BUSN~Leadership</t>
  </si>
  <si>
    <t>06080</t>
  </si>
  <si>
    <t>BUSN~Literacy through Non</t>
  </si>
  <si>
    <t>06081</t>
  </si>
  <si>
    <t>BUSN~Manga</t>
  </si>
  <si>
    <t>06082</t>
  </si>
  <si>
    <t>BUSN~Math Around the House</t>
  </si>
  <si>
    <t>06083</t>
  </si>
  <si>
    <t>BUSN~Math Assistance Club</t>
  </si>
  <si>
    <t>06084</t>
  </si>
  <si>
    <t>BUSN~Math Attack</t>
  </si>
  <si>
    <t>06085</t>
  </si>
  <si>
    <t>BUSN~Math Club</t>
  </si>
  <si>
    <t>06086</t>
  </si>
  <si>
    <t>BUSN~Math Counts</t>
  </si>
  <si>
    <t>06087</t>
  </si>
  <si>
    <t>BUSN~Math Help</t>
  </si>
  <si>
    <t>06088</t>
  </si>
  <si>
    <t>BUSN~Math Help/ Renaissanc</t>
  </si>
  <si>
    <t>06089</t>
  </si>
  <si>
    <t>BUSN~Math Munchers</t>
  </si>
  <si>
    <t>06090</t>
  </si>
  <si>
    <t>BUSN~Math Through Cooking</t>
  </si>
  <si>
    <t>06091</t>
  </si>
  <si>
    <t>BUSN~Math Tutoring</t>
  </si>
  <si>
    <t>06092</t>
  </si>
  <si>
    <t>BUSN~Math/ Homework</t>
  </si>
  <si>
    <t>06093</t>
  </si>
  <si>
    <t>BUSN~Mentorship Program</t>
  </si>
  <si>
    <t>06094</t>
  </si>
  <si>
    <t>BUSN~Mixed Martial Arts (M</t>
  </si>
  <si>
    <t>06095</t>
  </si>
  <si>
    <t>BUSN~Morning Gym</t>
  </si>
  <si>
    <t>06096</t>
  </si>
  <si>
    <t>BUSN~Morning Mariachi</t>
  </si>
  <si>
    <t>06097</t>
  </si>
  <si>
    <t>BUSN~Morning Math</t>
  </si>
  <si>
    <t>06098</t>
  </si>
  <si>
    <t>BUSN~Morning Open Gym</t>
  </si>
  <si>
    <t>06099</t>
  </si>
  <si>
    <t>BUSN~Morning Open Library</t>
  </si>
  <si>
    <t>06100</t>
  </si>
  <si>
    <t>BUSN~Morning Student Succe</t>
  </si>
  <si>
    <t>06101</t>
  </si>
  <si>
    <t>BUSN~Open Lab</t>
  </si>
  <si>
    <t>06102</t>
  </si>
  <si>
    <t>BUSN~Open Media center</t>
  </si>
  <si>
    <t>06103</t>
  </si>
  <si>
    <t>BUSN~Orchestra/ Music Club</t>
  </si>
  <si>
    <t>06104</t>
  </si>
  <si>
    <t>BUSN~Organizational Skills</t>
  </si>
  <si>
    <t>06105</t>
  </si>
  <si>
    <t>BUSN~Outdoor Club</t>
  </si>
  <si>
    <t>06106</t>
  </si>
  <si>
    <t>BUSN~Outdoor Exploration</t>
  </si>
  <si>
    <t>06107</t>
  </si>
  <si>
    <t>BUSN~Performing Arts</t>
  </si>
  <si>
    <t>06108</t>
  </si>
  <si>
    <t>BUSN~Photography</t>
  </si>
  <si>
    <t>06109</t>
  </si>
  <si>
    <t>BUSN~Pinata Making</t>
  </si>
  <si>
    <t>06110</t>
  </si>
  <si>
    <t>BUSN~PM Intramurals Club</t>
  </si>
  <si>
    <t>06111</t>
  </si>
  <si>
    <t>BUSN~Practice Club</t>
  </si>
  <si>
    <t>06112</t>
  </si>
  <si>
    <t>BUSN~Recycling Club</t>
  </si>
  <si>
    <t>06113</t>
  </si>
  <si>
    <t>BUSN~Robots</t>
  </si>
  <si>
    <t>06114</t>
  </si>
  <si>
    <t>BUSN~Rock Band Club</t>
  </si>
  <si>
    <t>06115</t>
  </si>
  <si>
    <t>BUSN~Running Club</t>
  </si>
  <si>
    <t>06116</t>
  </si>
  <si>
    <t>BUSN~School to World</t>
  </si>
  <si>
    <t>06117</t>
  </si>
  <si>
    <t>BUSN~Science &amp; Technology</t>
  </si>
  <si>
    <t>06118</t>
  </si>
  <si>
    <t>BUSN~Science After School</t>
  </si>
  <si>
    <t>06119</t>
  </si>
  <si>
    <t>BUSN~Science and Engineeri</t>
  </si>
  <si>
    <t>06120</t>
  </si>
  <si>
    <t>BUSN~Science Bowl</t>
  </si>
  <si>
    <t>06121</t>
  </si>
  <si>
    <t>BUSN~Science Club</t>
  </si>
  <si>
    <t>06122</t>
  </si>
  <si>
    <t>BUSN~Science HW Help</t>
  </si>
  <si>
    <t>06123</t>
  </si>
  <si>
    <t>BUSN~Science Olympiad</t>
  </si>
  <si>
    <t>06124</t>
  </si>
  <si>
    <t>BUSN~Science Support</t>
  </si>
  <si>
    <t>06125</t>
  </si>
  <si>
    <t>BUSN~Show Choir</t>
  </si>
  <si>
    <t>06126</t>
  </si>
  <si>
    <t>BUSN~Skills for Success</t>
  </si>
  <si>
    <t>06127</t>
  </si>
  <si>
    <t>BUSN~Soccer</t>
  </si>
  <si>
    <t>06128</t>
  </si>
  <si>
    <t>BUSN~Soccer Club</t>
  </si>
  <si>
    <t>06129</t>
  </si>
  <si>
    <t>BUSN~Speech &amp; Debate</t>
  </si>
  <si>
    <t>06130</t>
  </si>
  <si>
    <t>BUSN~Spirit Squad</t>
  </si>
  <si>
    <t>06131</t>
  </si>
  <si>
    <t>BUSN~Sports Club</t>
  </si>
  <si>
    <t>06132</t>
  </si>
  <si>
    <t>BUSN~STEM Stars</t>
  </si>
  <si>
    <t>06133</t>
  </si>
  <si>
    <t>BUSN~Stories Around the Wo</t>
  </si>
  <si>
    <t>06134</t>
  </si>
  <si>
    <t>BUSN~Strategic Board Games</t>
  </si>
  <si>
    <t>06135</t>
  </si>
  <si>
    <t>BUSN~Strategic Games Club</t>
  </si>
  <si>
    <t>06136</t>
  </si>
  <si>
    <t>BUSN~Student Council</t>
  </si>
  <si>
    <t>06137</t>
  </si>
  <si>
    <t>BUSN~Student Government</t>
  </si>
  <si>
    <t>06138</t>
  </si>
  <si>
    <t>BUSN~Swimming</t>
  </si>
  <si>
    <t>06139</t>
  </si>
  <si>
    <t>BUSN~Taking care of animal</t>
  </si>
  <si>
    <t>06140</t>
  </si>
  <si>
    <t>BUSN~Tennis</t>
  </si>
  <si>
    <t>06141</t>
  </si>
  <si>
    <t>BUSN~Theatre</t>
  </si>
  <si>
    <t>06142</t>
  </si>
  <si>
    <t>BUSN~Tournament Sports</t>
  </si>
  <si>
    <t>06143</t>
  </si>
  <si>
    <t>BUSN~Trans math</t>
  </si>
  <si>
    <t>06144</t>
  </si>
  <si>
    <t>BUSN~Tutoring</t>
  </si>
  <si>
    <t>06145</t>
  </si>
  <si>
    <t>BUSN~Video Technology</t>
  </si>
  <si>
    <t>06146</t>
  </si>
  <si>
    <t>BUSN~Visual Journaling</t>
  </si>
  <si>
    <t>06147</t>
  </si>
  <si>
    <t>BUSN~Weight Training</t>
  </si>
  <si>
    <t>06148</t>
  </si>
  <si>
    <t>BUSN~Welcome to the Librar</t>
  </si>
  <si>
    <t>06149</t>
  </si>
  <si>
    <t>BUSN~Wilson Soccer</t>
  </si>
  <si>
    <t>06150</t>
  </si>
  <si>
    <t>BUSN~Yearbook</t>
  </si>
  <si>
    <t>06151</t>
  </si>
  <si>
    <t>BUSN~Z.A.P. Zeroes Aren't</t>
  </si>
  <si>
    <t>06152</t>
  </si>
  <si>
    <t>BUSN~Nursery</t>
  </si>
  <si>
    <t>06153</t>
  </si>
  <si>
    <t>BUSN~Profess Devlp</t>
  </si>
  <si>
    <t>06154</t>
  </si>
  <si>
    <t>BUSN~Writing</t>
  </si>
  <si>
    <t>06156</t>
  </si>
  <si>
    <t>BUSN~Parent Involvement</t>
  </si>
  <si>
    <t>06157</t>
  </si>
  <si>
    <t>BUSN~Field Trips</t>
  </si>
  <si>
    <t>06158</t>
  </si>
  <si>
    <t>BUSN~Office Duties</t>
  </si>
  <si>
    <t>06159</t>
  </si>
  <si>
    <t>BUSN~Office Supplies</t>
  </si>
  <si>
    <t>06160</t>
  </si>
  <si>
    <t>BUSN~Facilitate/Training</t>
  </si>
  <si>
    <t>06200</t>
  </si>
  <si>
    <t>BUSN~Credit Recovery</t>
  </si>
  <si>
    <t>06201</t>
  </si>
  <si>
    <t>BUSN~Differentials</t>
  </si>
  <si>
    <t>06300</t>
  </si>
  <si>
    <t>BUSN~Accounting 1</t>
  </si>
  <si>
    <t>06301</t>
  </si>
  <si>
    <t>BUSN~Accounting 2</t>
  </si>
  <si>
    <t>06302</t>
  </si>
  <si>
    <t>BUSN~Accounting 3</t>
  </si>
  <si>
    <t>06303</t>
  </si>
  <si>
    <t>BUSN~Adv Applied Design</t>
  </si>
  <si>
    <t>06304</t>
  </si>
  <si>
    <t>BUSN~Adv Mktng &amp; Finance 1</t>
  </si>
  <si>
    <t>06305</t>
  </si>
  <si>
    <t>BUSN~Adv Mktng &amp; Finance 2</t>
  </si>
  <si>
    <t>06306</t>
  </si>
  <si>
    <t>BUSN~Adv Studio Tech</t>
  </si>
  <si>
    <t>06307</t>
  </si>
  <si>
    <t>BUSN~Archt Construction 1</t>
  </si>
  <si>
    <t>06308</t>
  </si>
  <si>
    <t>BUSN~Archt Construction 2</t>
  </si>
  <si>
    <t>06309</t>
  </si>
  <si>
    <t>BUSN~Auto Tech 1</t>
  </si>
  <si>
    <t>06310</t>
  </si>
  <si>
    <t>BUSN~Auto Tech 2</t>
  </si>
  <si>
    <t>06311</t>
  </si>
  <si>
    <t>BUSN~Auto Tech 3</t>
  </si>
  <si>
    <t>06312</t>
  </si>
  <si>
    <t>BUSN~Basic Applied Design</t>
  </si>
  <si>
    <t>06313</t>
  </si>
  <si>
    <t>BUSN~Brakes</t>
  </si>
  <si>
    <t>06317</t>
  </si>
  <si>
    <t>BUSN~Business Management</t>
  </si>
  <si>
    <t>06319</t>
  </si>
  <si>
    <t>BUSN~Cabinetry</t>
  </si>
  <si>
    <t>06320</t>
  </si>
  <si>
    <t>BUSN~CAD Architecture 1</t>
  </si>
  <si>
    <t>06321</t>
  </si>
  <si>
    <t>BUSN~CAD Architecture 2</t>
  </si>
  <si>
    <t>06322</t>
  </si>
  <si>
    <t>BUSN~CAD Archt &amp; Engineer</t>
  </si>
  <si>
    <t>06323</t>
  </si>
  <si>
    <t>BUSN~CAD Engineering 1</t>
  </si>
  <si>
    <t>06324</t>
  </si>
  <si>
    <t>BUSN~CAD Engineering 2</t>
  </si>
  <si>
    <t>06326</t>
  </si>
  <si>
    <t>BUSN~Child Development 1</t>
  </si>
  <si>
    <t>06327</t>
  </si>
  <si>
    <t>BUSN~Child Development 2</t>
  </si>
  <si>
    <t>06328</t>
  </si>
  <si>
    <t>BUSN~Childcare CRS</t>
  </si>
  <si>
    <t>06329</t>
  </si>
  <si>
    <t>BUSN~Computer Application</t>
  </si>
  <si>
    <t>06335</t>
  </si>
  <si>
    <t>BUSN~Workplace Comp Skill</t>
  </si>
  <si>
    <t>06336</t>
  </si>
  <si>
    <t>BUSN~Cosmetology</t>
  </si>
  <si>
    <t>06337</t>
  </si>
  <si>
    <t>BUSN~Creative Sewing</t>
  </si>
  <si>
    <t>06338</t>
  </si>
  <si>
    <t>BUSN~Culinary Arts 1</t>
  </si>
  <si>
    <t>06339</t>
  </si>
  <si>
    <t>BUSN~Culinary Arts 2</t>
  </si>
  <si>
    <t>06340</t>
  </si>
  <si>
    <t>BUSN~Culinary Arts 3</t>
  </si>
  <si>
    <t>06341</t>
  </si>
  <si>
    <t>BUSN~Digital Film Prod 1</t>
  </si>
  <si>
    <t>06342</t>
  </si>
  <si>
    <t>BUSN~Digital Film Prod 2</t>
  </si>
  <si>
    <t>06343</t>
  </si>
  <si>
    <t>BUSN~Digital Film Prod 3</t>
  </si>
  <si>
    <t>06344</t>
  </si>
  <si>
    <t>BUSN~Digital Film Prod 4</t>
  </si>
  <si>
    <t>06345</t>
  </si>
  <si>
    <t>BUSN~Digital Media Film</t>
  </si>
  <si>
    <t>06346</t>
  </si>
  <si>
    <t>BUSN~Digital Media 2</t>
  </si>
  <si>
    <t>06347</t>
  </si>
  <si>
    <t>BUSN~Drafting</t>
  </si>
  <si>
    <t>06348</t>
  </si>
  <si>
    <t>BUSN~Drafting 1</t>
  </si>
  <si>
    <t>06349</t>
  </si>
  <si>
    <t>BUSN~Drafting 2</t>
  </si>
  <si>
    <t>06350</t>
  </si>
  <si>
    <t>BUSN~Drafting 3</t>
  </si>
  <si>
    <t>06352</t>
  </si>
  <si>
    <t>BUSN~Fashion Design 1</t>
  </si>
  <si>
    <t>06353</t>
  </si>
  <si>
    <t>BUSN~Fashion Design 2</t>
  </si>
  <si>
    <t>06354</t>
  </si>
  <si>
    <t>BUSN~Fashion Design 3</t>
  </si>
  <si>
    <t>06355</t>
  </si>
  <si>
    <t>BUSN~Food Service 1</t>
  </si>
  <si>
    <t>06356</t>
  </si>
  <si>
    <t>BUSN~Food Service 2</t>
  </si>
  <si>
    <t>06357</t>
  </si>
  <si>
    <t>BUSN~Food Service 3</t>
  </si>
  <si>
    <t>06358</t>
  </si>
  <si>
    <t>BUSN~Foods</t>
  </si>
  <si>
    <t>06359</t>
  </si>
  <si>
    <t>BUSN~Fundamental of Mktng</t>
  </si>
  <si>
    <t>06360</t>
  </si>
  <si>
    <t>BUSN~Hospitality &amp; Turism</t>
  </si>
  <si>
    <t>06361</t>
  </si>
  <si>
    <t>BUSN~IND Living</t>
  </si>
  <si>
    <t>06362</t>
  </si>
  <si>
    <t>BUSN~Independent Living</t>
  </si>
  <si>
    <t>06363</t>
  </si>
  <si>
    <t>BUSN~Information Tech</t>
  </si>
  <si>
    <t>06364</t>
  </si>
  <si>
    <t>BUSN~Intro Fam/Comsr Scien</t>
  </si>
  <si>
    <t>06365</t>
  </si>
  <si>
    <t>BUSN~Metals</t>
  </si>
  <si>
    <t>06366</t>
  </si>
  <si>
    <t>BUSN~Nursing 1</t>
  </si>
  <si>
    <t>06367</t>
  </si>
  <si>
    <t>BUSN~Nursing 2</t>
  </si>
  <si>
    <t>06368</t>
  </si>
  <si>
    <t>BUSN~Nursing 3</t>
  </si>
  <si>
    <t>06369</t>
  </si>
  <si>
    <t>BUSN~Nursing Assistant</t>
  </si>
  <si>
    <t>06370</t>
  </si>
  <si>
    <t>BUSN~Nutrition</t>
  </si>
  <si>
    <t>06371</t>
  </si>
  <si>
    <t>BUSN~Personal Finance</t>
  </si>
  <si>
    <t>06372</t>
  </si>
  <si>
    <t>BUSN~Small Engine</t>
  </si>
  <si>
    <t>06373</t>
  </si>
  <si>
    <t>BUSN~Video Production 1</t>
  </si>
  <si>
    <t>06374</t>
  </si>
  <si>
    <t>BUSN~Video Production 2</t>
  </si>
  <si>
    <t>06375</t>
  </si>
  <si>
    <t>BUSN~Woods</t>
  </si>
  <si>
    <t>06377</t>
  </si>
  <si>
    <t>BUSN~Work w/ Young Child 1</t>
  </si>
  <si>
    <t>06378</t>
  </si>
  <si>
    <t>BUSN~Work w/ Young Child 2</t>
  </si>
  <si>
    <t>06379</t>
  </si>
  <si>
    <t>BUSN~Advanced Studio Tech</t>
  </si>
  <si>
    <t>06502</t>
  </si>
  <si>
    <t>BUSN~Charter</t>
  </si>
  <si>
    <t>07001</t>
  </si>
  <si>
    <t>CAD~6th Grade Math tutor</t>
  </si>
  <si>
    <t>07002</t>
  </si>
  <si>
    <t>CAD~7th Grade jazz Band</t>
  </si>
  <si>
    <t>07003</t>
  </si>
  <si>
    <t>CAD~7th/8th Math Tutor</t>
  </si>
  <si>
    <t>07004</t>
  </si>
  <si>
    <t>CAD~Academic Enrichment</t>
  </si>
  <si>
    <t>07005</t>
  </si>
  <si>
    <t>CAD~Academic Tutoring</t>
  </si>
  <si>
    <t>07006</t>
  </si>
  <si>
    <t>CAD~After School Arts</t>
  </si>
  <si>
    <t>07007</t>
  </si>
  <si>
    <t>CAD~After School Club/ Op</t>
  </si>
  <si>
    <t>07008</t>
  </si>
  <si>
    <t>CAD~After School Tutor</t>
  </si>
  <si>
    <t>07009</t>
  </si>
  <si>
    <t>CAD~AM Computer Club</t>
  </si>
  <si>
    <t>07010</t>
  </si>
  <si>
    <t>CAD~AM Homework Help</t>
  </si>
  <si>
    <t>07011</t>
  </si>
  <si>
    <t>CAD~AM Intramurals Club</t>
  </si>
  <si>
    <t>07012</t>
  </si>
  <si>
    <t>CAD~AM Open Gym</t>
  </si>
  <si>
    <t>07013</t>
  </si>
  <si>
    <t>CAD~AM Rec Basketball</t>
  </si>
  <si>
    <t>07014</t>
  </si>
  <si>
    <t>CAD~American Sign Languag</t>
  </si>
  <si>
    <t>07015</t>
  </si>
  <si>
    <t>CAD~Archery</t>
  </si>
  <si>
    <t>07016</t>
  </si>
  <si>
    <t>CAD~Art Club</t>
  </si>
  <si>
    <t>02030</t>
  </si>
  <si>
    <t>PI~Chess Club</t>
  </si>
  <si>
    <t>02031</t>
  </si>
  <si>
    <t>PI~Chess/ Games Club</t>
  </si>
  <si>
    <t>02032</t>
  </si>
  <si>
    <t>PI~Choir</t>
  </si>
  <si>
    <t>02033</t>
  </si>
  <si>
    <t>PI~Club Success</t>
  </si>
  <si>
    <t>02034</t>
  </si>
  <si>
    <t>PI~Club Success Afternoo</t>
  </si>
  <si>
    <t>02035</t>
  </si>
  <si>
    <t>PI~Club Success Morning</t>
  </si>
  <si>
    <t>02036</t>
  </si>
  <si>
    <t>PI~Community Crafts</t>
  </si>
  <si>
    <t>02037</t>
  </si>
  <si>
    <t>PI~Computer Club</t>
  </si>
  <si>
    <t>02038</t>
  </si>
  <si>
    <t>PI~Computer Skill Develo</t>
  </si>
  <si>
    <t>02039</t>
  </si>
  <si>
    <t>PI~Computer Works Club</t>
  </si>
  <si>
    <t>02040</t>
  </si>
  <si>
    <t>PI~Conflict Resolution C</t>
  </si>
  <si>
    <t>02041</t>
  </si>
  <si>
    <t>PI~Cooking Club</t>
  </si>
  <si>
    <t>02042</t>
  </si>
  <si>
    <t>PI~Creative Cooking</t>
  </si>
  <si>
    <t>02043</t>
  </si>
  <si>
    <t>PI~Crochet Club</t>
  </si>
  <si>
    <t>02044</t>
  </si>
  <si>
    <t>PI~Dance</t>
  </si>
  <si>
    <t>02045</t>
  </si>
  <si>
    <t>PI~Dance Club</t>
  </si>
  <si>
    <t>02046</t>
  </si>
  <si>
    <t>PI~Debate Club</t>
  </si>
  <si>
    <t>02047</t>
  </si>
  <si>
    <t>PI~Dirt Daubers (Ag./ Ga</t>
  </si>
  <si>
    <t>02048</t>
  </si>
  <si>
    <t>PI~Drama</t>
  </si>
  <si>
    <t>02049</t>
  </si>
  <si>
    <t>PI~Drama Club</t>
  </si>
  <si>
    <t>02050</t>
  </si>
  <si>
    <t>PI~Drawing on Right Side</t>
  </si>
  <si>
    <t>02051</t>
  </si>
  <si>
    <t>PI~English as a Second l</t>
  </si>
  <si>
    <t>02052</t>
  </si>
  <si>
    <t>PI~Falcon Success</t>
  </si>
  <si>
    <t>02053</t>
  </si>
  <si>
    <t>PI~Fancy Shawl Dancing</t>
  </si>
  <si>
    <t>02054</t>
  </si>
  <si>
    <t>PI~Fitness is Fun</t>
  </si>
  <si>
    <t>02055</t>
  </si>
  <si>
    <t>PI~Flag Football</t>
  </si>
  <si>
    <t>02056</t>
  </si>
  <si>
    <t>PI~Folklorico Dancing</t>
  </si>
  <si>
    <t>02057</t>
  </si>
  <si>
    <t>PI~Football Club</t>
  </si>
  <si>
    <t>02058</t>
  </si>
  <si>
    <t>PI~French Club</t>
  </si>
  <si>
    <t>02059</t>
  </si>
  <si>
    <t>PI~G.E.M.S. (Girls Empow</t>
  </si>
  <si>
    <t>02060</t>
  </si>
  <si>
    <t>PI~Game Club</t>
  </si>
  <si>
    <t>02061</t>
  </si>
  <si>
    <t>PI~Games</t>
  </si>
  <si>
    <t>02062</t>
  </si>
  <si>
    <t>PI~Garden Club</t>
  </si>
  <si>
    <t>02063</t>
  </si>
  <si>
    <t>PI~Girls and Boys Soccer</t>
  </si>
  <si>
    <t>02064</t>
  </si>
  <si>
    <t>PI~Golf Club</t>
  </si>
  <si>
    <t>02065</t>
  </si>
  <si>
    <t>PI~Green Team</t>
  </si>
  <si>
    <t>02066</t>
  </si>
  <si>
    <t>PI~Guitar &amp; Strings</t>
  </si>
  <si>
    <t>02067</t>
  </si>
  <si>
    <t>PI~Health and Fitness</t>
  </si>
  <si>
    <t>02068</t>
  </si>
  <si>
    <t>PI~Healthy Teen Living</t>
  </si>
  <si>
    <t>02069</t>
  </si>
  <si>
    <t>PI~Homework Club</t>
  </si>
  <si>
    <t>02070</t>
  </si>
  <si>
    <t>PI~Homework Help</t>
  </si>
  <si>
    <t>02071</t>
  </si>
  <si>
    <t>PI~Honor Choir</t>
  </si>
  <si>
    <t>02072</t>
  </si>
  <si>
    <t>PI~Huskey Helpers/ Readi</t>
  </si>
  <si>
    <t>02073</t>
  </si>
  <si>
    <t>PI~iMovies</t>
  </si>
  <si>
    <t>02074</t>
  </si>
  <si>
    <t>PI~In the News</t>
  </si>
  <si>
    <t>02075</t>
  </si>
  <si>
    <t>PI~iPad Club</t>
  </si>
  <si>
    <t>02076</t>
  </si>
  <si>
    <t>PI~John Adams GEMS</t>
  </si>
  <si>
    <t>02077</t>
  </si>
  <si>
    <t>PI~Journalism</t>
  </si>
  <si>
    <t>02078</t>
  </si>
  <si>
    <t>PI~Language Arts HW Help</t>
  </si>
  <si>
    <t>02079</t>
  </si>
  <si>
    <t>PI~Leadership</t>
  </si>
  <si>
    <t>02080</t>
  </si>
  <si>
    <t>PI~Literacy through Non</t>
  </si>
  <si>
    <t>02081</t>
  </si>
  <si>
    <t>PI~Manga</t>
  </si>
  <si>
    <t>02082</t>
  </si>
  <si>
    <t>PI~Math Around the House</t>
  </si>
  <si>
    <t>02083</t>
  </si>
  <si>
    <t>PI~Math Assistance Club</t>
  </si>
  <si>
    <t>02084</t>
  </si>
  <si>
    <t>PI~Math Attack</t>
  </si>
  <si>
    <t>02085</t>
  </si>
  <si>
    <t>PI~Math Club</t>
  </si>
  <si>
    <t>02086</t>
  </si>
  <si>
    <t>PI~Math Counts</t>
  </si>
  <si>
    <t>02087</t>
  </si>
  <si>
    <t>PI~Math Help</t>
  </si>
  <si>
    <t>02088</t>
  </si>
  <si>
    <t>PI~Math Help/ Renaissanc</t>
  </si>
  <si>
    <t>02089</t>
  </si>
  <si>
    <t>PI~Math Munchers</t>
  </si>
  <si>
    <t>02090</t>
  </si>
  <si>
    <t>PI~Math Through Cooking</t>
  </si>
  <si>
    <t>02091</t>
  </si>
  <si>
    <t>PI~Math Tutoring</t>
  </si>
  <si>
    <t>02092</t>
  </si>
  <si>
    <t>PI~Math/ Homework</t>
  </si>
  <si>
    <t>02093</t>
  </si>
  <si>
    <t>PI~Mentorship Program</t>
  </si>
  <si>
    <t>02094</t>
  </si>
  <si>
    <t>PI~Mixed Martial Arts (M</t>
  </si>
  <si>
    <t>02095</t>
  </si>
  <si>
    <t>PI~Morning Gym</t>
  </si>
  <si>
    <t>02096</t>
  </si>
  <si>
    <t>PI~Morning Mariachi</t>
  </si>
  <si>
    <t>02097</t>
  </si>
  <si>
    <t>PI~Morning Math</t>
  </si>
  <si>
    <t>02098</t>
  </si>
  <si>
    <t>PI~Morning Open Gym</t>
  </si>
  <si>
    <t>02099</t>
  </si>
  <si>
    <t>PI~Morning Open Library</t>
  </si>
  <si>
    <t>02100</t>
  </si>
  <si>
    <t>PI~Morning Student Succe</t>
  </si>
  <si>
    <t>02101</t>
  </si>
  <si>
    <t>PI~Open Lab</t>
  </si>
  <si>
    <t>02102</t>
  </si>
  <si>
    <t>PI~Open Media center</t>
  </si>
  <si>
    <t>02103</t>
  </si>
  <si>
    <t>PI~Orchestra/ Music Club</t>
  </si>
  <si>
    <t>02104</t>
  </si>
  <si>
    <t>PI~Organizational Skills</t>
  </si>
  <si>
    <t>02105</t>
  </si>
  <si>
    <t>PI~Outdoor Club</t>
  </si>
  <si>
    <t>02106</t>
  </si>
  <si>
    <t>PI~Outdoor Exploration</t>
  </si>
  <si>
    <t>02107</t>
  </si>
  <si>
    <t>PI~Performing Arts</t>
  </si>
  <si>
    <t>02108</t>
  </si>
  <si>
    <t>PI~Photography</t>
  </si>
  <si>
    <t>02109</t>
  </si>
  <si>
    <t>PI~Pinata Making</t>
  </si>
  <si>
    <t>02110</t>
  </si>
  <si>
    <t>PI~PM Intramurals Club</t>
  </si>
  <si>
    <t>02111</t>
  </si>
  <si>
    <t>PI~Practice Club</t>
  </si>
  <si>
    <t>02112</t>
  </si>
  <si>
    <t>PI~Recycling Club</t>
  </si>
  <si>
    <t>02113</t>
  </si>
  <si>
    <t>PI~Robots</t>
  </si>
  <si>
    <t>02114</t>
  </si>
  <si>
    <t>PI~Rock Band Club</t>
  </si>
  <si>
    <t>02115</t>
  </si>
  <si>
    <t>PI~Running Club</t>
  </si>
  <si>
    <t>02116</t>
  </si>
  <si>
    <t>PI~School to World</t>
  </si>
  <si>
    <t>02117</t>
  </si>
  <si>
    <t>PI~Science &amp; Technology</t>
  </si>
  <si>
    <t>02118</t>
  </si>
  <si>
    <t>PI~Science After School</t>
  </si>
  <si>
    <t>02119</t>
  </si>
  <si>
    <t>PI~Science and Engineeri</t>
  </si>
  <si>
    <t>02120</t>
  </si>
  <si>
    <t>PI~Science Bowl</t>
  </si>
  <si>
    <t>02121</t>
  </si>
  <si>
    <t>PI~Science Club</t>
  </si>
  <si>
    <t>02122</t>
  </si>
  <si>
    <t>PI~Science HW Help</t>
  </si>
  <si>
    <t>02123</t>
  </si>
  <si>
    <t>PI~Science Olympiad</t>
  </si>
  <si>
    <t>02124</t>
  </si>
  <si>
    <t>PI~Science Support</t>
  </si>
  <si>
    <t>02125</t>
  </si>
  <si>
    <t>PI~Show Choir</t>
  </si>
  <si>
    <t>02126</t>
  </si>
  <si>
    <t>PI~Skills for Success</t>
  </si>
  <si>
    <t>02127</t>
  </si>
  <si>
    <t>PI~Soccer</t>
  </si>
  <si>
    <t>02128</t>
  </si>
  <si>
    <t>PI~Soccer Club</t>
  </si>
  <si>
    <t>02129</t>
  </si>
  <si>
    <t>PI~Speech &amp; Debate</t>
  </si>
  <si>
    <t>02130</t>
  </si>
  <si>
    <t>PI~Spirit Squad</t>
  </si>
  <si>
    <t>02131</t>
  </si>
  <si>
    <t>PI~Sports Club</t>
  </si>
  <si>
    <t>02132</t>
  </si>
  <si>
    <t>PI~STEM Stars</t>
  </si>
  <si>
    <t>02133</t>
  </si>
  <si>
    <t>PI~Stories Around the Wo</t>
  </si>
  <si>
    <t>02134</t>
  </si>
  <si>
    <t>PI~Strategic Board Games</t>
  </si>
  <si>
    <t>02135</t>
  </si>
  <si>
    <t>PI~Strategic Games Club</t>
  </si>
  <si>
    <t>02136</t>
  </si>
  <si>
    <t>PI~Student Council</t>
  </si>
  <si>
    <t>02137</t>
  </si>
  <si>
    <t>PI~Student Government</t>
  </si>
  <si>
    <t>02138</t>
  </si>
  <si>
    <t>PI~Swimming</t>
  </si>
  <si>
    <t>02139</t>
  </si>
  <si>
    <t>PI~Taking care of animal</t>
  </si>
  <si>
    <t>02140</t>
  </si>
  <si>
    <t>PI~Tennis</t>
  </si>
  <si>
    <t>02141</t>
  </si>
  <si>
    <t>PI~Theatre</t>
  </si>
  <si>
    <t>02142</t>
  </si>
  <si>
    <t>PI~Tournament Sports</t>
  </si>
  <si>
    <t>02143</t>
  </si>
  <si>
    <t>PI~Trans math</t>
  </si>
  <si>
    <t>02144</t>
  </si>
  <si>
    <t>PI~Tutoring</t>
  </si>
  <si>
    <t>02145</t>
  </si>
  <si>
    <t>PI~Video Technology</t>
  </si>
  <si>
    <t>02146</t>
  </si>
  <si>
    <t>PI~Visual Journaling</t>
  </si>
  <si>
    <t>02147</t>
  </si>
  <si>
    <t>PI~Weight Training</t>
  </si>
  <si>
    <t>02148</t>
  </si>
  <si>
    <t>PI~Welcome to the Librar</t>
  </si>
  <si>
    <t>02149</t>
  </si>
  <si>
    <t>PI~Wilson Soccer</t>
  </si>
  <si>
    <t>02150</t>
  </si>
  <si>
    <t>PI~Yearbook</t>
  </si>
  <si>
    <t>02151</t>
  </si>
  <si>
    <t>PI~Z.A.P. Zeroes Aren't</t>
  </si>
  <si>
    <t>02152</t>
  </si>
  <si>
    <t>PI~Nursery</t>
  </si>
  <si>
    <t>02153</t>
  </si>
  <si>
    <t>PI~Profess Devlp</t>
  </si>
  <si>
    <t>02154</t>
  </si>
  <si>
    <t>PI~Writing</t>
  </si>
  <si>
    <t>02156</t>
  </si>
  <si>
    <t>PI~Parent Involvement</t>
  </si>
  <si>
    <t>02157</t>
  </si>
  <si>
    <t>PI~Field Trips</t>
  </si>
  <si>
    <t>02158</t>
  </si>
  <si>
    <t>PI~Office Duties</t>
  </si>
  <si>
    <t>02159</t>
  </si>
  <si>
    <t>PI~Office Supplies</t>
  </si>
  <si>
    <t>02160</t>
  </si>
  <si>
    <t>PI~Facilitate/Training</t>
  </si>
  <si>
    <t>02200</t>
  </si>
  <si>
    <t>PI~Credit Recovery</t>
  </si>
  <si>
    <t>02201</t>
  </si>
  <si>
    <t>PI~Differentials</t>
  </si>
  <si>
    <t>02300</t>
  </si>
  <si>
    <t>PI~Accounting 1</t>
  </si>
  <si>
    <t>02301</t>
  </si>
  <si>
    <t>PI~Accounting 2</t>
  </si>
  <si>
    <t>02302</t>
  </si>
  <si>
    <t>PI~Accounting 3</t>
  </si>
  <si>
    <t>02303</t>
  </si>
  <si>
    <t>PI~Adv Applied Design</t>
  </si>
  <si>
    <t>02304</t>
  </si>
  <si>
    <t>PI~Adv Mktng &amp; Finance 1</t>
  </si>
  <si>
    <t>02305</t>
  </si>
  <si>
    <t>PI~Adv Mktng &amp; Finance 2</t>
  </si>
  <si>
    <t>02306</t>
  </si>
  <si>
    <t>PI~Adv Studio Tech</t>
  </si>
  <si>
    <t>02307</t>
  </si>
  <si>
    <t>PI~Archt Construction 1</t>
  </si>
  <si>
    <t>02308</t>
  </si>
  <si>
    <t>PI~Archt Construction 2</t>
  </si>
  <si>
    <t>02309</t>
  </si>
  <si>
    <t>PI~Auto Tech 1</t>
  </si>
  <si>
    <t>02310</t>
  </si>
  <si>
    <t>PI~Auto Tech 2</t>
  </si>
  <si>
    <t>02311</t>
  </si>
  <si>
    <t>PI~Auto Tech 3</t>
  </si>
  <si>
    <t>02312</t>
  </si>
  <si>
    <t>PI~Basic Applied Design</t>
  </si>
  <si>
    <t>02313</t>
  </si>
  <si>
    <t>PI~Brakes</t>
  </si>
  <si>
    <t>02314</t>
  </si>
  <si>
    <t>PI~Business Comm Tech 1</t>
  </si>
  <si>
    <t>02315</t>
  </si>
  <si>
    <t>PI~Business Comm Tech 2</t>
  </si>
  <si>
    <t>02316</t>
  </si>
  <si>
    <t>PI~Business Law</t>
  </si>
  <si>
    <t>02317</t>
  </si>
  <si>
    <t>PI~Business Management</t>
  </si>
  <si>
    <t>02318</t>
  </si>
  <si>
    <t>PI~Business Technology</t>
  </si>
  <si>
    <t>02319</t>
  </si>
  <si>
    <t>PI~Cabinetry</t>
  </si>
  <si>
    <t>02320</t>
  </si>
  <si>
    <t>PI~CAD Architecture 1</t>
  </si>
  <si>
    <t>02321</t>
  </si>
  <si>
    <t>PI~CAD Architecture 2</t>
  </si>
  <si>
    <t>02322</t>
  </si>
  <si>
    <t>PI~CAD Archt &amp; Engineer</t>
  </si>
  <si>
    <t>02323</t>
  </si>
  <si>
    <t>PI~CAD Engineering 1</t>
  </si>
  <si>
    <t>02324</t>
  </si>
  <si>
    <t>PI~CAD Engineering 2</t>
  </si>
  <si>
    <t>02325</t>
  </si>
  <si>
    <t>PI~Career Develop</t>
  </si>
  <si>
    <t>02326</t>
  </si>
  <si>
    <t>PI~Child Development 1</t>
  </si>
  <si>
    <t>02327</t>
  </si>
  <si>
    <t>PI~Child Development 2</t>
  </si>
  <si>
    <t>02328</t>
  </si>
  <si>
    <t>PI~Childcare CRS</t>
  </si>
  <si>
    <t>02329</t>
  </si>
  <si>
    <t>PI~Computer Application</t>
  </si>
  <si>
    <t>02330</t>
  </si>
  <si>
    <t>PI~Computer Bus Tech</t>
  </si>
  <si>
    <t>02331</t>
  </si>
  <si>
    <t>PI~Computer Graphics 1</t>
  </si>
  <si>
    <t>02332</t>
  </si>
  <si>
    <t>PI~Computer Graphics 2</t>
  </si>
  <si>
    <t>02333</t>
  </si>
  <si>
    <t>PI~Computer Graphics 3</t>
  </si>
  <si>
    <t>02334</t>
  </si>
  <si>
    <t>PI~Computer Graphics 4</t>
  </si>
  <si>
    <t>02335</t>
  </si>
  <si>
    <t>PI~Workplace Comp Skill</t>
  </si>
  <si>
    <t>02336</t>
  </si>
  <si>
    <t>PI~Cosmetology</t>
  </si>
  <si>
    <t>02337</t>
  </si>
  <si>
    <t>PI~Creative Sewing</t>
  </si>
  <si>
    <t>02338</t>
  </si>
  <si>
    <t>PI~Culinary Arts 1</t>
  </si>
  <si>
    <t>02339</t>
  </si>
  <si>
    <t>PI~Culinary Arts 2</t>
  </si>
  <si>
    <t>02340</t>
  </si>
  <si>
    <t>PI~Culinary Arts 3</t>
  </si>
  <si>
    <t>02341</t>
  </si>
  <si>
    <t>PI~Digital Film Prod 1</t>
  </si>
  <si>
    <t>02342</t>
  </si>
  <si>
    <t>PI~Digital Film Prod 2</t>
  </si>
  <si>
    <t>02343</t>
  </si>
  <si>
    <t>PI~Digital Film Prod 3</t>
  </si>
  <si>
    <t>02344</t>
  </si>
  <si>
    <t>PI~Digital Film Prod 4</t>
  </si>
  <si>
    <t>02345</t>
  </si>
  <si>
    <t>PI~Digital Media Film</t>
  </si>
  <si>
    <t>02346</t>
  </si>
  <si>
    <t>PI~Digital Media 2</t>
  </si>
  <si>
    <t>02347</t>
  </si>
  <si>
    <t>PI~Drafting</t>
  </si>
  <si>
    <t>02348</t>
  </si>
  <si>
    <t>PI~Drafting 1</t>
  </si>
  <si>
    <t>02349</t>
  </si>
  <si>
    <t>PI~Drafting 2</t>
  </si>
  <si>
    <t>02350</t>
  </si>
  <si>
    <t>PI~Drafting 3</t>
  </si>
  <si>
    <t>02351</t>
  </si>
  <si>
    <t>PI~Entrepreneurship</t>
  </si>
  <si>
    <t>02352</t>
  </si>
  <si>
    <t>PI~Fashion Design 1</t>
  </si>
  <si>
    <t>02353</t>
  </si>
  <si>
    <t>PI~Fashion Design 2</t>
  </si>
  <si>
    <t>02354</t>
  </si>
  <si>
    <t>PI~Fashion Design 3</t>
  </si>
  <si>
    <t>02355</t>
  </si>
  <si>
    <t>PI~Food Service 1</t>
  </si>
  <si>
    <t>02356</t>
  </si>
  <si>
    <t>PI~Food Service 2</t>
  </si>
  <si>
    <t>02357</t>
  </si>
  <si>
    <t>PI~Food Service 3</t>
  </si>
  <si>
    <t>02358</t>
  </si>
  <si>
    <t>PI~Foods</t>
  </si>
  <si>
    <t>02359</t>
  </si>
  <si>
    <t>PI~Fundamental of Mktng</t>
  </si>
  <si>
    <t>02360</t>
  </si>
  <si>
    <t>PI~Hospitality &amp; Turism</t>
  </si>
  <si>
    <t>02361</t>
  </si>
  <si>
    <t>PI~IND Living</t>
  </si>
  <si>
    <t>02362</t>
  </si>
  <si>
    <t>PI~Independent Living</t>
  </si>
  <si>
    <t>02363</t>
  </si>
  <si>
    <t>PI~Information Tech</t>
  </si>
  <si>
    <t>02364</t>
  </si>
  <si>
    <t>PI~Intro Fam/Comsr Scien</t>
  </si>
  <si>
    <t>02365</t>
  </si>
  <si>
    <t>PI~Metals</t>
  </si>
  <si>
    <t>02366</t>
  </si>
  <si>
    <t>PI~Nursing 1</t>
  </si>
  <si>
    <t>02367</t>
  </si>
  <si>
    <t>PI~Nursing 2</t>
  </si>
  <si>
    <t>02368</t>
  </si>
  <si>
    <t>PI~Nursing 3</t>
  </si>
  <si>
    <t>02369</t>
  </si>
  <si>
    <t>PI~Nursing Assistant</t>
  </si>
  <si>
    <t>02370</t>
  </si>
  <si>
    <t>PI~Nutrition</t>
  </si>
  <si>
    <t>02371</t>
  </si>
  <si>
    <t>PI~Personal Finance</t>
  </si>
  <si>
    <t>02372</t>
  </si>
  <si>
    <t>PI~Small Engine</t>
  </si>
  <si>
    <t>02373</t>
  </si>
  <si>
    <t>PI~Video Production 1</t>
  </si>
  <si>
    <t>02374</t>
  </si>
  <si>
    <t>PI~Video Production 2</t>
  </si>
  <si>
    <t>02375</t>
  </si>
  <si>
    <t>PI~Woods</t>
  </si>
  <si>
    <t>02376</t>
  </si>
  <si>
    <t>PI~Word Processing</t>
  </si>
  <si>
    <t>02377</t>
  </si>
  <si>
    <t>PI~Work w/ Young Child 1</t>
  </si>
  <si>
    <t>02378</t>
  </si>
  <si>
    <t>PI~Work w/ Young Child 2</t>
  </si>
  <si>
    <t>02379</t>
  </si>
  <si>
    <t>PI~Advanced Studio Tech</t>
  </si>
  <si>
    <t>03001</t>
  </si>
  <si>
    <t>ARCHT~6th Grade Math tutor</t>
  </si>
  <si>
    <t>03002</t>
  </si>
  <si>
    <t>ARCHT~7th Grade jazz Band</t>
  </si>
  <si>
    <t>03003</t>
  </si>
  <si>
    <t>ARCHT~7th/8th Math Tutor</t>
  </si>
  <si>
    <t>03004</t>
  </si>
  <si>
    <t>ARCHT~Academic Enrichment</t>
  </si>
  <si>
    <t>03005</t>
  </si>
  <si>
    <t>ARCHT~Academic Tutoring</t>
  </si>
  <si>
    <t>03006</t>
  </si>
  <si>
    <t>ARCHT~After School Arts</t>
  </si>
  <si>
    <t>03007</t>
  </si>
  <si>
    <t>ARCHT~After School Club/ Op</t>
  </si>
  <si>
    <t>03008</t>
  </si>
  <si>
    <t>ARCHT~After School Tutor</t>
  </si>
  <si>
    <t>03009</t>
  </si>
  <si>
    <t>ARCHT~AM Computer Club</t>
  </si>
  <si>
    <t>03010</t>
  </si>
  <si>
    <t>ARCHT~AM Homework Help</t>
  </si>
  <si>
    <t>03011</t>
  </si>
  <si>
    <t>ARCHT~AM Intramurals Club</t>
  </si>
  <si>
    <t>03012</t>
  </si>
  <si>
    <t>ARCHT~AM Open Gym</t>
  </si>
  <si>
    <t>03013</t>
  </si>
  <si>
    <t>ARCHT~AM Rec Basketball</t>
  </si>
  <si>
    <t>03014</t>
  </si>
  <si>
    <t>ARCHT~American Sign Languag</t>
  </si>
  <si>
    <t>03015</t>
  </si>
  <si>
    <t>ARCHT~Archery</t>
  </si>
  <si>
    <t>03016</t>
  </si>
  <si>
    <t>ARCHT~Art Club</t>
  </si>
  <si>
    <t>03017</t>
  </si>
  <si>
    <t>ARCHT~Art Design and Projec</t>
  </si>
  <si>
    <t>03018</t>
  </si>
  <si>
    <t>ARCHT~Art Factory</t>
  </si>
  <si>
    <t>03019</t>
  </si>
  <si>
    <t>ARCHT~Arts &amp; Crafts</t>
  </si>
  <si>
    <t>03020</t>
  </si>
  <si>
    <t>ARCHT~AVID For All</t>
  </si>
  <si>
    <t>03021</t>
  </si>
  <si>
    <t>ARCHT~Tutoring/Training</t>
  </si>
  <si>
    <t>03022</t>
  </si>
  <si>
    <t>ARCHT~Battle of the Books</t>
  </si>
  <si>
    <t>03023</t>
  </si>
  <si>
    <t>ARCHT~Bilingual Club</t>
  </si>
  <si>
    <t>03024</t>
  </si>
  <si>
    <t>ARCHT~Billiards Club</t>
  </si>
  <si>
    <t>03025</t>
  </si>
  <si>
    <t>ARCHT~Book Club</t>
  </si>
  <si>
    <t>03026</t>
  </si>
  <si>
    <t>ARCHT~Boys and Girls Soccer</t>
  </si>
  <si>
    <t>03027</t>
  </si>
  <si>
    <t>ARCHT~Broadcast Student New</t>
  </si>
  <si>
    <t>03028</t>
  </si>
  <si>
    <t>ARCHT~Ceramics</t>
  </si>
  <si>
    <t>03029</t>
  </si>
  <si>
    <t>ARCHT~Cheerleading</t>
  </si>
  <si>
    <t>03030</t>
  </si>
  <si>
    <t>ARCHT~Chess Club</t>
  </si>
  <si>
    <t>03031</t>
  </si>
  <si>
    <t>ARCHT~Chess/ Games Club</t>
  </si>
  <si>
    <t>03032</t>
  </si>
  <si>
    <t>ARCHT~Choir</t>
  </si>
  <si>
    <t>03033</t>
  </si>
  <si>
    <t>ARCHT~Club Success</t>
  </si>
  <si>
    <t>03034</t>
  </si>
  <si>
    <t>ARCHT~Club Success Afternoo</t>
  </si>
  <si>
    <t>03035</t>
  </si>
  <si>
    <t>ARCHT~Club Success Morning</t>
  </si>
  <si>
    <t>03036</t>
  </si>
  <si>
    <t>ARCHT~Community Crafts</t>
  </si>
  <si>
    <t>03037</t>
  </si>
  <si>
    <t>ARCHT~Computer Club</t>
  </si>
  <si>
    <t>03038</t>
  </si>
  <si>
    <t>ARCHT~Computer Skill Develo</t>
  </si>
  <si>
    <t>03039</t>
  </si>
  <si>
    <t>ARCHT~Computer Works Club</t>
  </si>
  <si>
    <t>03040</t>
  </si>
  <si>
    <t>ARCHT~Conflict Resolution C</t>
  </si>
  <si>
    <t>03041</t>
  </si>
  <si>
    <t>ARCHT~Cooking Club</t>
  </si>
  <si>
    <t>03042</t>
  </si>
  <si>
    <t>ARCHT~Creative Cooking</t>
  </si>
  <si>
    <t>03043</t>
  </si>
  <si>
    <t>ARCHT~Crochet Club</t>
  </si>
  <si>
    <t>03044</t>
  </si>
  <si>
    <t>ARCHT~Dance</t>
  </si>
  <si>
    <t>03045</t>
  </si>
  <si>
    <t>ARCHT~Dance Club</t>
  </si>
  <si>
    <t>03046</t>
  </si>
  <si>
    <t>ARCHT~Debate Club</t>
  </si>
  <si>
    <t>03047</t>
  </si>
  <si>
    <t>ARCHT~Dirt Daubers (Ag./ Ga</t>
  </si>
  <si>
    <t>03048</t>
  </si>
  <si>
    <t>ARCHT~Drama</t>
  </si>
  <si>
    <t>03049</t>
  </si>
  <si>
    <t>ARCHT~Drama Club</t>
  </si>
  <si>
    <t>03050</t>
  </si>
  <si>
    <t>ARCHT~Drawing on Right Side</t>
  </si>
  <si>
    <t>03051</t>
  </si>
  <si>
    <t>ARCHT~English as a Second l</t>
  </si>
  <si>
    <t>03052</t>
  </si>
  <si>
    <t>ARCHT~Falcon Success</t>
  </si>
  <si>
    <t>03053</t>
  </si>
  <si>
    <t>ARCHT~Fancy Shawl Dancing</t>
  </si>
  <si>
    <t>03054</t>
  </si>
  <si>
    <t>ARCHT~Fitness is Fun</t>
  </si>
  <si>
    <t>03055</t>
  </si>
  <si>
    <t>ARCHT~Flag Football</t>
  </si>
  <si>
    <t>03056</t>
  </si>
  <si>
    <t>ARCHT~Folklorico Dancing</t>
  </si>
  <si>
    <t>03057</t>
  </si>
  <si>
    <t>ARCHT~Football Club</t>
  </si>
  <si>
    <t>03058</t>
  </si>
  <si>
    <t>ARCHT~French Club</t>
  </si>
  <si>
    <t>03059</t>
  </si>
  <si>
    <t>ARCHT~G.E.M.S. (Girls Empow</t>
  </si>
  <si>
    <t>03060</t>
  </si>
  <si>
    <t>ARCHT~Game Club</t>
  </si>
  <si>
    <t>03061</t>
  </si>
  <si>
    <t>ARCHT~Games</t>
  </si>
  <si>
    <t>03062</t>
  </si>
  <si>
    <t>ARCHT~Garden Club</t>
  </si>
  <si>
    <t>03063</t>
  </si>
  <si>
    <t>ARCHT~Girls and Boys Soccer</t>
  </si>
  <si>
    <t>03064</t>
  </si>
  <si>
    <t>ARCHT~Golf Club</t>
  </si>
  <si>
    <t>03065</t>
  </si>
  <si>
    <t>ARCHT~Green Team</t>
  </si>
  <si>
    <t>03066</t>
  </si>
  <si>
    <t>ARCHT~Guitar &amp; Strings</t>
  </si>
  <si>
    <t>03067</t>
  </si>
  <si>
    <t>ARCHT~Health and Fitness</t>
  </si>
  <si>
    <t>03068</t>
  </si>
  <si>
    <t>ARCHT~Healthy Teen Living</t>
  </si>
  <si>
    <t>03069</t>
  </si>
  <si>
    <t>ARCHT~Homework Club</t>
  </si>
  <si>
    <t>03070</t>
  </si>
  <si>
    <t>ARCHT~Homework Help</t>
  </si>
  <si>
    <t>03071</t>
  </si>
  <si>
    <t>ARCHT~Honor Choir</t>
  </si>
  <si>
    <t>03072</t>
  </si>
  <si>
    <t>ARCHT~Huskey Helpers/ Readi</t>
  </si>
  <si>
    <t>03073</t>
  </si>
  <si>
    <t>ARCHT~iMovies</t>
  </si>
  <si>
    <t>03074</t>
  </si>
  <si>
    <t>ARCHT~In the News</t>
  </si>
  <si>
    <t>03075</t>
  </si>
  <si>
    <t>ARCHT~iPad Club</t>
  </si>
  <si>
    <t>03076</t>
  </si>
  <si>
    <t>ARCHT~John Adams GEMS</t>
  </si>
  <si>
    <t>03077</t>
  </si>
  <si>
    <t>ARCHT~Journalism</t>
  </si>
  <si>
    <t>03078</t>
  </si>
  <si>
    <t>ARCHT~Language Arts HW Help</t>
  </si>
  <si>
    <t>03079</t>
  </si>
  <si>
    <t>ARCHT~Leadership</t>
  </si>
  <si>
    <t>03080</t>
  </si>
  <si>
    <t>ARCHT~Literacy through Non</t>
  </si>
  <si>
    <t>03081</t>
  </si>
  <si>
    <t>ARCHT~Manga</t>
  </si>
  <si>
    <t>03082</t>
  </si>
  <si>
    <t>ARCHT~Math Around the House</t>
  </si>
  <si>
    <t>03083</t>
  </si>
  <si>
    <t>ARCHT~Math Assistance Club</t>
  </si>
  <si>
    <t>03084</t>
  </si>
  <si>
    <t>ARCHT~Math Attack</t>
  </si>
  <si>
    <t>03085</t>
  </si>
  <si>
    <t>ARCHT~Math Club</t>
  </si>
  <si>
    <t>03086</t>
  </si>
  <si>
    <t>ARCHT~Math Counts</t>
  </si>
  <si>
    <t>03087</t>
  </si>
  <si>
    <t>ARCHT~Math Help</t>
  </si>
  <si>
    <t>03088</t>
  </si>
  <si>
    <t>ARCHT~Math Help/ Renaissanc</t>
  </si>
  <si>
    <t>03089</t>
  </si>
  <si>
    <t>ARCHT~Math Munchers</t>
  </si>
  <si>
    <t>03090</t>
  </si>
  <si>
    <t>ARCHT~Math Through Cooking</t>
  </si>
  <si>
    <t>03091</t>
  </si>
  <si>
    <t>ARCHT~Math Tutoring</t>
  </si>
  <si>
    <t>03092</t>
  </si>
  <si>
    <t>ARCHT~Math/ Homework</t>
  </si>
  <si>
    <t>03093</t>
  </si>
  <si>
    <t>ARCHT~Mentorship Program</t>
  </si>
  <si>
    <t>03094</t>
  </si>
  <si>
    <t>ARCHT~Mixed Martial Arts (M</t>
  </si>
  <si>
    <t>03095</t>
  </si>
  <si>
    <t>ARCHT~Morning Gym</t>
  </si>
  <si>
    <t>03096</t>
  </si>
  <si>
    <t>ARCHT~Morning Mariachi</t>
  </si>
  <si>
    <t>03097</t>
  </si>
  <si>
    <t>ARCHT~Morning Math</t>
  </si>
  <si>
    <t>03098</t>
  </si>
  <si>
    <t>ARCHT~Morning Open Gym</t>
  </si>
  <si>
    <t>03099</t>
  </si>
  <si>
    <t>ARCHT~Morning Open Library</t>
  </si>
  <si>
    <t>03100</t>
  </si>
  <si>
    <t>ARCHT~Morning Student Succe</t>
  </si>
  <si>
    <t>03101</t>
  </si>
  <si>
    <t>ARCHT~Open Lab</t>
  </si>
  <si>
    <t>03102</t>
  </si>
  <si>
    <t>ARCHT~Open Media center</t>
  </si>
  <si>
    <t>03103</t>
  </si>
  <si>
    <t>ARCHT~Orchestra/ Music Club</t>
  </si>
  <si>
    <t>03104</t>
  </si>
  <si>
    <t>ARCHT~Organizational Skills</t>
  </si>
  <si>
    <t>03105</t>
  </si>
  <si>
    <t>ARCHT~Outdoor Club</t>
  </si>
  <si>
    <t>03106</t>
  </si>
  <si>
    <t>ARCHT~Outdoor Exploration</t>
  </si>
  <si>
    <t>03107</t>
  </si>
  <si>
    <t>ARCHT~Performing Arts</t>
  </si>
  <si>
    <t>03108</t>
  </si>
  <si>
    <t>ARCHT~Photography</t>
  </si>
  <si>
    <t>03109</t>
  </si>
  <si>
    <t>ARCHT~Pinata Making</t>
  </si>
  <si>
    <t>03110</t>
  </si>
  <si>
    <t>ARCHT~PM Intramurals Club</t>
  </si>
  <si>
    <t>03111</t>
  </si>
  <si>
    <t>ARCHT~Practice Club</t>
  </si>
  <si>
    <t>03112</t>
  </si>
  <si>
    <t>ARCHT~Recycling Club</t>
  </si>
  <si>
    <t>03113</t>
  </si>
  <si>
    <t>ARCHT~Robots</t>
  </si>
  <si>
    <t>03114</t>
  </si>
  <si>
    <t>ARCHT~Rock Band Club</t>
  </si>
  <si>
    <t>03115</t>
  </si>
  <si>
    <t>ARCHT~Running Club</t>
  </si>
  <si>
    <t>03116</t>
  </si>
  <si>
    <t>ARCHT~School to World</t>
  </si>
  <si>
    <t>03117</t>
  </si>
  <si>
    <t>ARCHT~Science &amp; Technology</t>
  </si>
  <si>
    <t>03118</t>
  </si>
  <si>
    <t>ARCHT~Science After School</t>
  </si>
  <si>
    <t>03119</t>
  </si>
  <si>
    <t>ARCHT~Science and Engineeri</t>
  </si>
  <si>
    <t>03120</t>
  </si>
  <si>
    <t>ARCHT~Science Bowl</t>
  </si>
  <si>
    <t>03121</t>
  </si>
  <si>
    <t>ARCHT~Science Club</t>
  </si>
  <si>
    <t>03122</t>
  </si>
  <si>
    <t>ARCHT~Science HW Help</t>
  </si>
  <si>
    <t>03123</t>
  </si>
  <si>
    <t>ARCHT~Science Olympiad</t>
  </si>
  <si>
    <t>03124</t>
  </si>
  <si>
    <t>ARCHT~Science Support</t>
  </si>
  <si>
    <t>03125</t>
  </si>
  <si>
    <t>ARCHT~Show Choir</t>
  </si>
  <si>
    <t>03126</t>
  </si>
  <si>
    <t>ARCHT~Skills for Success</t>
  </si>
  <si>
    <t>03127</t>
  </si>
  <si>
    <t>ARCHT~Soccer</t>
  </si>
  <si>
    <t>03128</t>
  </si>
  <si>
    <t>ARCHT~Soccer Club</t>
  </si>
  <si>
    <t>03129</t>
  </si>
  <si>
    <t>ARCHT~Speech &amp; Debate</t>
  </si>
  <si>
    <t>03130</t>
  </si>
  <si>
    <t>ARCHT~Spirit Squad</t>
  </si>
  <si>
    <t>03131</t>
  </si>
  <si>
    <t>ARCHT~Sports Club</t>
  </si>
  <si>
    <t>03132</t>
  </si>
  <si>
    <t>ARCHT~STEM Stars</t>
  </si>
  <si>
    <t>03133</t>
  </si>
  <si>
    <t>ARCHT~Stories Around the Wo</t>
  </si>
  <si>
    <t>03134</t>
  </si>
  <si>
    <t>ARCHT~Strategic Board Games</t>
  </si>
  <si>
    <t>03135</t>
  </si>
  <si>
    <t>ARCHT~Strategic Games Club</t>
  </si>
  <si>
    <t>03136</t>
  </si>
  <si>
    <t>ARCHT~Student Council</t>
  </si>
  <si>
    <t>03137</t>
  </si>
  <si>
    <t>ARCHT~Student Government</t>
  </si>
  <si>
    <t>03138</t>
  </si>
  <si>
    <t>ARCHT~Swimming</t>
  </si>
  <si>
    <t>03139</t>
  </si>
  <si>
    <t>ARCHT~Taking care of animal</t>
  </si>
  <si>
    <t>03140</t>
  </si>
  <si>
    <t>ARCHT~Tennis</t>
  </si>
  <si>
    <t>03141</t>
  </si>
  <si>
    <t>ARCHT~Theatre</t>
  </si>
  <si>
    <t>03142</t>
  </si>
  <si>
    <t>ARCHT~Tournament Sports</t>
  </si>
  <si>
    <t>03143</t>
  </si>
  <si>
    <t>ARCHT~Trans math</t>
  </si>
  <si>
    <t>03144</t>
  </si>
  <si>
    <t>ARCHT~Tutoring</t>
  </si>
  <si>
    <t>03145</t>
  </si>
  <si>
    <t>ARCHT~Video Technology</t>
  </si>
  <si>
    <t>03146</t>
  </si>
  <si>
    <t>ARCHT~Visual Journaling</t>
  </si>
  <si>
    <t>03147</t>
  </si>
  <si>
    <t>ARCHT~Weight Training</t>
  </si>
  <si>
    <t>03148</t>
  </si>
  <si>
    <t>ARCHT~Welcome to the Librar</t>
  </si>
  <si>
    <t>03149</t>
  </si>
  <si>
    <t>ARCHT~Wilson Soccer</t>
  </si>
  <si>
    <t>03150</t>
  </si>
  <si>
    <t>ARCHT~Yearbook</t>
  </si>
  <si>
    <t>03151</t>
  </si>
  <si>
    <t>ARCHT~Z.A.P. Zeroes Aren't</t>
  </si>
  <si>
    <t>03152</t>
  </si>
  <si>
    <t>ARCHT~Nursery</t>
  </si>
  <si>
    <t>03153</t>
  </si>
  <si>
    <t>ARCHT~Profess Devlp</t>
  </si>
  <si>
    <t>03154</t>
  </si>
  <si>
    <t>ARCHT~Writing</t>
  </si>
  <si>
    <t>03156</t>
  </si>
  <si>
    <t>ARCHT~Parent Involvement</t>
  </si>
  <si>
    <t>03157</t>
  </si>
  <si>
    <t>ARCHT~Field Trips</t>
  </si>
  <si>
    <t>03158</t>
  </si>
  <si>
    <t>ARCHT~Office Duties</t>
  </si>
  <si>
    <t>03159</t>
  </si>
  <si>
    <t>ARCHT~Office Supplies</t>
  </si>
  <si>
    <t>03160</t>
  </si>
  <si>
    <t>ARCHT~Facilitate/Training</t>
  </si>
  <si>
    <t>03200</t>
  </si>
  <si>
    <t>ARCHT~Credit Recovery</t>
  </si>
  <si>
    <t>03201</t>
  </si>
  <si>
    <t>ARCHT~Differentials</t>
  </si>
  <si>
    <t>03300</t>
  </si>
  <si>
    <t>ARCHT~Accounting 1</t>
  </si>
  <si>
    <t>03301</t>
  </si>
  <si>
    <t>ARCHT~Accounting 2</t>
  </si>
  <si>
    <t>03302</t>
  </si>
  <si>
    <t>ARCHT~Accounting 3</t>
  </si>
  <si>
    <t>03303</t>
  </si>
  <si>
    <t>ARCHT~Adv Applied Design</t>
  </si>
  <si>
    <t>03304</t>
  </si>
  <si>
    <t>ARCHT~Adv Mktng &amp; Finance 1</t>
  </si>
  <si>
    <t>03305</t>
  </si>
  <si>
    <t>ARCHT~Adv Mktng &amp; Finance 2</t>
  </si>
  <si>
    <t>03306</t>
  </si>
  <si>
    <t>ARCHT~Adv Studio Tech</t>
  </si>
  <si>
    <t>03309</t>
  </si>
  <si>
    <t>ARCHT~Auto Tech 1</t>
  </si>
  <si>
    <t>03310</t>
  </si>
  <si>
    <t>ARCHT~Auto Tech 2</t>
  </si>
  <si>
    <t>03311</t>
  </si>
  <si>
    <t>ARCHT~Auto Tech 3</t>
  </si>
  <si>
    <t>03312</t>
  </si>
  <si>
    <t>ARCHT~Basic Applied Design</t>
  </si>
  <si>
    <t>03313</t>
  </si>
  <si>
    <t>ARCHT~Brakes</t>
  </si>
  <si>
    <t>03314</t>
  </si>
  <si>
    <t>ARCHT~Business Comm Tech 1</t>
  </si>
  <si>
    <t>03315</t>
  </si>
  <si>
    <t>ARCHT~Business Comm Tech 2</t>
  </si>
  <si>
    <t>03316</t>
  </si>
  <si>
    <t>ARCHT~Business Law</t>
  </si>
  <si>
    <t>03317</t>
  </si>
  <si>
    <t>ARCHT~Business Management</t>
  </si>
  <si>
    <t>03318</t>
  </si>
  <si>
    <t>ARCHT~Business Technology</t>
  </si>
  <si>
    <t>03319</t>
  </si>
  <si>
    <t>ARCHT~Cabinetry</t>
  </si>
  <si>
    <t>03320</t>
  </si>
  <si>
    <t>ARCHT~CAD Architecture 1</t>
  </si>
  <si>
    <t>03321</t>
  </si>
  <si>
    <t>ARCHT~CAD Architecture 2</t>
  </si>
  <si>
    <t>03322</t>
  </si>
  <si>
    <t>ARCHT~CAD Archt &amp; Engineer</t>
  </si>
  <si>
    <t>03323</t>
  </si>
  <si>
    <t>ARCHT~CAD Engineering 1</t>
  </si>
  <si>
    <t>03324</t>
  </si>
  <si>
    <t>ARCHT~CAD Engineering 2</t>
  </si>
  <si>
    <t>03325</t>
  </si>
  <si>
    <t>ARCHT~Career Develop</t>
  </si>
  <si>
    <t>03326</t>
  </si>
  <si>
    <t>ARCHT~Child Development 1</t>
  </si>
  <si>
    <t>03327</t>
  </si>
  <si>
    <t>ARCHT~Child Development 2</t>
  </si>
  <si>
    <t>03328</t>
  </si>
  <si>
    <t>ARCHT~Childcare CRS</t>
  </si>
  <si>
    <t>03329</t>
  </si>
  <si>
    <t>ARCHT~Computer Application</t>
  </si>
  <si>
    <t>03330</t>
  </si>
  <si>
    <t>ARCHT~Computer Bus Tech</t>
  </si>
  <si>
    <t>03331</t>
  </si>
  <si>
    <t>ARCHT~Computer Graphics 1</t>
  </si>
  <si>
    <t>03332</t>
  </si>
  <si>
    <t>ARCHT~Computer Graphics 2</t>
  </si>
  <si>
    <t>03333</t>
  </si>
  <si>
    <t>ARCHT~Computer Graphics 3</t>
  </si>
  <si>
    <t>03334</t>
  </si>
  <si>
    <t>ARCHT~Computer Graphics 4</t>
  </si>
  <si>
    <t>03335</t>
  </si>
  <si>
    <t>ARCHT~Workplace Comp Skill</t>
  </si>
  <si>
    <t>03336</t>
  </si>
  <si>
    <t>ARCHT~Cosmetology</t>
  </si>
  <si>
    <t>03337</t>
  </si>
  <si>
    <t>ARCHT~Creative Sewing</t>
  </si>
  <si>
    <t>03338</t>
  </si>
  <si>
    <t>ARCHT~Culinary Arts 1</t>
  </si>
  <si>
    <t>03339</t>
  </si>
  <si>
    <t>ARCHT~Culinary Arts 2</t>
  </si>
  <si>
    <t>03340</t>
  </si>
  <si>
    <t>ARCHT~Culinary Arts 3</t>
  </si>
  <si>
    <t>03341</t>
  </si>
  <si>
    <t>ARCHT~Digital Film Prod 1</t>
  </si>
  <si>
    <t>03342</t>
  </si>
  <si>
    <t>ARCHT~Digital Film Prod 2</t>
  </si>
  <si>
    <t>03343</t>
  </si>
  <si>
    <t>ARCHT~Digital Film Prod 3</t>
  </si>
  <si>
    <t>03344</t>
  </si>
  <si>
    <t>ARCHT~Digital Film Prod 4</t>
  </si>
  <si>
    <t>03345</t>
  </si>
  <si>
    <t>ARCHT~Digital Media Film</t>
  </si>
  <si>
    <t>03346</t>
  </si>
  <si>
    <t>ARCHT~Digital Media 2</t>
  </si>
  <si>
    <t>03347</t>
  </si>
  <si>
    <t>ARCHT~Drafting</t>
  </si>
  <si>
    <t>03348</t>
  </si>
  <si>
    <t>ARCHT~Drafting 1</t>
  </si>
  <si>
    <t>03349</t>
  </si>
  <si>
    <t>ARCHT~Drafting 2</t>
  </si>
  <si>
    <t>03350</t>
  </si>
  <si>
    <t>ARCHT~Drafting 3</t>
  </si>
  <si>
    <t>03351</t>
  </si>
  <si>
    <t>ARCHT~Entrepreneurship</t>
  </si>
  <si>
    <t>03352</t>
  </si>
  <si>
    <t>ARCHT~Fashion Design 1</t>
  </si>
  <si>
    <t>03353</t>
  </si>
  <si>
    <t>ARCHT~Fashion Design 2</t>
  </si>
  <si>
    <t>03354</t>
  </si>
  <si>
    <t>ARCHT~Fashion Design 3</t>
  </si>
  <si>
    <t>03355</t>
  </si>
  <si>
    <t>ARCHT~Food Service 1</t>
  </si>
  <si>
    <t>03356</t>
  </si>
  <si>
    <t>ARCHT~Food Service 2</t>
  </si>
  <si>
    <t>03357</t>
  </si>
  <si>
    <t>ARCHT~Food Service 3</t>
  </si>
  <si>
    <t>03358</t>
  </si>
  <si>
    <t>ARCHT~Foods</t>
  </si>
  <si>
    <t>03359</t>
  </si>
  <si>
    <t>ARCHT~Fundamental of Mktng</t>
  </si>
  <si>
    <t>03360</t>
  </si>
  <si>
    <t>ARCHT~Hospitality &amp; Turism</t>
  </si>
  <si>
    <t>03361</t>
  </si>
  <si>
    <t>ARCHT~IND Living</t>
  </si>
  <si>
    <t>03362</t>
  </si>
  <si>
    <t>ARCHT~Independent Living</t>
  </si>
  <si>
    <t>03363</t>
  </si>
  <si>
    <t>ARCHT~Information Tech</t>
  </si>
  <si>
    <t>03364</t>
  </si>
  <si>
    <t>ARCHT~Intro Fam/Comsr Scien</t>
  </si>
  <si>
    <t>03365</t>
  </si>
  <si>
    <t>ARCHT~Metals</t>
  </si>
  <si>
    <t>03366</t>
  </si>
  <si>
    <t>ARCHT~Nursing 1</t>
  </si>
  <si>
    <t>03367</t>
  </si>
  <si>
    <t>ARCHT~Nursing 2</t>
  </si>
  <si>
    <t>03368</t>
  </si>
  <si>
    <t>ARCHT~Nursing 3</t>
  </si>
  <si>
    <t>03369</t>
  </si>
  <si>
    <t>ARCHT~Nursing Assistant</t>
  </si>
  <si>
    <t>03370</t>
  </si>
  <si>
    <t>ARCHT~Nutrition</t>
  </si>
  <si>
    <t>03371</t>
  </si>
  <si>
    <t>ARCHT~Personal Finance</t>
  </si>
  <si>
    <t>03372</t>
  </si>
  <si>
    <t>ARCHT~Small Engine</t>
  </si>
  <si>
    <t>03373</t>
  </si>
  <si>
    <t>ARCHT~Video Production 1</t>
  </si>
  <si>
    <t>03374</t>
  </si>
  <si>
    <t>ARCHT~Video Production 2</t>
  </si>
  <si>
    <t>03375</t>
  </si>
  <si>
    <t>ARCHT~Woods</t>
  </si>
  <si>
    <t>03376</t>
  </si>
  <si>
    <t>ARCHT~Word Processing</t>
  </si>
  <si>
    <t>03377</t>
  </si>
  <si>
    <t>ARCHT~Work w/ Young Child 1</t>
  </si>
  <si>
    <t>03378</t>
  </si>
  <si>
    <t>ARCHT~Work w/ Young Child 2</t>
  </si>
  <si>
    <t>03379</t>
  </si>
  <si>
    <t>ARCHT~Advanced Studio Tech</t>
  </si>
  <si>
    <t>03502</t>
  </si>
  <si>
    <t>ARCHT~Charter</t>
  </si>
  <si>
    <t>04001</t>
  </si>
  <si>
    <t>VID/VIS~6th Grade Math tutor</t>
  </si>
  <si>
    <t>04002</t>
  </si>
  <si>
    <t>VID/VIS~7th Grade jazz Band</t>
  </si>
  <si>
    <t>04003</t>
  </si>
  <si>
    <t>VID/VIS~7th/8th Math Tutor</t>
  </si>
  <si>
    <t>04004</t>
  </si>
  <si>
    <t>VID/VIS~Academic Enrichment</t>
  </si>
  <si>
    <t>04005</t>
  </si>
  <si>
    <t>VID/VIS~Academic Tutoring</t>
  </si>
  <si>
    <t>04006</t>
  </si>
  <si>
    <t>VID/VIS~After School Arts</t>
  </si>
  <si>
    <t>04007</t>
  </si>
  <si>
    <t>VID/VIS~After School Club/ Op</t>
  </si>
  <si>
    <t>04008</t>
  </si>
  <si>
    <t>VID/VIS~After School Tutor</t>
  </si>
  <si>
    <t>04009</t>
  </si>
  <si>
    <t>VID/VIS~AM Computer Club</t>
  </si>
  <si>
    <t>04012</t>
  </si>
  <si>
    <t>VID/VIS~AM Open Gym</t>
  </si>
  <si>
    <t>04013</t>
  </si>
  <si>
    <t>VID/VIS~AM Rec Basketball</t>
  </si>
  <si>
    <t>04014</t>
  </si>
  <si>
    <t>VID/VIS~American Sign Languag</t>
  </si>
  <si>
    <t>04015</t>
  </si>
  <si>
    <t>VID/VIS~Archery</t>
  </si>
  <si>
    <t>04016</t>
  </si>
  <si>
    <t>VID/VIS~Art Club</t>
  </si>
  <si>
    <t>04017</t>
  </si>
  <si>
    <t>VID/VIS~Art Design and Projec</t>
  </si>
  <si>
    <t>04018</t>
  </si>
  <si>
    <t>VID/VIS~Art Factory</t>
  </si>
  <si>
    <t>04019</t>
  </si>
  <si>
    <t>VID/VIS~Arts &amp; Crafts</t>
  </si>
  <si>
    <t>04020</t>
  </si>
  <si>
    <t>VID/VIS~AVID For All</t>
  </si>
  <si>
    <t>04023</t>
  </si>
  <si>
    <t>VID/VIS~Bilingual Club</t>
  </si>
  <si>
    <t>04024</t>
  </si>
  <si>
    <t>VID/VIS~Billiards Club</t>
  </si>
  <si>
    <t>04025</t>
  </si>
  <si>
    <t>VID/VIS~Book Club</t>
  </si>
  <si>
    <t>04026</t>
  </si>
  <si>
    <t>VID/VIS~Boys and Girls Soccer</t>
  </si>
  <si>
    <t>04027</t>
  </si>
  <si>
    <t>VID/VIS~Broadcast Student New</t>
  </si>
  <si>
    <t>04028</t>
  </si>
  <si>
    <t>VID/VIS~Ceramics</t>
  </si>
  <si>
    <t>04029</t>
  </si>
  <si>
    <t>VID/VIS~Cheerleading</t>
  </si>
  <si>
    <t>04030</t>
  </si>
  <si>
    <t>VID/VIS~Chess Club</t>
  </si>
  <si>
    <t>04031</t>
  </si>
  <si>
    <t>VID/VIS~Chess/ Games Club</t>
  </si>
  <si>
    <t>04032</t>
  </si>
  <si>
    <t>VID/VIS~Choir</t>
  </si>
  <si>
    <t>04033</t>
  </si>
  <si>
    <t>VID/VIS~Club Success</t>
  </si>
  <si>
    <t>04034</t>
  </si>
  <si>
    <t>VID/VIS~Club Success Afternoo</t>
  </si>
  <si>
    <t>04035</t>
  </si>
  <si>
    <t>VID/VIS~Club Success Morning</t>
  </si>
  <si>
    <t>04036</t>
  </si>
  <si>
    <t>VID/VIS~Community Crafts</t>
  </si>
  <si>
    <t>04037</t>
  </si>
  <si>
    <t>VID/VIS~Computer Club</t>
  </si>
  <si>
    <t>04038</t>
  </si>
  <si>
    <t>VID/VIS~Computer Skill Develo</t>
  </si>
  <si>
    <t>04039</t>
  </si>
  <si>
    <t>VID/VIS~Computer Works Club</t>
  </si>
  <si>
    <t>04040</t>
  </si>
  <si>
    <t>VID/VIS~Conflict Resolution C</t>
  </si>
  <si>
    <t>04041</t>
  </si>
  <si>
    <t>VID/VIS~Cooking Club</t>
  </si>
  <si>
    <t>04042</t>
  </si>
  <si>
    <t>VID/VIS~Creative Cooking</t>
  </si>
  <si>
    <t>04043</t>
  </si>
  <si>
    <t>VID/VIS~Crochet Club</t>
  </si>
  <si>
    <t>04044</t>
  </si>
  <si>
    <t>VID/VIS~Dance</t>
  </si>
  <si>
    <t>04045</t>
  </si>
  <si>
    <t>VID/VIS~Dance Club</t>
  </si>
  <si>
    <t>04046</t>
  </si>
  <si>
    <t>VID/VIS~Debate Club</t>
  </si>
  <si>
    <t>04047</t>
  </si>
  <si>
    <t>VID/VIS~Dirt Daubers (Ag./ Ga</t>
  </si>
  <si>
    <t>04048</t>
  </si>
  <si>
    <t>VID/VIS~Drama</t>
  </si>
  <si>
    <t>04049</t>
  </si>
  <si>
    <t>VID/VIS~Drama Club</t>
  </si>
  <si>
    <t>04050</t>
  </si>
  <si>
    <t>VID/VIS~Drawing on Right Side</t>
  </si>
  <si>
    <t>04051</t>
  </si>
  <si>
    <t>VID/VIS~English as a Second l</t>
  </si>
  <si>
    <t>04052</t>
  </si>
  <si>
    <t>VID/VIS~Falcon Success</t>
  </si>
  <si>
    <t>04053</t>
  </si>
  <si>
    <t>VID/VIS~Fancy Shawl Dancing</t>
  </si>
  <si>
    <t>04054</t>
  </si>
  <si>
    <t>VID/VIS~Fitness is Fun</t>
  </si>
  <si>
    <t>04055</t>
  </si>
  <si>
    <t>VID/VIS~Flag Football</t>
  </si>
  <si>
    <t>04056</t>
  </si>
  <si>
    <t>VID/VIS~Folklorico Dancing</t>
  </si>
  <si>
    <t>04057</t>
  </si>
  <si>
    <t>VID/VIS~Football Club</t>
  </si>
  <si>
    <t>04058</t>
  </si>
  <si>
    <t>VID/VIS~French Club</t>
  </si>
  <si>
    <t>04059</t>
  </si>
  <si>
    <t>VID/VIS~G.E.M.S. (Girls Empow</t>
  </si>
  <si>
    <t>04060</t>
  </si>
  <si>
    <t>VID/VIS~Game Club</t>
  </si>
  <si>
    <t>04061</t>
  </si>
  <si>
    <t>VID/VIS~Games</t>
  </si>
  <si>
    <t>04062</t>
  </si>
  <si>
    <t>VID/VIS~Garden Club</t>
  </si>
  <si>
    <t>04063</t>
  </si>
  <si>
    <t>VID/VIS~Girls and Boys Soccer</t>
  </si>
  <si>
    <t>04064</t>
  </si>
  <si>
    <t>VID/VIS~Golf Club</t>
  </si>
  <si>
    <t>04065</t>
  </si>
  <si>
    <t>VID/VIS~Green Team</t>
  </si>
  <si>
    <t>04066</t>
  </si>
  <si>
    <t>VID/VIS~Guitar &amp; Strings</t>
  </si>
  <si>
    <t>04067</t>
  </si>
  <si>
    <t>VID/VIS~Health and Fitness</t>
  </si>
  <si>
    <t>04068</t>
  </si>
  <si>
    <t>VID/VIS~Healthy Teen Living</t>
  </si>
  <si>
    <t>04069</t>
  </si>
  <si>
    <t>VID/VIS~Homework Club</t>
  </si>
  <si>
    <t>04070</t>
  </si>
  <si>
    <t>VID/VIS~Homework Help</t>
  </si>
  <si>
    <t>04071</t>
  </si>
  <si>
    <t>VID/VIS~Honor Choir</t>
  </si>
  <si>
    <t>04072</t>
  </si>
  <si>
    <t>VID/VIS~Huskey Helpers/ Readi</t>
  </si>
  <si>
    <t>04073</t>
  </si>
  <si>
    <t>VID/VIS~iMovies</t>
  </si>
  <si>
    <t>04074</t>
  </si>
  <si>
    <t>VID/VIS~In the News</t>
  </si>
  <si>
    <t>04075</t>
  </si>
  <si>
    <t>VID/VIS~iPad Club</t>
  </si>
  <si>
    <t>04076</t>
  </si>
  <si>
    <t>VID/VIS~John Adams GEMS</t>
  </si>
  <si>
    <t>04077</t>
  </si>
  <si>
    <t>VID/VIS~Journalism</t>
  </si>
  <si>
    <t>04078</t>
  </si>
  <si>
    <t>VID/VIS~Language Arts HW Help</t>
  </si>
  <si>
    <t>04079</t>
  </si>
  <si>
    <t>VID/VIS~Leadership</t>
  </si>
  <si>
    <t>04080</t>
  </si>
  <si>
    <t>VID/VIS~Literacy through Non</t>
  </si>
  <si>
    <t>04081</t>
  </si>
  <si>
    <t>VID/VIS~Manga</t>
  </si>
  <si>
    <t>04082</t>
  </si>
  <si>
    <t>VID/VIS~Math Around the House</t>
  </si>
  <si>
    <t>04083</t>
  </si>
  <si>
    <t>VID/VIS~Math Assistance Club</t>
  </si>
  <si>
    <t>04084</t>
  </si>
  <si>
    <t>VID/VIS~Math Attack</t>
  </si>
  <si>
    <t>04085</t>
  </si>
  <si>
    <t>VID/VIS~Math Club</t>
  </si>
  <si>
    <t>04086</t>
  </si>
  <si>
    <t>VID/VIS~Math Counts</t>
  </si>
  <si>
    <t>04087</t>
  </si>
  <si>
    <t>VID/VIS~Math Help</t>
  </si>
  <si>
    <t>04088</t>
  </si>
  <si>
    <t>VID/VIS~Math Help/ Renaissanc</t>
  </si>
  <si>
    <t>04089</t>
  </si>
  <si>
    <t>VID/VIS~Math Munchers</t>
  </si>
  <si>
    <t>04090</t>
  </si>
  <si>
    <t>VID/VIS~Math Through Cooking</t>
  </si>
  <si>
    <t>04091</t>
  </si>
  <si>
    <t>VID/VIS~Math Tutoring</t>
  </si>
  <si>
    <t>04092</t>
  </si>
  <si>
    <t>VID/VIS~Math/ Homework</t>
  </si>
  <si>
    <t>04093</t>
  </si>
  <si>
    <t>VID/VIS~Mentorship Program</t>
  </si>
  <si>
    <t>04094</t>
  </si>
  <si>
    <t>VID/VIS~Mixed Martial Arts (M</t>
  </si>
  <si>
    <t>04095</t>
  </si>
  <si>
    <t>VID/VIS~Morning Gym</t>
  </si>
  <si>
    <t>04096</t>
  </si>
  <si>
    <t>VID/VIS~Morning Mariachi</t>
  </si>
  <si>
    <t>04097</t>
  </si>
  <si>
    <t>VID/VIS~Morning Math</t>
  </si>
  <si>
    <t>04098</t>
  </si>
  <si>
    <t>VID/VIS~Morning Open Gym</t>
  </si>
  <si>
    <t>04099</t>
  </si>
  <si>
    <t>VID/VIS~Morning Open Library</t>
  </si>
  <si>
    <t>04100</t>
  </si>
  <si>
    <t>VID/VIS~Morning Student Succe</t>
  </si>
  <si>
    <t>04101</t>
  </si>
  <si>
    <t>VID/VIS~Open Lab</t>
  </si>
  <si>
    <t>04102</t>
  </si>
  <si>
    <t>VID/VIS~Open Media center</t>
  </si>
  <si>
    <t>04103</t>
  </si>
  <si>
    <t>VID/VIS~Orchestra/ Music Club</t>
  </si>
  <si>
    <t>04104</t>
  </si>
  <si>
    <t>VID/VIS~Organizational Skills</t>
  </si>
  <si>
    <t>04105</t>
  </si>
  <si>
    <t>VID/VIS~Outdoor Club</t>
  </si>
  <si>
    <t>04106</t>
  </si>
  <si>
    <t>VID/VIS~Outdoor Exploration</t>
  </si>
  <si>
    <t>04107</t>
  </si>
  <si>
    <t>VID/VIS~Performing Arts</t>
  </si>
  <si>
    <t>04108</t>
  </si>
  <si>
    <t>VID/VIS~Photography</t>
  </si>
  <si>
    <t>04109</t>
  </si>
  <si>
    <t>VID/VIS~Pinata Making</t>
  </si>
  <si>
    <t>04110</t>
  </si>
  <si>
    <t>VID/VIS~PM Intramurals Club</t>
  </si>
  <si>
    <t>04111</t>
  </si>
  <si>
    <t>VID/VIS~Practice Club</t>
  </si>
  <si>
    <t>04112</t>
  </si>
  <si>
    <t>VID/VIS~Recycling Club</t>
  </si>
  <si>
    <t>04113</t>
  </si>
  <si>
    <t>VID/VIS~Robots</t>
  </si>
  <si>
    <t>04114</t>
  </si>
  <si>
    <t>VID/VIS~Rock Band Club</t>
  </si>
  <si>
    <t>04115</t>
  </si>
  <si>
    <t>VID/VIS~Running Club</t>
  </si>
  <si>
    <t>04116</t>
  </si>
  <si>
    <t>VID/VIS~School to World</t>
  </si>
  <si>
    <t>04117</t>
  </si>
  <si>
    <t>VID/VIS~Science &amp; Technology</t>
  </si>
  <si>
    <t>04118</t>
  </si>
  <si>
    <t>VID/VIS~Science After School</t>
  </si>
  <si>
    <t>04119</t>
  </si>
  <si>
    <t>VID/VIS~Science and Engineeri</t>
  </si>
  <si>
    <t>04120</t>
  </si>
  <si>
    <t>VID/VIS~Science Bowl</t>
  </si>
  <si>
    <t>04121</t>
  </si>
  <si>
    <t>VID/VIS~Science Club</t>
  </si>
  <si>
    <t>04122</t>
  </si>
  <si>
    <t>VID/VIS~Science HW Help</t>
  </si>
  <si>
    <t>04123</t>
  </si>
  <si>
    <t>VID/VIS~Science Olympiad</t>
  </si>
  <si>
    <t>04124</t>
  </si>
  <si>
    <t>VID/VIS~Science Support</t>
  </si>
  <si>
    <t>04125</t>
  </si>
  <si>
    <t>VID/VIS~Show Choir</t>
  </si>
  <si>
    <t>04126</t>
  </si>
  <si>
    <t>VID/VIS~Skills for Success</t>
  </si>
  <si>
    <t>04127</t>
  </si>
  <si>
    <t>VID/VIS~Soccer</t>
  </si>
  <si>
    <t>04128</t>
  </si>
  <si>
    <t>VID/VIS~Soccer Club</t>
  </si>
  <si>
    <t>04129</t>
  </si>
  <si>
    <t>VID/VIS~Speech &amp; Debate</t>
  </si>
  <si>
    <t>04130</t>
  </si>
  <si>
    <t>VID/VIS~Spirit Squad</t>
  </si>
  <si>
    <t>04131</t>
  </si>
  <si>
    <t>VID/VIS~Sports Club</t>
  </si>
  <si>
    <t>04132</t>
  </si>
  <si>
    <t>VID/VIS~STEM Stars</t>
  </si>
  <si>
    <t>04133</t>
  </si>
  <si>
    <t>VID/VIS~Stories Around the Wo</t>
  </si>
  <si>
    <t>04134</t>
  </si>
  <si>
    <t>VID/VIS~Strategic Board Games</t>
  </si>
  <si>
    <t>04135</t>
  </si>
  <si>
    <t>VID/VIS~Strategic Games Club</t>
  </si>
  <si>
    <t>04136</t>
  </si>
  <si>
    <t>VID/VIS~Student Council</t>
  </si>
  <si>
    <t>04137</t>
  </si>
  <si>
    <t>VID/VIS~Student Government</t>
  </si>
  <si>
    <t>04138</t>
  </si>
  <si>
    <t>VID/VIS~Swimming</t>
  </si>
  <si>
    <t>04139</t>
  </si>
  <si>
    <t>VID/VIS~Taking care of animal</t>
  </si>
  <si>
    <t>04140</t>
  </si>
  <si>
    <t>VID/VIS~Tennis</t>
  </si>
  <si>
    <t>04141</t>
  </si>
  <si>
    <t>VID/VIS~Theatre</t>
  </si>
  <si>
    <t>04142</t>
  </si>
  <si>
    <t>VID/VIS~Tournament Sports</t>
  </si>
  <si>
    <t>04143</t>
  </si>
  <si>
    <t>VID/VIS~Trans math</t>
  </si>
  <si>
    <t>04144</t>
  </si>
  <si>
    <t>VID/VIS~Tutoring</t>
  </si>
  <si>
    <t>04145</t>
  </si>
  <si>
    <t>VID/VIS~Video Technology</t>
  </si>
  <si>
    <t>04146</t>
  </si>
  <si>
    <t>VID/VIS~Visual Journaling</t>
  </si>
  <si>
    <t>04147</t>
  </si>
  <si>
    <t>VID/VIS~Weight Training</t>
  </si>
  <si>
    <t>04148</t>
  </si>
  <si>
    <t>VID/VIS~Welcome to the Librar</t>
  </si>
  <si>
    <t>04149</t>
  </si>
  <si>
    <t>VID/VIS~Wilson Soccer</t>
  </si>
  <si>
    <t>04150</t>
  </si>
  <si>
    <t>VID/VIS~Yearbook</t>
  </si>
  <si>
    <t>04151</t>
  </si>
  <si>
    <t>VID/VIS~Z.A.P. Zeroes Aren't</t>
  </si>
  <si>
    <t>04152</t>
  </si>
  <si>
    <t>VID/VIS~Nursery</t>
  </si>
  <si>
    <t>04153</t>
  </si>
  <si>
    <t>VID/VIS~Profess Devlp</t>
  </si>
  <si>
    <t>04154</t>
  </si>
  <si>
    <t>VID/VIS~Writing</t>
  </si>
  <si>
    <t>04156</t>
  </si>
  <si>
    <t>VID/VIS~Parent Involvement</t>
  </si>
  <si>
    <t>04157</t>
  </si>
  <si>
    <t>VID/VIS~Field Trips</t>
  </si>
  <si>
    <t>04158</t>
  </si>
  <si>
    <t>VID/VIS~Office Duties</t>
  </si>
  <si>
    <t>04159</t>
  </si>
  <si>
    <t>VID/VIS~Office Supplies</t>
  </si>
  <si>
    <t>04160</t>
  </si>
  <si>
    <t>VID/VIS~Facilitate/Training</t>
  </si>
  <si>
    <t>04200</t>
  </si>
  <si>
    <t>VID/VIS~Credit Recovery</t>
  </si>
  <si>
    <t>04201</t>
  </si>
  <si>
    <t>VID/VIS~Differentials</t>
  </si>
  <si>
    <t>04300</t>
  </si>
  <si>
    <t>VID/VIS~Accounting 1</t>
  </si>
  <si>
    <t>04301</t>
  </si>
  <si>
    <t>VID/VIS~Accounting 2</t>
  </si>
  <si>
    <t>04302</t>
  </si>
  <si>
    <t>VID/VIS~Accounting 3</t>
  </si>
  <si>
    <t>04303</t>
  </si>
  <si>
    <t>VID/VIS~Adv Applied Design</t>
  </si>
  <si>
    <t>04304</t>
  </si>
  <si>
    <t>VID/VIS~Adv Mktng &amp; Finance 1</t>
  </si>
  <si>
    <t>04305</t>
  </si>
  <si>
    <t>VID/VIS~Adv Mktng &amp; Finance 2</t>
  </si>
  <si>
    <t>04308</t>
  </si>
  <si>
    <t>VID/VIS~Archt Construction 2</t>
  </si>
  <si>
    <t>04309</t>
  </si>
  <si>
    <t>VID/VIS~Auto Tech 1</t>
  </si>
  <si>
    <t>04310</t>
  </si>
  <si>
    <t>VID/VIS~Auto Tech 2</t>
  </si>
  <si>
    <t>04311</t>
  </si>
  <si>
    <t>VID/VIS~Auto Tech 3</t>
  </si>
  <si>
    <t>04312</t>
  </si>
  <si>
    <t>VID/VIS~Basic Applied Design</t>
  </si>
  <si>
    <t>04313</t>
  </si>
  <si>
    <t>VID/VIS~Brakes</t>
  </si>
  <si>
    <t>04314</t>
  </si>
  <si>
    <t>VID/VIS~Business Comm Tech 1</t>
  </si>
  <si>
    <t>04315</t>
  </si>
  <si>
    <t>VID/VIS~Business Comm Tech 2</t>
  </si>
  <si>
    <t>04316</t>
  </si>
  <si>
    <t>VID/VIS~Business Law</t>
  </si>
  <si>
    <t>04317</t>
  </si>
  <si>
    <t>VID/VIS~Business Management</t>
  </si>
  <si>
    <t>04318</t>
  </si>
  <si>
    <t>VID/VIS~Business Technology</t>
  </si>
  <si>
    <t>04319</t>
  </si>
  <si>
    <t>VID/VIS~Cabinetry</t>
  </si>
  <si>
    <t>04320</t>
  </si>
  <si>
    <t>VID/VIS~CAD Architecture 1</t>
  </si>
  <si>
    <t>04321</t>
  </si>
  <si>
    <t>VID/VIS~CAD Architecture 2</t>
  </si>
  <si>
    <t>04322</t>
  </si>
  <si>
    <t>VID/VIS~CAD Archt &amp; Engineer</t>
  </si>
  <si>
    <t>04323</t>
  </si>
  <si>
    <t>VID/VIS~CAD Engineering 1</t>
  </si>
  <si>
    <t>04324</t>
  </si>
  <si>
    <t>VID/VIS~CAD Engineering 2</t>
  </si>
  <si>
    <t>04325</t>
  </si>
  <si>
    <t>VID/VIS~Career Develop</t>
  </si>
  <si>
    <t>04326</t>
  </si>
  <si>
    <t>VID/VIS~Child Development 1</t>
  </si>
  <si>
    <t>04327</t>
  </si>
  <si>
    <t>VID/VIS~Child Development 2</t>
  </si>
  <si>
    <t>04328</t>
  </si>
  <si>
    <t>VID/VIS~Childcare CRS</t>
  </si>
  <si>
    <t>04329</t>
  </si>
  <si>
    <t>VID/VIS~Computer Application</t>
  </si>
  <si>
    <t>04330</t>
  </si>
  <si>
    <t>VID/VIS~Computer Bus Tech</t>
  </si>
  <si>
    <t>04334</t>
  </si>
  <si>
    <t>VID/VIS~Computer Graphics 4</t>
  </si>
  <si>
    <t>04335</t>
  </si>
  <si>
    <t>VID/VIS~Workplace Comp Skill</t>
  </si>
  <si>
    <t>04336</t>
  </si>
  <si>
    <t>VID/VIS~Cosmetology</t>
  </si>
  <si>
    <t>04337</t>
  </si>
  <si>
    <t>VID/VIS~Creative Sewing</t>
  </si>
  <si>
    <t>04338</t>
  </si>
  <si>
    <t>VID/VIS~Culinary Arts 1</t>
  </si>
  <si>
    <t>04339</t>
  </si>
  <si>
    <t>VID/VIS~Culinary Arts 2</t>
  </si>
  <si>
    <t>04340</t>
  </si>
  <si>
    <t>VID/VIS~Culinary Arts 3</t>
  </si>
  <si>
    <t>04347</t>
  </si>
  <si>
    <t>VID/VIS~Drafting</t>
  </si>
  <si>
    <t>04348</t>
  </si>
  <si>
    <t>VID/VIS~Drafting 1</t>
  </si>
  <si>
    <t>04349</t>
  </si>
  <si>
    <t>VID/VIS~Drafting 2</t>
  </si>
  <si>
    <t>04350</t>
  </si>
  <si>
    <t>VID/VIS~Drafting 3</t>
  </si>
  <si>
    <t>04351</t>
  </si>
  <si>
    <t>VID/VIS~Entrepreneurship</t>
  </si>
  <si>
    <t>04352</t>
  </si>
  <si>
    <t>VID/VIS~Fashion Design 1</t>
  </si>
  <si>
    <t>04353</t>
  </si>
  <si>
    <t>VID/VIS~Fashion Design 2</t>
  </si>
  <si>
    <t>04354</t>
  </si>
  <si>
    <t>VID/VIS~Fashion Design 3</t>
  </si>
  <si>
    <t>04355</t>
  </si>
  <si>
    <t>VID/VIS~Food Service 1</t>
  </si>
  <si>
    <t>04356</t>
  </si>
  <si>
    <t>VID/VIS~Food Service 2</t>
  </si>
  <si>
    <t>04357</t>
  </si>
  <si>
    <t>VID/VIS~Food Service 3</t>
  </si>
  <si>
    <t>04358</t>
  </si>
  <si>
    <t>VID/VIS~Foods</t>
  </si>
  <si>
    <t>04359</t>
  </si>
  <si>
    <t>VID/VIS~Fundamental of Mktng</t>
  </si>
  <si>
    <t>04360</t>
  </si>
  <si>
    <t>VID/VIS~Hospitality &amp; Turism</t>
  </si>
  <si>
    <t>04361</t>
  </si>
  <si>
    <t>VID/VIS~IND Living</t>
  </si>
  <si>
    <t>04362</t>
  </si>
  <si>
    <t>VID/VIS~Independent Living</t>
  </si>
  <si>
    <t>04363</t>
  </si>
  <si>
    <t>VID/VIS~Information Tech</t>
  </si>
  <si>
    <t>04364</t>
  </si>
  <si>
    <t>VID/VIS~Intro Fam/Comsr Scien</t>
  </si>
  <si>
    <t>04365</t>
  </si>
  <si>
    <t>VID/VIS~Metals</t>
  </si>
  <si>
    <t>04366</t>
  </si>
  <si>
    <t>VID/VIS~Nursing 1</t>
  </si>
  <si>
    <t>04367</t>
  </si>
  <si>
    <t>VID/VIS~Nursing 2</t>
  </si>
  <si>
    <t>04368</t>
  </si>
  <si>
    <t>VID/VIS~Nursing 3</t>
  </si>
  <si>
    <t>04369</t>
  </si>
  <si>
    <t>VID/VIS~Nursing Assistant</t>
  </si>
  <si>
    <t>04370</t>
  </si>
  <si>
    <t>VID/VIS~Nutrition</t>
  </si>
  <si>
    <t>04371</t>
  </si>
  <si>
    <t>VID/VIS~Personal Finance</t>
  </si>
  <si>
    <t>04372</t>
  </si>
  <si>
    <t>VID/VIS~Small Engine</t>
  </si>
  <si>
    <t>04375</t>
  </si>
  <si>
    <t>VID/VIS~Woods</t>
  </si>
  <si>
    <t>04376</t>
  </si>
  <si>
    <t>VID/VIS~Word Processing</t>
  </si>
  <si>
    <t>04377</t>
  </si>
  <si>
    <t>VID/VIS~Work w/ Young Child 1</t>
  </si>
  <si>
    <t>04378</t>
  </si>
  <si>
    <t>VID/VIS~Work w/ Young Child 2</t>
  </si>
  <si>
    <t>04379</t>
  </si>
  <si>
    <t>VID/VIS~Advanced Studio Tech</t>
  </si>
  <si>
    <t>04502</t>
  </si>
  <si>
    <t>VID/VIS~Charter</t>
  </si>
  <si>
    <t>05001</t>
  </si>
  <si>
    <t>AUTO~6th Grade Math tutor</t>
  </si>
  <si>
    <t>05002</t>
  </si>
  <si>
    <t>AUTO~7th Grade jazz Band</t>
  </si>
  <si>
    <t>05003</t>
  </si>
  <si>
    <t>AUTO~7th/8th Math Tutor</t>
  </si>
  <si>
    <t>05004</t>
  </si>
  <si>
    <t>AUTO~Academic Enrichment</t>
  </si>
  <si>
    <t>05005</t>
  </si>
  <si>
    <t>AUTO~Academic Tutoring</t>
  </si>
  <si>
    <t>05006</t>
  </si>
  <si>
    <t>AUTO~After School Arts</t>
  </si>
  <si>
    <t>05007</t>
  </si>
  <si>
    <t>AUTO~After School Club/ Op</t>
  </si>
  <si>
    <t>05008</t>
  </si>
  <si>
    <t>AUTO~After School Tutor</t>
  </si>
  <si>
    <t>05009</t>
  </si>
  <si>
    <t>AUTO~AM Computer Club</t>
  </si>
  <si>
    <t>05010</t>
  </si>
  <si>
    <t>AUTO~AM Homework Help</t>
  </si>
  <si>
    <t>05011</t>
  </si>
  <si>
    <t>AUTO~AM Intramurals Club</t>
  </si>
  <si>
    <t>05012</t>
  </si>
  <si>
    <t>AUTO~AM Open Gym</t>
  </si>
  <si>
    <t>05013</t>
  </si>
  <si>
    <t>AUTO~AM Rec Basketball</t>
  </si>
  <si>
    <t>05014</t>
  </si>
  <si>
    <t>AUTO~American Sign Languag</t>
  </si>
  <si>
    <t>05015</t>
  </si>
  <si>
    <t>AUTO~Archery</t>
  </si>
  <si>
    <t>05016</t>
  </si>
  <si>
    <t>AUTO~Art Club</t>
  </si>
  <si>
    <t>05017</t>
  </si>
  <si>
    <t>AUTO~Art Design and Projec</t>
  </si>
  <si>
    <t>05018</t>
  </si>
  <si>
    <t>AUTO~Art Factory</t>
  </si>
  <si>
    <t>05019</t>
  </si>
  <si>
    <t>AUTO~Arts &amp; Crafts</t>
  </si>
  <si>
    <t>05020</t>
  </si>
  <si>
    <t>AUTO~AVID For All</t>
  </si>
  <si>
    <t>05021</t>
  </si>
  <si>
    <t>AUTO~Tutoring/Training</t>
  </si>
  <si>
    <t>05022</t>
  </si>
  <si>
    <t>AUTO~Battle of the Books</t>
  </si>
  <si>
    <t>05023</t>
  </si>
  <si>
    <t>AUTO~Bilingual Club</t>
  </si>
  <si>
    <t>05024</t>
  </si>
  <si>
    <t>AUTO~Billiards Club</t>
  </si>
  <si>
    <t>05025</t>
  </si>
  <si>
    <t>AUTO~Book Club</t>
  </si>
  <si>
    <t>05026</t>
  </si>
  <si>
    <t>AUTO~Boys and Girls Soccer</t>
  </si>
  <si>
    <t>05027</t>
  </si>
  <si>
    <t>AUTO~Broadcast Student New</t>
  </si>
  <si>
    <t>05028</t>
  </si>
  <si>
    <t>AUTO~Ceramics</t>
  </si>
  <si>
    <t>05029</t>
  </si>
  <si>
    <t>AUTO~Cheerleading</t>
  </si>
  <si>
    <t>05030</t>
  </si>
  <si>
    <t>AUTO~Chess Club</t>
  </si>
  <si>
    <t>05031</t>
  </si>
  <si>
    <t>AUTO~Chess/ Games Club</t>
  </si>
  <si>
    <t>05032</t>
  </si>
  <si>
    <t>AUTO~Choir</t>
  </si>
  <si>
    <t>05033</t>
  </si>
  <si>
    <t>AUTO~Club Success</t>
  </si>
  <si>
    <t>05034</t>
  </si>
  <si>
    <t>AUTO~Club Success Afternoo</t>
  </si>
  <si>
    <t>05035</t>
  </si>
  <si>
    <t>AUTO~Club Success Morning</t>
  </si>
  <si>
    <t>05036</t>
  </si>
  <si>
    <t>AUTO~Community Crafts</t>
  </si>
  <si>
    <t>05037</t>
  </si>
  <si>
    <t>AUTO~Computer Club</t>
  </si>
  <si>
    <t>05038</t>
  </si>
  <si>
    <t>AUTO~Computer Skill Develo</t>
  </si>
  <si>
    <t>05039</t>
  </si>
  <si>
    <t>AUTO~Computer Works Club</t>
  </si>
  <si>
    <t>05040</t>
  </si>
  <si>
    <t>AUTO~Conflict Resolution C</t>
  </si>
  <si>
    <t>05041</t>
  </si>
  <si>
    <t>AUTO~Cooking Club</t>
  </si>
  <si>
    <t>05042</t>
  </si>
  <si>
    <t>AUTO~Creative Cooking</t>
  </si>
  <si>
    <t>05043</t>
  </si>
  <si>
    <t>AUTO~Crochet Club</t>
  </si>
  <si>
    <t>05044</t>
  </si>
  <si>
    <t>AUTO~Dance</t>
  </si>
  <si>
    <t>05045</t>
  </si>
  <si>
    <t>AUTO~Dance Club</t>
  </si>
  <si>
    <t>05046</t>
  </si>
  <si>
    <t>AUTO~Debate Club</t>
  </si>
  <si>
    <t>05047</t>
  </si>
  <si>
    <t>AUTO~Dirt Daubers (Ag./ Ga</t>
  </si>
  <si>
    <t>05048</t>
  </si>
  <si>
    <t>AUTO~Drama</t>
  </si>
  <si>
    <t>05049</t>
  </si>
  <si>
    <t>AUTO~Drama Club</t>
  </si>
  <si>
    <t>05050</t>
  </si>
  <si>
    <t>AUTO~Drawing on Right Side</t>
  </si>
  <si>
    <t>05051</t>
  </si>
  <si>
    <t>AUTO~English as a Second l</t>
  </si>
  <si>
    <t>05052</t>
  </si>
  <si>
    <t>AUTO~Falcon Success</t>
  </si>
  <si>
    <t>05053</t>
  </si>
  <si>
    <t>AUTO~Fancy Shawl Dancing</t>
  </si>
  <si>
    <t>05054</t>
  </si>
  <si>
    <t>AUTO~Fitness is Fun</t>
  </si>
  <si>
    <t>05055</t>
  </si>
  <si>
    <t>AUTO~Flag Football</t>
  </si>
  <si>
    <t>05056</t>
  </si>
  <si>
    <t>AUTO~Folklorico Dancing</t>
  </si>
  <si>
    <t>05057</t>
  </si>
  <si>
    <t>AUTO~Football Club</t>
  </si>
  <si>
    <t>05058</t>
  </si>
  <si>
    <t>AUTO~French Club</t>
  </si>
  <si>
    <t>05059</t>
  </si>
  <si>
    <t>AUTO~G.E.M.S. (Girls Empow</t>
  </si>
  <si>
    <t>05060</t>
  </si>
  <si>
    <t>AUTO~Game Club</t>
  </si>
  <si>
    <t>05061</t>
  </si>
  <si>
    <t>AUTO~Games</t>
  </si>
  <si>
    <t>05062</t>
  </si>
  <si>
    <t>AUTO~Garden Club</t>
  </si>
  <si>
    <t>05063</t>
  </si>
  <si>
    <t>AUTO~Girls and Boys Soccer</t>
  </si>
  <si>
    <t>05064</t>
  </si>
  <si>
    <t>AUTO~Golf Club</t>
  </si>
  <si>
    <t>05065</t>
  </si>
  <si>
    <t>AUTO~Green Team</t>
  </si>
  <si>
    <t>05066</t>
  </si>
  <si>
    <t>AUTO~Guitar &amp; Strings</t>
  </si>
  <si>
    <t>05067</t>
  </si>
  <si>
    <t>AUTO~Health and Fitness</t>
  </si>
  <si>
    <t>05068</t>
  </si>
  <si>
    <t>AUTO~Healthy Teen Living</t>
  </si>
  <si>
    <t>05069</t>
  </si>
  <si>
    <t>AUTO~Homework Club</t>
  </si>
  <si>
    <t>05070</t>
  </si>
  <si>
    <t>AUTO~Homework Help</t>
  </si>
  <si>
    <t>05071</t>
  </si>
  <si>
    <t>AUTO~Honor Choir</t>
  </si>
  <si>
    <t>05072</t>
  </si>
  <si>
    <t>AUTO~Huskey Helpers/ Readi</t>
  </si>
  <si>
    <t>05073</t>
  </si>
  <si>
    <t>AUTO~iMovies</t>
  </si>
  <si>
    <t>05074</t>
  </si>
  <si>
    <t>AUTO~In the News</t>
  </si>
  <si>
    <t>05075</t>
  </si>
  <si>
    <t>AUTO~iPad Club</t>
  </si>
  <si>
    <t>05076</t>
  </si>
  <si>
    <t>AUTO~John Adams GEMS</t>
  </si>
  <si>
    <t>05077</t>
  </si>
  <si>
    <t>AUTO~Journalism</t>
  </si>
  <si>
    <t>05078</t>
  </si>
  <si>
    <t>AUTO~Language Arts HW Help</t>
  </si>
  <si>
    <t>05079</t>
  </si>
  <si>
    <t>AUTO~Leadership</t>
  </si>
  <si>
    <t>05080</t>
  </si>
  <si>
    <t>AUTO~Literacy through Non</t>
  </si>
  <si>
    <t>05081</t>
  </si>
  <si>
    <t>AUTO~Manga</t>
  </si>
  <si>
    <t>05082</t>
  </si>
  <si>
    <t>AUTO~Math Around the House</t>
  </si>
  <si>
    <t>05083</t>
  </si>
  <si>
    <t>AUTO~Math Assistance Club</t>
  </si>
  <si>
    <t>05084</t>
  </si>
  <si>
    <t>AUTO~Math Attack</t>
  </si>
  <si>
    <t>05085</t>
  </si>
  <si>
    <t>AUTO~Math Club</t>
  </si>
  <si>
    <t>05086</t>
  </si>
  <si>
    <t>AUTO~Math Counts</t>
  </si>
  <si>
    <t>05087</t>
  </si>
  <si>
    <t>AUTO~Math Help</t>
  </si>
  <si>
    <t>05088</t>
  </si>
  <si>
    <t>AUTO~Math Help/ Renaissanc</t>
  </si>
  <si>
    <t>05089</t>
  </si>
  <si>
    <t>AUTO~Math Munchers</t>
  </si>
  <si>
    <t>05090</t>
  </si>
  <si>
    <t>AUTO~Math Through Cooking</t>
  </si>
  <si>
    <t>05091</t>
  </si>
  <si>
    <t>AUTO~Math Tutoring</t>
  </si>
  <si>
    <t>05092</t>
  </si>
  <si>
    <t>AUTO~Math/ Homework</t>
  </si>
  <si>
    <t>05093</t>
  </si>
  <si>
    <t>AUTO~Mentorship Program</t>
  </si>
  <si>
    <t>05094</t>
  </si>
  <si>
    <t>AUTO~Mixed Martial Arts (M</t>
  </si>
  <si>
    <t>05095</t>
  </si>
  <si>
    <t>AUTO~Morning Gym</t>
  </si>
  <si>
    <t>05096</t>
  </si>
  <si>
    <t>AUTO~Morning Mariachi</t>
  </si>
  <si>
    <t>05097</t>
  </si>
  <si>
    <t>AUTO~Morning Math</t>
  </si>
  <si>
    <t>05098</t>
  </si>
  <si>
    <t>AUTO~Morning Open Gym</t>
  </si>
  <si>
    <t>05099</t>
  </si>
  <si>
    <t>AUTO~Morning Open Library</t>
  </si>
  <si>
    <t>05100</t>
  </si>
  <si>
    <t>AUTO~Morning Student Succe</t>
  </si>
  <si>
    <t>05101</t>
  </si>
  <si>
    <t>AUTO~Open Lab</t>
  </si>
  <si>
    <t>05102</t>
  </si>
  <si>
    <t>AUTO~Open Media center</t>
  </si>
  <si>
    <t>05103</t>
  </si>
  <si>
    <t>AUTO~Orchestra/ Music Club</t>
  </si>
  <si>
    <t>05104</t>
  </si>
  <si>
    <t>AUTO~Organizational Skills</t>
  </si>
  <si>
    <t>05105</t>
  </si>
  <si>
    <t>AUTO~Outdoor Club</t>
  </si>
  <si>
    <t>05106</t>
  </si>
  <si>
    <t>AUTO~Outdoor Exploration</t>
  </si>
  <si>
    <t>05107</t>
  </si>
  <si>
    <t>AUTO~Performing Arts</t>
  </si>
  <si>
    <t>05108</t>
  </si>
  <si>
    <t>AUTO~Photography</t>
  </si>
  <si>
    <t>05109</t>
  </si>
  <si>
    <t>AUTO~Pinata Making</t>
  </si>
  <si>
    <t>05110</t>
  </si>
  <si>
    <t>AUTO~PM Intramurals Club</t>
  </si>
  <si>
    <t>05111</t>
  </si>
  <si>
    <t>AUTO~Practice Club</t>
  </si>
  <si>
    <t>05112</t>
  </si>
  <si>
    <t>AUTO~Recycling Club</t>
  </si>
  <si>
    <t>05113</t>
  </si>
  <si>
    <t>AUTO~Robots</t>
  </si>
  <si>
    <t>05114</t>
  </si>
  <si>
    <t>AUTO~Rock Band Club</t>
  </si>
  <si>
    <t>05115</t>
  </si>
  <si>
    <t>AUTO~Running Club</t>
  </si>
  <si>
    <t>05116</t>
  </si>
  <si>
    <t>AUTO~School to World</t>
  </si>
  <si>
    <t>05117</t>
  </si>
  <si>
    <t>AUTO~Science &amp; Technology</t>
  </si>
  <si>
    <t>05118</t>
  </si>
  <si>
    <t>AUTO~Science After School</t>
  </si>
  <si>
    <t>05119</t>
  </si>
  <si>
    <t>AUTO~Science and Engineeri</t>
  </si>
  <si>
    <t>05120</t>
  </si>
  <si>
    <t>AUTO~Science Bowl</t>
  </si>
  <si>
    <t>05121</t>
  </si>
  <si>
    <t>AUTO~Science Club</t>
  </si>
  <si>
    <t>05122</t>
  </si>
  <si>
    <t>AUTO~Science HW Help</t>
  </si>
  <si>
    <t>05123</t>
  </si>
  <si>
    <t>AUTO~Science Olympiad</t>
  </si>
  <si>
    <t>05124</t>
  </si>
  <si>
    <t>AUTO~Science Support</t>
  </si>
  <si>
    <t>05125</t>
  </si>
  <si>
    <t>AUTO~Show Choir</t>
  </si>
  <si>
    <t>05126</t>
  </si>
  <si>
    <t>AUTO~Skills for Success</t>
  </si>
  <si>
    <t>05127</t>
  </si>
  <si>
    <t>AUTO~Soccer</t>
  </si>
  <si>
    <t>05128</t>
  </si>
  <si>
    <t>AUTO~Soccer Club</t>
  </si>
  <si>
    <t>05129</t>
  </si>
  <si>
    <t>AUTO~Speech &amp; Debate</t>
  </si>
  <si>
    <t>05130</t>
  </si>
  <si>
    <t>AUTO~Spirit Squad</t>
  </si>
  <si>
    <t>05131</t>
  </si>
  <si>
    <t>AUTO~Sports Club</t>
  </si>
  <si>
    <t>05132</t>
  </si>
  <si>
    <t>AUTO~STEM Stars</t>
  </si>
  <si>
    <t>05133</t>
  </si>
  <si>
    <t>AUTO~Stories Around the Wo</t>
  </si>
  <si>
    <t>05134</t>
  </si>
  <si>
    <t>AUTO~Strategic Board Games</t>
  </si>
  <si>
    <t>05135</t>
  </si>
  <si>
    <t>AUTO~Strategic Games Club</t>
  </si>
  <si>
    <t>05136</t>
  </si>
  <si>
    <t>AUTO~Student Council</t>
  </si>
  <si>
    <t>05137</t>
  </si>
  <si>
    <t>AUTO~Student Government</t>
  </si>
  <si>
    <t>05138</t>
  </si>
  <si>
    <t>AUTO~Swimming</t>
  </si>
  <si>
    <t>05139</t>
  </si>
  <si>
    <t>AUTO~Taking care of animal</t>
  </si>
  <si>
    <t>05140</t>
  </si>
  <si>
    <t>AUTO~Tennis</t>
  </si>
  <si>
    <t>05141</t>
  </si>
  <si>
    <t>AUTO~Theatre</t>
  </si>
  <si>
    <t>05142</t>
  </si>
  <si>
    <t>AUTO~Tournament Sports</t>
  </si>
  <si>
    <t>05143</t>
  </si>
  <si>
    <t>AUTO~Trans math</t>
  </si>
  <si>
    <t>05144</t>
  </si>
  <si>
    <t>AUTO~Tutoring</t>
  </si>
  <si>
    <t>05145</t>
  </si>
  <si>
    <t>AUTO~Video Technology</t>
  </si>
  <si>
    <t>05146</t>
  </si>
  <si>
    <t>AUTO~Visual Journaling</t>
  </si>
  <si>
    <t>05147</t>
  </si>
  <si>
    <t>AUTO~Weight Training</t>
  </si>
  <si>
    <t>05148</t>
  </si>
  <si>
    <t>AUTO~Welcome to the Librar</t>
  </si>
  <si>
    <t>05149</t>
  </si>
  <si>
    <t>AUTO~Wilson Soccer</t>
  </si>
  <si>
    <t>05150</t>
  </si>
  <si>
    <t>AUTO~Yearbook</t>
  </si>
  <si>
    <t>05151</t>
  </si>
  <si>
    <t>AUTO~Z.A.P. Zeroes Aren't</t>
  </si>
  <si>
    <t>05152</t>
  </si>
  <si>
    <t>AUTO~Nursery</t>
  </si>
  <si>
    <t>05153</t>
  </si>
  <si>
    <t>AUTO~Profess Devlp</t>
  </si>
  <si>
    <t>05154</t>
  </si>
  <si>
    <t>AUTO~Writing</t>
  </si>
  <si>
    <t>05156</t>
  </si>
  <si>
    <t>AUTO~Parent Involvement</t>
  </si>
  <si>
    <t>05157</t>
  </si>
  <si>
    <t>AUTO~Field Trips</t>
  </si>
  <si>
    <t>05158</t>
  </si>
  <si>
    <t>AUTO~Office Duties</t>
  </si>
  <si>
    <t>05159</t>
  </si>
  <si>
    <t>AUTO~Office Supplies</t>
  </si>
  <si>
    <t>05160</t>
  </si>
  <si>
    <t>AUTO~Facilitate/Training</t>
  </si>
  <si>
    <t>05200</t>
  </si>
  <si>
    <t>AUTO~Credit Recovery</t>
  </si>
  <si>
    <t>05201</t>
  </si>
  <si>
    <t>AUTO~Differentials</t>
  </si>
  <si>
    <t>05300</t>
  </si>
  <si>
    <t>AUTO~Accounting 1</t>
  </si>
  <si>
    <t>05301</t>
  </si>
  <si>
    <t>AUTO~Accounting 2</t>
  </si>
  <si>
    <t>05302</t>
  </si>
  <si>
    <t>AUTO~Accounting 3</t>
  </si>
  <si>
    <t>05303</t>
  </si>
  <si>
    <t>AUTO~Adv Applied Design</t>
  </si>
  <si>
    <t>05304</t>
  </si>
  <si>
    <t>AUTO~Adv Mktng &amp; Finance 1</t>
  </si>
  <si>
    <t>05305</t>
  </si>
  <si>
    <t>AUTO~Adv Mktng &amp; Finance 2</t>
  </si>
  <si>
    <t>05306</t>
  </si>
  <si>
    <t>AUTO~Adv Studio Tech</t>
  </si>
  <si>
    <t>05307</t>
  </si>
  <si>
    <t>AUTO~Archt Construction 1</t>
  </si>
  <si>
    <t>05308</t>
  </si>
  <si>
    <t>AUTO~Archt Construction 2</t>
  </si>
  <si>
    <t>05312</t>
  </si>
  <si>
    <t>AUTO~Basic Applied Design</t>
  </si>
  <si>
    <t>05314</t>
  </si>
  <si>
    <t>AUTO~Business Comm Tech 1</t>
  </si>
  <si>
    <t>05315</t>
  </si>
  <si>
    <t>AUTO~Business Comm Tech 2</t>
  </si>
  <si>
    <t>05316</t>
  </si>
  <si>
    <t>AUTO~Business Law</t>
  </si>
  <si>
    <t>05317</t>
  </si>
  <si>
    <t>AUTO~Business Management</t>
  </si>
  <si>
    <t>05318</t>
  </si>
  <si>
    <t>AUTO~Business Technology</t>
  </si>
  <si>
    <t>05319</t>
  </si>
  <si>
    <t>AUTO~Cabinetry</t>
  </si>
  <si>
    <t>05320</t>
  </si>
  <si>
    <t>AUTO~CAD Architecture 1</t>
  </si>
  <si>
    <t>05321</t>
  </si>
  <si>
    <t>AUTO~CAD Architecture 2</t>
  </si>
  <si>
    <t>05322</t>
  </si>
  <si>
    <t>AUTO~CAD Archt &amp; Engineer</t>
  </si>
  <si>
    <t>05323</t>
  </si>
  <si>
    <t>AUTO~CAD Engineering 1</t>
  </si>
  <si>
    <t>05324</t>
  </si>
  <si>
    <t>AUTO~CAD Engineering 2</t>
  </si>
  <si>
    <t>05325</t>
  </si>
  <si>
    <t>AUTO~Career Develop</t>
  </si>
  <si>
    <t>05326</t>
  </si>
  <si>
    <t>AUTO~Child Development 1</t>
  </si>
  <si>
    <t>05327</t>
  </si>
  <si>
    <t>AUTO~Child Development 2</t>
  </si>
  <si>
    <t>05328</t>
  </si>
  <si>
    <t>AUTO~Childcare CRS</t>
  </si>
  <si>
    <t>05329</t>
  </si>
  <si>
    <t>AUTO~Computer Application</t>
  </si>
  <si>
    <t>05330</t>
  </si>
  <si>
    <t>AUTO~Computer Bus Tech</t>
  </si>
  <si>
    <t>05331</t>
  </si>
  <si>
    <t>AUTO~Computer Graphics 1</t>
  </si>
  <si>
    <t>05332</t>
  </si>
  <si>
    <t>AUTO~Computer Graphics 2</t>
  </si>
  <si>
    <t>05333</t>
  </si>
  <si>
    <t>AUTO~Computer Graphics 3</t>
  </si>
  <si>
    <t>05334</t>
  </si>
  <si>
    <t>AUTO~Computer Graphics 4</t>
  </si>
  <si>
    <t>05335</t>
  </si>
  <si>
    <t>AUTO~Workplace Comp Skill</t>
  </si>
  <si>
    <t>08372</t>
  </si>
  <si>
    <t>COMM~Small Engine</t>
  </si>
  <si>
    <t>08373</t>
  </si>
  <si>
    <t>COMM~Video Production 1</t>
  </si>
  <si>
    <t>08374</t>
  </si>
  <si>
    <t>COMM~Video Production 2</t>
  </si>
  <si>
    <t>08375</t>
  </si>
  <si>
    <t>COMM~Woods</t>
  </si>
  <si>
    <t>08376</t>
  </si>
  <si>
    <t>COMM~Word Processing</t>
  </si>
  <si>
    <t>08377</t>
  </si>
  <si>
    <t>COMM~Work w/ Young Child 1</t>
  </si>
  <si>
    <t>08378</t>
  </si>
  <si>
    <t>COMM~Work w/ Young Child 2</t>
  </si>
  <si>
    <t>08379</t>
  </si>
  <si>
    <t>COMM~Advanced Studio Tech</t>
  </si>
  <si>
    <t>08502</t>
  </si>
  <si>
    <t>COMM~Charter</t>
  </si>
  <si>
    <t>09001</t>
  </si>
  <si>
    <t>CONST~6th Grade Math tutor</t>
  </si>
  <si>
    <t>09002</t>
  </si>
  <si>
    <t>CONST~7th Grade jazz Band</t>
  </si>
  <si>
    <t>09003</t>
  </si>
  <si>
    <t>CONST~7th/8th Math Tutor</t>
  </si>
  <si>
    <t>09004</t>
  </si>
  <si>
    <t>CONST~Academic Enrichment</t>
  </si>
  <si>
    <t>09005</t>
  </si>
  <si>
    <t>CONST~Academic Tutoring</t>
  </si>
  <si>
    <t>09006</t>
  </si>
  <si>
    <t>CONST~After School Arts</t>
  </si>
  <si>
    <t>09008</t>
  </si>
  <si>
    <t>CONST~After School Tutor</t>
  </si>
  <si>
    <t>09009</t>
  </si>
  <si>
    <t>CONST~AM Computer Club</t>
  </si>
  <si>
    <t>09010</t>
  </si>
  <si>
    <t>CONST~AM Homework Help</t>
  </si>
  <si>
    <t>09011</t>
  </si>
  <si>
    <t>CONST~AM Intramurals Club</t>
  </si>
  <si>
    <t>09012</t>
  </si>
  <si>
    <t>CONST~AM Open Gym</t>
  </si>
  <si>
    <t>09013</t>
  </si>
  <si>
    <t>CONST~AM Rec Basketball</t>
  </si>
  <si>
    <t>09014</t>
  </si>
  <si>
    <t>CONST~American Sign Languag</t>
  </si>
  <si>
    <t>09015</t>
  </si>
  <si>
    <t>CONST~Archery</t>
  </si>
  <si>
    <t>09016</t>
  </si>
  <si>
    <t>CONST~Art Club</t>
  </si>
  <si>
    <t>09017</t>
  </si>
  <si>
    <t>CONST~Art Design and Projec</t>
  </si>
  <si>
    <t>09018</t>
  </si>
  <si>
    <t>CONST~Art Factory</t>
  </si>
  <si>
    <t>09019</t>
  </si>
  <si>
    <t>CONST~Arts &amp; Crafts</t>
  </si>
  <si>
    <t>09020</t>
  </si>
  <si>
    <t>CONST~AVID For All</t>
  </si>
  <si>
    <t>09021</t>
  </si>
  <si>
    <t>CONST~Tutoring/Training</t>
  </si>
  <si>
    <t>09022</t>
  </si>
  <si>
    <t>CONST~Battle of the Books</t>
  </si>
  <si>
    <t>09023</t>
  </si>
  <si>
    <t>CONST~Bilingual Club</t>
  </si>
  <si>
    <t>09024</t>
  </si>
  <si>
    <t>CONST~Billiards Club</t>
  </si>
  <si>
    <t>09025</t>
  </si>
  <si>
    <t>CONST~Book Club</t>
  </si>
  <si>
    <t>09026</t>
  </si>
  <si>
    <t>CONST~Boys and Girls Soccer</t>
  </si>
  <si>
    <t>09027</t>
  </si>
  <si>
    <t>CONST~Broadcast Student New</t>
  </si>
  <si>
    <t>09028</t>
  </si>
  <si>
    <t>CONST~Ceramics</t>
  </si>
  <si>
    <t>09029</t>
  </si>
  <si>
    <t>CONST~Cheerleading</t>
  </si>
  <si>
    <t>09030</t>
  </si>
  <si>
    <t>CONST~Chess Club</t>
  </si>
  <si>
    <t>09031</t>
  </si>
  <si>
    <t>CONST~Chess/ Games Club</t>
  </si>
  <si>
    <t>09032</t>
  </si>
  <si>
    <t>CONST~Choir</t>
  </si>
  <si>
    <t>09033</t>
  </si>
  <si>
    <t>CONST~Club Success</t>
  </si>
  <si>
    <t>09034</t>
  </si>
  <si>
    <t>CONST~Club Success Afternoo</t>
  </si>
  <si>
    <t>09035</t>
  </si>
  <si>
    <t>CONST~Club Success Morning</t>
  </si>
  <si>
    <t>09036</t>
  </si>
  <si>
    <t>CONST~Community Crafts</t>
  </si>
  <si>
    <t>09037</t>
  </si>
  <si>
    <t>CONST~Computer Club</t>
  </si>
  <si>
    <t>09038</t>
  </si>
  <si>
    <t>CONST~Computer Skill Develo</t>
  </si>
  <si>
    <t>09039</t>
  </si>
  <si>
    <t>CONST~Computer Works Club</t>
  </si>
  <si>
    <t>09040</t>
  </si>
  <si>
    <t>CONST~Conflict Resolution C</t>
  </si>
  <si>
    <t>09041</t>
  </si>
  <si>
    <t>CONST~Cooking Club</t>
  </si>
  <si>
    <t>09042</t>
  </si>
  <si>
    <t>CONST~Creative Cooking</t>
  </si>
  <si>
    <t>09043</t>
  </si>
  <si>
    <t>CONST~Crochet Club</t>
  </si>
  <si>
    <t>09044</t>
  </si>
  <si>
    <t>CONST~Dance</t>
  </si>
  <si>
    <t>09045</t>
  </si>
  <si>
    <t>CONST~Dance Club</t>
  </si>
  <si>
    <t>09046</t>
  </si>
  <si>
    <t>CONST~Debate Club</t>
  </si>
  <si>
    <t>09047</t>
  </si>
  <si>
    <t>CONST~Dirt Daubers (Ag./ Ga</t>
  </si>
  <si>
    <t>09048</t>
  </si>
  <si>
    <t>CONST~Drama</t>
  </si>
  <si>
    <t>09049</t>
  </si>
  <si>
    <t>CONST~Drama Club</t>
  </si>
  <si>
    <t>09050</t>
  </si>
  <si>
    <t>CONST~Drawing on Right Side</t>
  </si>
  <si>
    <t>09051</t>
  </si>
  <si>
    <t>CONST~English as a Second l</t>
  </si>
  <si>
    <t>09052</t>
  </si>
  <si>
    <t>CONST~Falcon Success</t>
  </si>
  <si>
    <t>09053</t>
  </si>
  <si>
    <t>CONST~Fancy Shawl Dancing</t>
  </si>
  <si>
    <t>09054</t>
  </si>
  <si>
    <t>CONST~Fitness is Fun</t>
  </si>
  <si>
    <t>09055</t>
  </si>
  <si>
    <t>CONST~Flag Football</t>
  </si>
  <si>
    <t>09056</t>
  </si>
  <si>
    <t>CONST~Folklorico Dancing</t>
  </si>
  <si>
    <t>09057</t>
  </si>
  <si>
    <t>CONST~Football Club</t>
  </si>
  <si>
    <t>09058</t>
  </si>
  <si>
    <t>CONST~French Club</t>
  </si>
  <si>
    <t>09059</t>
  </si>
  <si>
    <t>CONST~G.E.M.S. (Girls Empow</t>
  </si>
  <si>
    <t>09060</t>
  </si>
  <si>
    <t>CONST~Game Club</t>
  </si>
  <si>
    <t>09061</t>
  </si>
  <si>
    <t>CONST~Games</t>
  </si>
  <si>
    <t>09062</t>
  </si>
  <si>
    <t>CONST~Garden Club</t>
  </si>
  <si>
    <t>09063</t>
  </si>
  <si>
    <t>CONST~Girls and Boys Soccer</t>
  </si>
  <si>
    <t>09064</t>
  </si>
  <si>
    <t>CONST~Golf Club</t>
  </si>
  <si>
    <t>09065</t>
  </si>
  <si>
    <t>CONST~Green Team</t>
  </si>
  <si>
    <t>09066</t>
  </si>
  <si>
    <t>CONST~Guitar &amp; Strings</t>
  </si>
  <si>
    <t>09067</t>
  </si>
  <si>
    <t>CONST~Health and Fitness</t>
  </si>
  <si>
    <t>09068</t>
  </si>
  <si>
    <t>CONST~Healthy Teen Living</t>
  </si>
  <si>
    <t>09069</t>
  </si>
  <si>
    <t>CONST~Homework Club</t>
  </si>
  <si>
    <t>09070</t>
  </si>
  <si>
    <t>CONST~Homework Help</t>
  </si>
  <si>
    <t>09071</t>
  </si>
  <si>
    <t>CONST~Honor Choir</t>
  </si>
  <si>
    <t>09072</t>
  </si>
  <si>
    <t>CONST~Huskey Helpers/ Readi</t>
  </si>
  <si>
    <t>09073</t>
  </si>
  <si>
    <t>CONST~iMovies</t>
  </si>
  <si>
    <t>09074</t>
  </si>
  <si>
    <t>CONST~In the News</t>
  </si>
  <si>
    <t>09075</t>
  </si>
  <si>
    <t>CONST~iPad Club</t>
  </si>
  <si>
    <t>09076</t>
  </si>
  <si>
    <t>CONST~John Adams GEMS</t>
  </si>
  <si>
    <t>09077</t>
  </si>
  <si>
    <t>CONST~Journalism</t>
  </si>
  <si>
    <t>09078</t>
  </si>
  <si>
    <t>CONST~Language Arts HW Help</t>
  </si>
  <si>
    <t>09079</t>
  </si>
  <si>
    <t>CONST~Leadership</t>
  </si>
  <si>
    <t>09080</t>
  </si>
  <si>
    <t>CONST~Literacy through Non</t>
  </si>
  <si>
    <t>09081</t>
  </si>
  <si>
    <t>CONST~Manga</t>
  </si>
  <si>
    <t>09082</t>
  </si>
  <si>
    <t>CONST~Math Around the House</t>
  </si>
  <si>
    <t>09083</t>
  </si>
  <si>
    <t>CONST~Math Assistance Club</t>
  </si>
  <si>
    <t>09084</t>
  </si>
  <si>
    <t>CONST~Math Attack</t>
  </si>
  <si>
    <t>09085</t>
  </si>
  <si>
    <t>CONST~Math Club</t>
  </si>
  <si>
    <t>09086</t>
  </si>
  <si>
    <t>CONST~Math Counts</t>
  </si>
  <si>
    <t>09087</t>
  </si>
  <si>
    <t>CONST~Math Help</t>
  </si>
  <si>
    <t>09088</t>
  </si>
  <si>
    <t>CONST~Math Help/ Renaissanc</t>
  </si>
  <si>
    <t>09089</t>
  </si>
  <si>
    <t>CONST~Math Munchers</t>
  </si>
  <si>
    <t>09090</t>
  </si>
  <si>
    <t>CONST~Math Through Cooking</t>
  </si>
  <si>
    <t>09091</t>
  </si>
  <si>
    <t>CONST~Math Tutoring</t>
  </si>
  <si>
    <t>09092</t>
  </si>
  <si>
    <t>CONST~Math/ Homework</t>
  </si>
  <si>
    <t>09093</t>
  </si>
  <si>
    <t>CONST~Mentorship Program</t>
  </si>
  <si>
    <t>09094</t>
  </si>
  <si>
    <t>CONST~Mixed Martial Arts (M</t>
  </si>
  <si>
    <t>09095</t>
  </si>
  <si>
    <t>CONST~Morning Gym</t>
  </si>
  <si>
    <t>09096</t>
  </si>
  <si>
    <t>CONST~Morning Mariachi</t>
  </si>
  <si>
    <t>09097</t>
  </si>
  <si>
    <t>CONST~Morning Math</t>
  </si>
  <si>
    <t>09098</t>
  </si>
  <si>
    <t>CONST~Morning Open Gym</t>
  </si>
  <si>
    <t>09099</t>
  </si>
  <si>
    <t>CONST~Morning Open Library</t>
  </si>
  <si>
    <t>09100</t>
  </si>
  <si>
    <t>CONST~Morning Student Succe</t>
  </si>
  <si>
    <t>09101</t>
  </si>
  <si>
    <t>CONST~Open Lab</t>
  </si>
  <si>
    <t>09102</t>
  </si>
  <si>
    <t>CONST~Open Media center</t>
  </si>
  <si>
    <t>09103</t>
  </si>
  <si>
    <t>CONST~Orchestra/ Music Club</t>
  </si>
  <si>
    <t>09104</t>
  </si>
  <si>
    <t>CONST~Organizational Skills</t>
  </si>
  <si>
    <t>09105</t>
  </si>
  <si>
    <t>CONST~Outdoor Club</t>
  </si>
  <si>
    <t>09106</t>
  </si>
  <si>
    <t>CONST~Outdoor Exploration</t>
  </si>
  <si>
    <t>09107</t>
  </si>
  <si>
    <t>CONST~Performing Arts</t>
  </si>
  <si>
    <t>09108</t>
  </si>
  <si>
    <t>CONST~Photography</t>
  </si>
  <si>
    <t>09109</t>
  </si>
  <si>
    <t>CONST~Pinata Making</t>
  </si>
  <si>
    <t>09110</t>
  </si>
  <si>
    <t>CONST~PM Intramurals Club</t>
  </si>
  <si>
    <t>09111</t>
  </si>
  <si>
    <t>CONST~Practice Club</t>
  </si>
  <si>
    <t>09112</t>
  </si>
  <si>
    <t>CONST~Recycling Club</t>
  </si>
  <si>
    <t>09113</t>
  </si>
  <si>
    <t>CONST~Robots</t>
  </si>
  <si>
    <t>09114</t>
  </si>
  <si>
    <t>CONST~Rock Band Club</t>
  </si>
  <si>
    <t>09115</t>
  </si>
  <si>
    <t>CONST~Running Club</t>
  </si>
  <si>
    <t>09116</t>
  </si>
  <si>
    <t>CONST~School to World</t>
  </si>
  <si>
    <t>09117</t>
  </si>
  <si>
    <t>CONST~Science &amp; Technology</t>
  </si>
  <si>
    <t>09118</t>
  </si>
  <si>
    <t>CONST~Science After School</t>
  </si>
  <si>
    <t>09119</t>
  </si>
  <si>
    <t>CONST~Science and Engineeri</t>
  </si>
  <si>
    <t>09120</t>
  </si>
  <si>
    <t>CONST~Science Bowl</t>
  </si>
  <si>
    <t>09121</t>
  </si>
  <si>
    <t>CONST~Science Club</t>
  </si>
  <si>
    <t>09122</t>
  </si>
  <si>
    <t>CONST~Science HW Help</t>
  </si>
  <si>
    <t>09123</t>
  </si>
  <si>
    <t>CONST~Science Olympiad</t>
  </si>
  <si>
    <t>09124</t>
  </si>
  <si>
    <t>CONST~Science Support</t>
  </si>
  <si>
    <t>09125</t>
  </si>
  <si>
    <t>CONST~Show Choir</t>
  </si>
  <si>
    <t>09126</t>
  </si>
  <si>
    <t>CONST~Skills for Success</t>
  </si>
  <si>
    <t>09127</t>
  </si>
  <si>
    <t>CONST~Soccer</t>
  </si>
  <si>
    <t>09128</t>
  </si>
  <si>
    <t>CONST~Soccer Club</t>
  </si>
  <si>
    <t>09129</t>
  </si>
  <si>
    <t>CONST~Speech &amp; Debate</t>
  </si>
  <si>
    <t>09130</t>
  </si>
  <si>
    <t>CONST~Spirit Squad</t>
  </si>
  <si>
    <t>09131</t>
  </si>
  <si>
    <t>CONST~Sports Club</t>
  </si>
  <si>
    <t>09132</t>
  </si>
  <si>
    <t>CONST~STEM Stars</t>
  </si>
  <si>
    <t>09133</t>
  </si>
  <si>
    <t>CONST~Stories Around the Wo</t>
  </si>
  <si>
    <t>09134</t>
  </si>
  <si>
    <t>CONST~Strategic Board Games</t>
  </si>
  <si>
    <t>09135</t>
  </si>
  <si>
    <t>CONST~Strategic Games Club</t>
  </si>
  <si>
    <t>09136</t>
  </si>
  <si>
    <t>CONST~Student Council</t>
  </si>
  <si>
    <t>09137</t>
  </si>
  <si>
    <t>CONST~Student Government</t>
  </si>
  <si>
    <t>09138</t>
  </si>
  <si>
    <t>CONST~Swimming</t>
  </si>
  <si>
    <t>09139</t>
  </si>
  <si>
    <t>CONST~Taking care of animal</t>
  </si>
  <si>
    <t>09140</t>
  </si>
  <si>
    <t>CONST~Tennis</t>
  </si>
  <si>
    <t>09141</t>
  </si>
  <si>
    <t>CONST~Theatre</t>
  </si>
  <si>
    <t>09142</t>
  </si>
  <si>
    <t>CONST~Tournament Sports</t>
  </si>
  <si>
    <t>09143</t>
  </si>
  <si>
    <t>CONST~Trans math</t>
  </si>
  <si>
    <t>09144</t>
  </si>
  <si>
    <t>CONST~Tutoring</t>
  </si>
  <si>
    <t>09145</t>
  </si>
  <si>
    <t>CONST~Video Technology</t>
  </si>
  <si>
    <t>09146</t>
  </si>
  <si>
    <t>CONST~Visual Journaling</t>
  </si>
  <si>
    <t>09147</t>
  </si>
  <si>
    <t>CONST~Weight Training</t>
  </si>
  <si>
    <t>09148</t>
  </si>
  <si>
    <t>CONST~Welcome to the Librar</t>
  </si>
  <si>
    <t>09149</t>
  </si>
  <si>
    <t>CONST~Wilson Soccer</t>
  </si>
  <si>
    <t>09150</t>
  </si>
  <si>
    <t>CONST~Yearbook</t>
  </si>
  <si>
    <t>09151</t>
  </si>
  <si>
    <t>CONST~Z.A.P. Zeroes Aren't</t>
  </si>
  <si>
    <t>09152</t>
  </si>
  <si>
    <t>CONST~Nursery</t>
  </si>
  <si>
    <t>09153</t>
  </si>
  <si>
    <t>CONST~Profess Devlp</t>
  </si>
  <si>
    <t>09154</t>
  </si>
  <si>
    <t>CONST~Writing</t>
  </si>
  <si>
    <t>09156</t>
  </si>
  <si>
    <t>CONST~Parent Involvement</t>
  </si>
  <si>
    <t>09157</t>
  </si>
  <si>
    <t>CONST~Field Trips</t>
  </si>
  <si>
    <t>09158</t>
  </si>
  <si>
    <t>CONST~Office Duties</t>
  </si>
  <si>
    <t>09159</t>
  </si>
  <si>
    <t>CONST~Office Supplies</t>
  </si>
  <si>
    <t>09160</t>
  </si>
  <si>
    <t>CONST~Facilitate/Training</t>
  </si>
  <si>
    <t>09200</t>
  </si>
  <si>
    <t>CONST~Credit Recovery</t>
  </si>
  <si>
    <t>09201</t>
  </si>
  <si>
    <t>CONST~Differentials</t>
  </si>
  <si>
    <t>09300</t>
  </si>
  <si>
    <t>CONST~Accounting 1</t>
  </si>
  <si>
    <t>09301</t>
  </si>
  <si>
    <t>CONST~Accounting 2</t>
  </si>
  <si>
    <t>09302</t>
  </si>
  <si>
    <t>CONST~Accounting 3</t>
  </si>
  <si>
    <t>09303</t>
  </si>
  <si>
    <t>CONST~Adv Applied Design</t>
  </si>
  <si>
    <t>09304</t>
  </si>
  <si>
    <t>CONST~Adv Mktng &amp; Finance 1</t>
  </si>
  <si>
    <t>09305</t>
  </si>
  <si>
    <t>CONST~Adv Mktng &amp; Finance 2</t>
  </si>
  <si>
    <t>09306</t>
  </si>
  <si>
    <t>CONST~Adv Studio Tech</t>
  </si>
  <si>
    <t>09307</t>
  </si>
  <si>
    <t>CONST~Archt Construction 1</t>
  </si>
  <si>
    <t>09308</t>
  </si>
  <si>
    <t>CONST~Archt Construction 2</t>
  </si>
  <si>
    <t>09309</t>
  </si>
  <si>
    <t>CONST~Auto Tech 1</t>
  </si>
  <si>
    <t>09310</t>
  </si>
  <si>
    <t>CONST~Auto Tech 2</t>
  </si>
  <si>
    <t>09311</t>
  </si>
  <si>
    <t>CONST~Auto Tech 3</t>
  </si>
  <si>
    <t>09312</t>
  </si>
  <si>
    <t>CONST~Basic Applied Design</t>
  </si>
  <si>
    <t>09313</t>
  </si>
  <si>
    <t>CONST~Brakes</t>
  </si>
  <si>
    <t>09314</t>
  </si>
  <si>
    <t>CONST~Business Comm Tech 1</t>
  </si>
  <si>
    <t>09315</t>
  </si>
  <si>
    <t>CONST~Business Comm Tech 2</t>
  </si>
  <si>
    <t>09316</t>
  </si>
  <si>
    <t>CONST~Business Law</t>
  </si>
  <si>
    <t>09317</t>
  </si>
  <si>
    <t>CONST~Business Management</t>
  </si>
  <si>
    <t>09318</t>
  </si>
  <si>
    <t>CONST~Business Technology</t>
  </si>
  <si>
    <t>09320</t>
  </si>
  <si>
    <t>CONST~CAD Architecture 1</t>
  </si>
  <si>
    <t>09321</t>
  </si>
  <si>
    <t>CONST~CAD Architecture 2</t>
  </si>
  <si>
    <t>09322</t>
  </si>
  <si>
    <t>CONST~CAD Archt &amp; Engineer</t>
  </si>
  <si>
    <t>09323</t>
  </si>
  <si>
    <t>CONST~CAD Engineering 1</t>
  </si>
  <si>
    <t>09324</t>
  </si>
  <si>
    <t>CONST~CAD Engineering 2</t>
  </si>
  <si>
    <t>09325</t>
  </si>
  <si>
    <t>CONST~Career Develop</t>
  </si>
  <si>
    <t>09326</t>
  </si>
  <si>
    <t>CONST~Child Development 1</t>
  </si>
  <si>
    <t>09327</t>
  </si>
  <si>
    <t>CONST~Child Development 2</t>
  </si>
  <si>
    <t>09328</t>
  </si>
  <si>
    <t>CONST~Childcare CRS</t>
  </si>
  <si>
    <t>09329</t>
  </si>
  <si>
    <t>CONST~Computer Application</t>
  </si>
  <si>
    <t>09330</t>
  </si>
  <si>
    <t>CONST~Computer Bus Tech</t>
  </si>
  <si>
    <t>09331</t>
  </si>
  <si>
    <t>CONST~Computer Graphics 1</t>
  </si>
  <si>
    <t>09332</t>
  </si>
  <si>
    <t>CONST~Computer Graphics 2</t>
  </si>
  <si>
    <t>09333</t>
  </si>
  <si>
    <t>CONST~Computer Graphics 3</t>
  </si>
  <si>
    <t>09334</t>
  </si>
  <si>
    <t>CONST~Computer Graphics 4</t>
  </si>
  <si>
    <t>09335</t>
  </si>
  <si>
    <t>CONST~Workplace Comp Skill</t>
  </si>
  <si>
    <t>09336</t>
  </si>
  <si>
    <t>CONST~Cosmetology</t>
  </si>
  <si>
    <t>09337</t>
  </si>
  <si>
    <t>CONST~Creative Sewing</t>
  </si>
  <si>
    <t>09338</t>
  </si>
  <si>
    <t>CONST~Culinary Arts 1</t>
  </si>
  <si>
    <t>09339</t>
  </si>
  <si>
    <t>CONST~Culinary Arts 2</t>
  </si>
  <si>
    <t>09340</t>
  </si>
  <si>
    <t>CONST~Culinary Arts 3</t>
  </si>
  <si>
    <t>09341</t>
  </si>
  <si>
    <t>CONST~Digital Film Prod 1</t>
  </si>
  <si>
    <t>09342</t>
  </si>
  <si>
    <t>CONST~Digital Film Prod 2</t>
  </si>
  <si>
    <t>09343</t>
  </si>
  <si>
    <t>CONST~Digital Film Prod 3</t>
  </si>
  <si>
    <t>09344</t>
  </si>
  <si>
    <t>CONST~Digital Film Prod 4</t>
  </si>
  <si>
    <t>09345</t>
  </si>
  <si>
    <t>CONST~Digital Media Film</t>
  </si>
  <si>
    <t>09346</t>
  </si>
  <si>
    <t>CONST~Digital Media 2</t>
  </si>
  <si>
    <t>09347</t>
  </si>
  <si>
    <t>CONST~Drafting</t>
  </si>
  <si>
    <t>09348</t>
  </si>
  <si>
    <t>CONST~Drafting 1</t>
  </si>
  <si>
    <t>09349</t>
  </si>
  <si>
    <t>CONST~Drafting 2</t>
  </si>
  <si>
    <t>09350</t>
  </si>
  <si>
    <t>CONST~Drafting 3</t>
  </si>
  <si>
    <t>09351</t>
  </si>
  <si>
    <t>CONST~Entrepreneurship</t>
  </si>
  <si>
    <t>09352</t>
  </si>
  <si>
    <t>CONST~Fashion Design 1</t>
  </si>
  <si>
    <t>09353</t>
  </si>
  <si>
    <t>CONST~Fashion Design 2</t>
  </si>
  <si>
    <t>09354</t>
  </si>
  <si>
    <t>CONST~Fashion Design 3</t>
  </si>
  <si>
    <t>09355</t>
  </si>
  <si>
    <t>CONST~Food Service 1</t>
  </si>
  <si>
    <t>09356</t>
  </si>
  <si>
    <t>CONST~Food Service 2</t>
  </si>
  <si>
    <t>09357</t>
  </si>
  <si>
    <t>CONST~Food Service 3</t>
  </si>
  <si>
    <t>09358</t>
  </si>
  <si>
    <t>CONST~Foods</t>
  </si>
  <si>
    <t>09359</t>
  </si>
  <si>
    <t>CONST~Fundamental of Mktng</t>
  </si>
  <si>
    <t>09360</t>
  </si>
  <si>
    <t>CONST~Hospitality &amp; Turism</t>
  </si>
  <si>
    <t>09361</t>
  </si>
  <si>
    <t>CONST~IND Living</t>
  </si>
  <si>
    <t>09362</t>
  </si>
  <si>
    <t>CONST~Independent Living</t>
  </si>
  <si>
    <t>09363</t>
  </si>
  <si>
    <t>CONST~Information Tech</t>
  </si>
  <si>
    <t>09364</t>
  </si>
  <si>
    <t>CONST~Intro Fam/Comsr Scien</t>
  </si>
  <si>
    <t>09366</t>
  </si>
  <si>
    <t>CONST~Nursing 1</t>
  </si>
  <si>
    <t>09367</t>
  </si>
  <si>
    <t>CONST~Nursing 2</t>
  </si>
  <si>
    <t>09368</t>
  </si>
  <si>
    <t>CONST~Nursing 3</t>
  </si>
  <si>
    <t>09369</t>
  </si>
  <si>
    <t>CONST~Nursing Assistant</t>
  </si>
  <si>
    <t>09370</t>
  </si>
  <si>
    <t>CONST~Nutrition</t>
  </si>
  <si>
    <t>09371</t>
  </si>
  <si>
    <t>CONST~Personal Finance</t>
  </si>
  <si>
    <t>09372</t>
  </si>
  <si>
    <t>CONST~Small Engine</t>
  </si>
  <si>
    <t>09373</t>
  </si>
  <si>
    <t>CONST~Video Production 1</t>
  </si>
  <si>
    <t>09374</t>
  </si>
  <si>
    <t>CONST~Video Production 2</t>
  </si>
  <si>
    <t>09376</t>
  </si>
  <si>
    <t>CONST~Word Processing</t>
  </si>
  <si>
    <t>09377</t>
  </si>
  <si>
    <t>CONST~Work w/ Young Child 1</t>
  </si>
  <si>
    <t>09378</t>
  </si>
  <si>
    <t>CONST~Work w/ Young Child 2</t>
  </si>
  <si>
    <t>09379</t>
  </si>
  <si>
    <t>CONST~Advanced Studio Tech</t>
  </si>
  <si>
    <t>09502</t>
  </si>
  <si>
    <t>CONST~Charter</t>
  </si>
  <si>
    <t>10001</t>
  </si>
  <si>
    <t>CUL ART~6th Grade Math tutor</t>
  </si>
  <si>
    <t>10002</t>
  </si>
  <si>
    <t>CUL ART~7th Grade jazz Band</t>
  </si>
  <si>
    <t>10003</t>
  </si>
  <si>
    <t>CUL ART~7th/8th Math Tutor</t>
  </si>
  <si>
    <t>10004</t>
  </si>
  <si>
    <t>CUL ART~Academic Enrichment</t>
  </si>
  <si>
    <t>10005</t>
  </si>
  <si>
    <t>CUL ART~Academic Tutoring</t>
  </si>
  <si>
    <t>10006</t>
  </si>
  <si>
    <t>CUL ART~After School Arts</t>
  </si>
  <si>
    <t>10007</t>
  </si>
  <si>
    <t>CUL ART~After School Club/ Op</t>
  </si>
  <si>
    <t>10008</t>
  </si>
  <si>
    <t>CUL ART~After School Tutor</t>
  </si>
  <si>
    <t>10009</t>
  </si>
  <si>
    <t>CUL ART~AM Computer Club</t>
  </si>
  <si>
    <t>10010</t>
  </si>
  <si>
    <t>CUL ART~AM Homework Help</t>
  </si>
  <si>
    <t>10011</t>
  </si>
  <si>
    <t>CUL ART~AM Intramurals Club</t>
  </si>
  <si>
    <t>10012</t>
  </si>
  <si>
    <t>CUL ART~AM Open Gym</t>
  </si>
  <si>
    <t>10013</t>
  </si>
  <si>
    <t>CUL ART~AM Rec Basketball</t>
  </si>
  <si>
    <t>10014</t>
  </si>
  <si>
    <t>CUL ART~American Sign Languag</t>
  </si>
  <si>
    <t>10015</t>
  </si>
  <si>
    <t>CUL ART~Archery</t>
  </si>
  <si>
    <t>10016</t>
  </si>
  <si>
    <t>CUL ART~Art Club</t>
  </si>
  <si>
    <t>10017</t>
  </si>
  <si>
    <t>CUL ART~Art Design and Projec</t>
  </si>
  <si>
    <t>10018</t>
  </si>
  <si>
    <t>CUL ART~Art Factory</t>
  </si>
  <si>
    <t>10019</t>
  </si>
  <si>
    <t>CUL ART~Arts &amp; Crafts</t>
  </si>
  <si>
    <t>10020</t>
  </si>
  <si>
    <t>CUL ART~AVID For All</t>
  </si>
  <si>
    <t>10021</t>
  </si>
  <si>
    <t>CUL ART~Tutoring/Training</t>
  </si>
  <si>
    <t>10022</t>
  </si>
  <si>
    <t>CUL ART~Battle of the Books</t>
  </si>
  <si>
    <t>10023</t>
  </si>
  <si>
    <t>CUL ART~Bilingual Club</t>
  </si>
  <si>
    <t>10024</t>
  </si>
  <si>
    <t>CUL ART~Billiards Club</t>
  </si>
  <si>
    <t>10025</t>
  </si>
  <si>
    <t>CUL ART~Book Club</t>
  </si>
  <si>
    <t>10026</t>
  </si>
  <si>
    <t>CUL ART~Boys and Girls Soccer</t>
  </si>
  <si>
    <t>10027</t>
  </si>
  <si>
    <t>CUL ART~Broadcast Student New</t>
  </si>
  <si>
    <t>10028</t>
  </si>
  <si>
    <t>CUL ART~Ceramics</t>
  </si>
  <si>
    <t>10029</t>
  </si>
  <si>
    <t>CUL ART~Cheerleading</t>
  </si>
  <si>
    <t>10030</t>
  </si>
  <si>
    <t>CUL ART~Chess Club</t>
  </si>
  <si>
    <t>10031</t>
  </si>
  <si>
    <t>CUL ART~Chess/ Games Club</t>
  </si>
  <si>
    <t>10032</t>
  </si>
  <si>
    <t>CUL ART~Choir</t>
  </si>
  <si>
    <t>10033</t>
  </si>
  <si>
    <t>CUL ART~Club Success</t>
  </si>
  <si>
    <t>10034</t>
  </si>
  <si>
    <t>CUL ART~Club Success Afternoo</t>
  </si>
  <si>
    <t>10035</t>
  </si>
  <si>
    <t>CUL ART~Club Success Morning</t>
  </si>
  <si>
    <t>10036</t>
  </si>
  <si>
    <t>CUL ART~Community Crafts</t>
  </si>
  <si>
    <t>10037</t>
  </si>
  <si>
    <t>CUL ART~Computer Club</t>
  </si>
  <si>
    <t>10038</t>
  </si>
  <si>
    <t>CUL ART~Computer Skill Develo</t>
  </si>
  <si>
    <t>10039</t>
  </si>
  <si>
    <t>CUL ART~Computer Works Club</t>
  </si>
  <si>
    <t>10040</t>
  </si>
  <si>
    <t>CUL ART~Conflict Resolution C</t>
  </si>
  <si>
    <t>10041</t>
  </si>
  <si>
    <t>CUL ART~Cooking Club</t>
  </si>
  <si>
    <t>10042</t>
  </si>
  <si>
    <t>CUL ART~Creative Cooking</t>
  </si>
  <si>
    <t>10043</t>
  </si>
  <si>
    <t>CUL ART~Crochet Club</t>
  </si>
  <si>
    <t>10044</t>
  </si>
  <si>
    <t>CUL ART~Dance</t>
  </si>
  <si>
    <t>10045</t>
  </si>
  <si>
    <t>CUL ART~Dance Club</t>
  </si>
  <si>
    <t>10046</t>
  </si>
  <si>
    <t>CUL ART~Debate Club</t>
  </si>
  <si>
    <t>10047</t>
  </si>
  <si>
    <t>CUL ART~Dirt Daubers (Ag./ Ga</t>
  </si>
  <si>
    <t>10048</t>
  </si>
  <si>
    <t>CUL ART~Drama</t>
  </si>
  <si>
    <t>10049</t>
  </si>
  <si>
    <t>CUL ART~Drama Club</t>
  </si>
  <si>
    <t>10050</t>
  </si>
  <si>
    <t>CUL ART~Drawing on Right Side</t>
  </si>
  <si>
    <t>10051</t>
  </si>
  <si>
    <t>CUL ART~English as a Second l</t>
  </si>
  <si>
    <t>10052</t>
  </si>
  <si>
    <t>CUL ART~Falcon Success</t>
  </si>
  <si>
    <t>10053</t>
  </si>
  <si>
    <t>CUL ART~Fancy Shawl Dancing</t>
  </si>
  <si>
    <t>10054</t>
  </si>
  <si>
    <t>CUL ART~Fitness is Fun</t>
  </si>
  <si>
    <t>10055</t>
  </si>
  <si>
    <t>CUL ART~Flag Football</t>
  </si>
  <si>
    <t>10056</t>
  </si>
  <si>
    <t>CUL ART~Folklorico Dancing</t>
  </si>
  <si>
    <t>10057</t>
  </si>
  <si>
    <t>CUL ART~Football Club</t>
  </si>
  <si>
    <t>10058</t>
  </si>
  <si>
    <t>CUL ART~French Club</t>
  </si>
  <si>
    <t>10059</t>
  </si>
  <si>
    <t>CUL ART~G.E.M.S. (Girls Empow</t>
  </si>
  <si>
    <t>10060</t>
  </si>
  <si>
    <t>CUL ART~Game Club</t>
  </si>
  <si>
    <t>10061</t>
  </si>
  <si>
    <t>CUL ART~Games</t>
  </si>
  <si>
    <t>10062</t>
  </si>
  <si>
    <t>CUL ART~Garden Club</t>
  </si>
  <si>
    <t>10063</t>
  </si>
  <si>
    <t>CUL ART~Girls and Boys Soccer</t>
  </si>
  <si>
    <t>10064</t>
  </si>
  <si>
    <t>CUL ART~Golf Club</t>
  </si>
  <si>
    <t>10065</t>
  </si>
  <si>
    <t>CUL ART~Green Team</t>
  </si>
  <si>
    <t>10066</t>
  </si>
  <si>
    <t>CUL ART~Guitar &amp; Strings</t>
  </si>
  <si>
    <t>10067</t>
  </si>
  <si>
    <t>CUL ART~Health and Fitness</t>
  </si>
  <si>
    <t>10068</t>
  </si>
  <si>
    <t>CUL ART~Healthy Teen Living</t>
  </si>
  <si>
    <t>10069</t>
  </si>
  <si>
    <t>CUL ART~Homework Club</t>
  </si>
  <si>
    <t>10070</t>
  </si>
  <si>
    <t>CUL ART~Homework Help</t>
  </si>
  <si>
    <t>10071</t>
  </si>
  <si>
    <t>CUL ART~Honor Choir</t>
  </si>
  <si>
    <t>10072</t>
  </si>
  <si>
    <t>CUL ART~Huskey Helpers/ Readi</t>
  </si>
  <si>
    <t>10073</t>
  </si>
  <si>
    <t>CUL ART~iMovies</t>
  </si>
  <si>
    <t>10074</t>
  </si>
  <si>
    <t>CUL ART~In the News</t>
  </si>
  <si>
    <t>10075</t>
  </si>
  <si>
    <t>CUL ART~iPad Club</t>
  </si>
  <si>
    <t>10076</t>
  </si>
  <si>
    <t>CUL ART~John Adams GEMS</t>
  </si>
  <si>
    <t>10077</t>
  </si>
  <si>
    <t>CUL ART~Journalism</t>
  </si>
  <si>
    <t>10078</t>
  </si>
  <si>
    <t>CUL ART~Language Arts HW Help</t>
  </si>
  <si>
    <t>10079</t>
  </si>
  <si>
    <t>CUL ART~Leadership</t>
  </si>
  <si>
    <t>10080</t>
  </si>
  <si>
    <t>CUL ART~Literacy through Non</t>
  </si>
  <si>
    <t>10081</t>
  </si>
  <si>
    <t>CUL ART~Manga</t>
  </si>
  <si>
    <t>10082</t>
  </si>
  <si>
    <t>CUL ART~Math Around the House</t>
  </si>
  <si>
    <t>10083</t>
  </si>
  <si>
    <t>CUL ART~Math Assistance Club</t>
  </si>
  <si>
    <t>10084</t>
  </si>
  <si>
    <t>CUL ART~Math Attack</t>
  </si>
  <si>
    <t>10085</t>
  </si>
  <si>
    <t>CUL ART~Math Club</t>
  </si>
  <si>
    <t>10086</t>
  </si>
  <si>
    <t>CUL ART~Math Counts</t>
  </si>
  <si>
    <t>10087</t>
  </si>
  <si>
    <t>CUL ART~Math Help</t>
  </si>
  <si>
    <t>10088</t>
  </si>
  <si>
    <t>CUL ART~Math Help/ Renaissanc</t>
  </si>
  <si>
    <t>10089</t>
  </si>
  <si>
    <t>CUL ART~Math Munchers</t>
  </si>
  <si>
    <t>10090</t>
  </si>
  <si>
    <t>CUL ART~Math Through Cooking</t>
  </si>
  <si>
    <t>10091</t>
  </si>
  <si>
    <t>CUL ART~Math Tutoring</t>
  </si>
  <si>
    <t>10092</t>
  </si>
  <si>
    <t>CUL ART~Math/ Homework</t>
  </si>
  <si>
    <t>10093</t>
  </si>
  <si>
    <t>CUL ART~Mentorship Program</t>
  </si>
  <si>
    <t>10094</t>
  </si>
  <si>
    <t>CUL ART~Mixed Martial Arts (M</t>
  </si>
  <si>
    <t>10095</t>
  </si>
  <si>
    <t>CUL ART~Morning Gym</t>
  </si>
  <si>
    <t>10096</t>
  </si>
  <si>
    <t>CUL ART~Morning Mariachi</t>
  </si>
  <si>
    <t>10097</t>
  </si>
  <si>
    <t>CUL ART~Morning Math</t>
  </si>
  <si>
    <t>10098</t>
  </si>
  <si>
    <t>CUL ART~Morning Open Gym</t>
  </si>
  <si>
    <t>10099</t>
  </si>
  <si>
    <t>CUL ART~Morning Open Library</t>
  </si>
  <si>
    <t>10100</t>
  </si>
  <si>
    <t>CUL ART~Morning Student Succe</t>
  </si>
  <si>
    <t>10101</t>
  </si>
  <si>
    <t>CUL ART~Open Lab</t>
  </si>
  <si>
    <t>10102</t>
  </si>
  <si>
    <t>CUL ART~Open Media center</t>
  </si>
  <si>
    <t>10103</t>
  </si>
  <si>
    <t>CUL ART~Orchestra/ Music Club</t>
  </si>
  <si>
    <t>10104</t>
  </si>
  <si>
    <t>CUL ART~Organizational Skills</t>
  </si>
  <si>
    <t>10105</t>
  </si>
  <si>
    <t>CUL ART~Outdoor Club</t>
  </si>
  <si>
    <t>10106</t>
  </si>
  <si>
    <t>CUL ART~Outdoor Exploration</t>
  </si>
  <si>
    <t>10107</t>
  </si>
  <si>
    <t>CUL ART~Performing Arts</t>
  </si>
  <si>
    <t>10108</t>
  </si>
  <si>
    <t>CUL ART~Photography</t>
  </si>
  <si>
    <t>10109</t>
  </si>
  <si>
    <t>CUL ART~Pinata Making</t>
  </si>
  <si>
    <t>10110</t>
  </si>
  <si>
    <t>CUL ART~PM Intramurals Club</t>
  </si>
  <si>
    <t>10111</t>
  </si>
  <si>
    <t>CUL ART~Practice Club</t>
  </si>
  <si>
    <t>10112</t>
  </si>
  <si>
    <t>CUL ART~Recycling Club</t>
  </si>
  <si>
    <t>10113</t>
  </si>
  <si>
    <t>CUL ART~Robots</t>
  </si>
  <si>
    <t>10114</t>
  </si>
  <si>
    <t>CUL ART~Rock Band Club</t>
  </si>
  <si>
    <t>10115</t>
  </si>
  <si>
    <t>CUL ART~Running Club</t>
  </si>
  <si>
    <t>10116</t>
  </si>
  <si>
    <t>CUL ART~School to World</t>
  </si>
  <si>
    <t>10117</t>
  </si>
  <si>
    <t>CUL ART~Science &amp; Technology</t>
  </si>
  <si>
    <t>10118</t>
  </si>
  <si>
    <t>CUL ART~Science After School</t>
  </si>
  <si>
    <t>10119</t>
  </si>
  <si>
    <t>CUL ART~Science and Engineeri</t>
  </si>
  <si>
    <t>10120</t>
  </si>
  <si>
    <t>CUL ART~Science Bowl</t>
  </si>
  <si>
    <t>10121</t>
  </si>
  <si>
    <t>CUL ART~Science Club</t>
  </si>
  <si>
    <t>10122</t>
  </si>
  <si>
    <t>CUL ART~Science HW Help</t>
  </si>
  <si>
    <t>10123</t>
  </si>
  <si>
    <t>CUL ART~Science Olympiad</t>
  </si>
  <si>
    <t>10124</t>
  </si>
  <si>
    <t>CUL ART~Science Support</t>
  </si>
  <si>
    <t>10125</t>
  </si>
  <si>
    <t>CUL ART~Show Choir</t>
  </si>
  <si>
    <t>10126</t>
  </si>
  <si>
    <t>CUL ART~Skills for Success</t>
  </si>
  <si>
    <t>10127</t>
  </si>
  <si>
    <t>CUL ART~Soccer</t>
  </si>
  <si>
    <t>10128</t>
  </si>
  <si>
    <t>CUL ART~Soccer Club</t>
  </si>
  <si>
    <t>10129</t>
  </si>
  <si>
    <t>CUL ART~Speech &amp; Debate</t>
  </si>
  <si>
    <t>10130</t>
  </si>
  <si>
    <t>CUL ART~Spirit Squad</t>
  </si>
  <si>
    <t>10131</t>
  </si>
  <si>
    <t>CUL ART~Sports Club</t>
  </si>
  <si>
    <t>10132</t>
  </si>
  <si>
    <t>CUL ART~STEM Stars</t>
  </si>
  <si>
    <t>10133</t>
  </si>
  <si>
    <t>CUL ART~Stories Around the Wo</t>
  </si>
  <si>
    <t>10134</t>
  </si>
  <si>
    <t>CUL ART~Strategic Board Games</t>
  </si>
  <si>
    <t>10135</t>
  </si>
  <si>
    <t>CUL ART~Strategic Games Club</t>
  </si>
  <si>
    <t>10136</t>
  </si>
  <si>
    <t>CUL ART~Student Council</t>
  </si>
  <si>
    <t>10137</t>
  </si>
  <si>
    <t>CUL ART~Student Government</t>
  </si>
  <si>
    <t>10138</t>
  </si>
  <si>
    <t>CUL ART~Swimming</t>
  </si>
  <si>
    <t>10139</t>
  </si>
  <si>
    <t>CUL ART~Taking care of animal</t>
  </si>
  <si>
    <t>10140</t>
  </si>
  <si>
    <t>CUL ART~Tennis</t>
  </si>
  <si>
    <t>10141</t>
  </si>
  <si>
    <t>CUL ART~Theatre</t>
  </si>
  <si>
    <t>10142</t>
  </si>
  <si>
    <t>CUL ART~Tournament Sports</t>
  </si>
  <si>
    <t>10143</t>
  </si>
  <si>
    <t>CUL ART~Trans math</t>
  </si>
  <si>
    <t>10144</t>
  </si>
  <si>
    <t>CUL ART~Tutoring</t>
  </si>
  <si>
    <t>10145</t>
  </si>
  <si>
    <t>CUL ART~Video Technology</t>
  </si>
  <si>
    <t>10146</t>
  </si>
  <si>
    <t>CUL ART~Visual Journaling</t>
  </si>
  <si>
    <t>10147</t>
  </si>
  <si>
    <t>CUL ART~Weight Training</t>
  </si>
  <si>
    <t>10148</t>
  </si>
  <si>
    <t>CUL ART~Welcome to the Librar</t>
  </si>
  <si>
    <t>10149</t>
  </si>
  <si>
    <t>CUL ART~Wilson Soccer</t>
  </si>
  <si>
    <t>10150</t>
  </si>
  <si>
    <t>CUL ART~Yearbook</t>
  </si>
  <si>
    <t>10151</t>
  </si>
  <si>
    <t>CUL ART~Z.A.P. Zeroes Aren't</t>
  </si>
  <si>
    <t>10152</t>
  </si>
  <si>
    <t>CUL ART~Nursery</t>
  </si>
  <si>
    <t>10153</t>
  </si>
  <si>
    <t>CUL ART~Profess Devlp</t>
  </si>
  <si>
    <t>10154</t>
  </si>
  <si>
    <t>CUL ART~Writing</t>
  </si>
  <si>
    <t>10156</t>
  </si>
  <si>
    <t>CUL ART~Parent Involvement</t>
  </si>
  <si>
    <t>10157</t>
  </si>
  <si>
    <t>CUL ART~Field Trips</t>
  </si>
  <si>
    <t>10158</t>
  </si>
  <si>
    <t>CUL ART~Office Duties</t>
  </si>
  <si>
    <t>10159</t>
  </si>
  <si>
    <t>CUL ART~Office Supplies</t>
  </si>
  <si>
    <t>10160</t>
  </si>
  <si>
    <t>CUL ART~Facilitate/Training</t>
  </si>
  <si>
    <t>10200</t>
  </si>
  <si>
    <t>CUL ART~Credit Recovery</t>
  </si>
  <si>
    <t>10201</t>
  </si>
  <si>
    <t>CUL ART~Differentials</t>
  </si>
  <si>
    <t>10300</t>
  </si>
  <si>
    <t>CUL ART~Accounting 1</t>
  </si>
  <si>
    <t>10301</t>
  </si>
  <si>
    <t>CUL ART~Accounting 2</t>
  </si>
  <si>
    <t>10302</t>
  </si>
  <si>
    <t>CUL ART~Accounting 3</t>
  </si>
  <si>
    <t>10304</t>
  </si>
  <si>
    <t>CUL ART~Adv Mktng &amp; Finance 1</t>
  </si>
  <si>
    <t>10305</t>
  </si>
  <si>
    <t>CUL ART~Adv Mktng &amp; Finance 2</t>
  </si>
  <si>
    <t>10306</t>
  </si>
  <si>
    <t>CUL ART~Adv Studio Tech</t>
  </si>
  <si>
    <t>10307</t>
  </si>
  <si>
    <t>CUL ART~Archt Construction 1</t>
  </si>
  <si>
    <t>10308</t>
  </si>
  <si>
    <t>CUL ART~Archt Construction 2</t>
  </si>
  <si>
    <t>10309</t>
  </si>
  <si>
    <t>CUL ART~Auto Tech 1</t>
  </si>
  <si>
    <t>10310</t>
  </si>
  <si>
    <t>CUL ART~Auto Tech 2</t>
  </si>
  <si>
    <t>10311</t>
  </si>
  <si>
    <t>CUL ART~Auto Tech 3</t>
  </si>
  <si>
    <t>10313</t>
  </si>
  <si>
    <t>CUL ART~Brakes</t>
  </si>
  <si>
    <t>10314</t>
  </si>
  <si>
    <t>CUL ART~Business Comm Tech 1</t>
  </si>
  <si>
    <t>10315</t>
  </si>
  <si>
    <t>CUL ART~Business Comm Tech 2</t>
  </si>
  <si>
    <t>10316</t>
  </si>
  <si>
    <t>CUL ART~Business Law</t>
  </si>
  <si>
    <t>10317</t>
  </si>
  <si>
    <t>CUL ART~Business Management</t>
  </si>
  <si>
    <t>10318</t>
  </si>
  <si>
    <t>CUL ART~Business Technology</t>
  </si>
  <si>
    <t>10319</t>
  </si>
  <si>
    <t>CUL ART~Cabinetry</t>
  </si>
  <si>
    <t>10320</t>
  </si>
  <si>
    <t>CUL ART~CAD Architecture 1</t>
  </si>
  <si>
    <t>10321</t>
  </si>
  <si>
    <t>CUL ART~CAD Architecture 2</t>
  </si>
  <si>
    <t>10322</t>
  </si>
  <si>
    <t>CUL ART~CAD Archt &amp; Engineer</t>
  </si>
  <si>
    <t>10323</t>
  </si>
  <si>
    <t>CUL ART~CAD Engineering 1</t>
  </si>
  <si>
    <t>10324</t>
  </si>
  <si>
    <t>CUL ART~CAD Engineering 2</t>
  </si>
  <si>
    <t>10325</t>
  </si>
  <si>
    <t>CUL ART~Career Develop</t>
  </si>
  <si>
    <t>10329</t>
  </si>
  <si>
    <t>CUL ART~Computer Application</t>
  </si>
  <si>
    <t>10330</t>
  </si>
  <si>
    <t>CUL ART~Computer Bus Tech</t>
  </si>
  <si>
    <t>10331</t>
  </si>
  <si>
    <t>CUL ART~Computer Graphics 1</t>
  </si>
  <si>
    <t>10332</t>
  </si>
  <si>
    <t>CUL ART~Computer Graphics 2</t>
  </si>
  <si>
    <t>10333</t>
  </si>
  <si>
    <t>CUL ART~Computer Graphics 3</t>
  </si>
  <si>
    <t>10334</t>
  </si>
  <si>
    <t>CUL ART~Computer Graphics 4</t>
  </si>
  <si>
    <t>10335</t>
  </si>
  <si>
    <t>CUL ART~Workplace Comp Skill</t>
  </si>
  <si>
    <t>10341</t>
  </si>
  <si>
    <t>CUL ART~Digital Film Prod 1</t>
  </si>
  <si>
    <t>10342</t>
  </si>
  <si>
    <t>CUL ART~Digital Film Prod 2</t>
  </si>
  <si>
    <t>10343</t>
  </si>
  <si>
    <t>CUL ART~Digital Film Prod 3</t>
  </si>
  <si>
    <t>10344</t>
  </si>
  <si>
    <t>CUL ART~Digital Film Prod 4</t>
  </si>
  <si>
    <t>10345</t>
  </si>
  <si>
    <t>CUL ART~Digital Media Film</t>
  </si>
  <si>
    <t>10346</t>
  </si>
  <si>
    <t>CUL ART~Digital Media 2</t>
  </si>
  <si>
    <t>10347</t>
  </si>
  <si>
    <t>CUL ART~Drafting</t>
  </si>
  <si>
    <t>10348</t>
  </si>
  <si>
    <t>CUL ART~Drafting 1</t>
  </si>
  <si>
    <t>10349</t>
  </si>
  <si>
    <t>CUL ART~Drafting 2</t>
  </si>
  <si>
    <t>10350</t>
  </si>
  <si>
    <t>CUL ART~Drafting 3</t>
  </si>
  <si>
    <t>10351</t>
  </si>
  <si>
    <t>CUL ART~Entrepreneurship</t>
  </si>
  <si>
    <t>10359</t>
  </si>
  <si>
    <t>CUL ART~Fundamental of Mktng</t>
  </si>
  <si>
    <t>10363</t>
  </si>
  <si>
    <t>CUL ART~Information Tech</t>
  </si>
  <si>
    <t>10365</t>
  </si>
  <si>
    <t>CUL ART~Metals</t>
  </si>
  <si>
    <t>10366</t>
  </si>
  <si>
    <t>CUL ART~Nursing 1</t>
  </si>
  <si>
    <t>10367</t>
  </si>
  <si>
    <t>CUL ART~Nursing 2</t>
  </si>
  <si>
    <t>10368</t>
  </si>
  <si>
    <t>CUL ART~Nursing 3</t>
  </si>
  <si>
    <t>10369</t>
  </si>
  <si>
    <t>CUL ART~Nursing Assistant</t>
  </si>
  <si>
    <t>10371</t>
  </si>
  <si>
    <t>CUL ART~Personal Finance</t>
  </si>
  <si>
    <t>10372</t>
  </si>
  <si>
    <t>CUL ART~Small Engine</t>
  </si>
  <si>
    <t>10373</t>
  </si>
  <si>
    <t>CUL ART~Video Production 1</t>
  </si>
  <si>
    <t>10374</t>
  </si>
  <si>
    <t>CUL ART~Video Production 2</t>
  </si>
  <si>
    <t>10375</t>
  </si>
  <si>
    <t>CUL ART~Woods</t>
  </si>
  <si>
    <t>10376</t>
  </si>
  <si>
    <t>CUL ART~Word Processing</t>
  </si>
  <si>
    <t>10379</t>
  </si>
  <si>
    <t>CUL ART~Advanced Studio Tech</t>
  </si>
  <si>
    <t>10502</t>
  </si>
  <si>
    <t>CUL ART~Charter</t>
  </si>
  <si>
    <t>11001</t>
  </si>
  <si>
    <t>HEAL~6th Grade Math tutor</t>
  </si>
  <si>
    <t>11002</t>
  </si>
  <si>
    <t>HEAL~7th Grade jazz Band</t>
  </si>
  <si>
    <t>11003</t>
  </si>
  <si>
    <t>HEAL~7th/8th Math Tutor</t>
  </si>
  <si>
    <t>11004</t>
  </si>
  <si>
    <t>HEAL~Academic Enrichment</t>
  </si>
  <si>
    <t>11005</t>
  </si>
  <si>
    <t>HEAL~Academic Tutoring</t>
  </si>
  <si>
    <t>11006</t>
  </si>
  <si>
    <t>HEAL~After School Arts</t>
  </si>
  <si>
    <t>11007</t>
  </si>
  <si>
    <t>HEAL~After School Club/ Op</t>
  </si>
  <si>
    <t>11008</t>
  </si>
  <si>
    <t>HEAL~After School Tutor</t>
  </si>
  <si>
    <t>11009</t>
  </si>
  <si>
    <t>HEAL~AM Computer Club</t>
  </si>
  <si>
    <t>11010</t>
  </si>
  <si>
    <t>HEAL~AM Homework Help</t>
  </si>
  <si>
    <t>11011</t>
  </si>
  <si>
    <t>HEAL~AM Intramurals Club</t>
  </si>
  <si>
    <t>11012</t>
  </si>
  <si>
    <t>HEAL~AM Open Gym</t>
  </si>
  <si>
    <t>11013</t>
  </si>
  <si>
    <t>HEAL~AM Rec Basketball</t>
  </si>
  <si>
    <t>11014</t>
  </si>
  <si>
    <t>HEAL~American Sign Languag</t>
  </si>
  <si>
    <t>11015</t>
  </si>
  <si>
    <t>HEAL~Archery</t>
  </si>
  <si>
    <t>11016</t>
  </si>
  <si>
    <t>HEAL~Art Club</t>
  </si>
  <si>
    <t>11017</t>
  </si>
  <si>
    <t>HEAL~Art Design and Projec</t>
  </si>
  <si>
    <t>11018</t>
  </si>
  <si>
    <t>HEAL~Art Factory</t>
  </si>
  <si>
    <t>11019</t>
  </si>
  <si>
    <t>HEAL~Arts &amp; Crafts</t>
  </si>
  <si>
    <t>11020</t>
  </si>
  <si>
    <t>HEAL~AVID For All</t>
  </si>
  <si>
    <t>11021</t>
  </si>
  <si>
    <t>HEAL~Tutoring/Training</t>
  </si>
  <si>
    <t>11022</t>
  </si>
  <si>
    <t>HEAL~Battle of the Books</t>
  </si>
  <si>
    <t>11023</t>
  </si>
  <si>
    <t>HEAL~Bilingual Club</t>
  </si>
  <si>
    <t>11024</t>
  </si>
  <si>
    <t>HEAL~Billiards Club</t>
  </si>
  <si>
    <t>11025</t>
  </si>
  <si>
    <t>HEAL~Book Club</t>
  </si>
  <si>
    <t>11026</t>
  </si>
  <si>
    <t>HEAL~Boys and Girls Soccer</t>
  </si>
  <si>
    <t>11027</t>
  </si>
  <si>
    <t>HEAL~Broadcast Student New</t>
  </si>
  <si>
    <t>11028</t>
  </si>
  <si>
    <t>HEAL~Ceramics</t>
  </si>
  <si>
    <t>11029</t>
  </si>
  <si>
    <t>HEAL~Cheerleading</t>
  </si>
  <si>
    <t>11030</t>
  </si>
  <si>
    <t>HEAL~Chess Club</t>
  </si>
  <si>
    <t>11031</t>
  </si>
  <si>
    <t>HEAL~Chess/ Games Club</t>
  </si>
  <si>
    <t>11032</t>
  </si>
  <si>
    <t>HEAL~Choir</t>
  </si>
  <si>
    <t>11033</t>
  </si>
  <si>
    <t>HEAL~Club Success</t>
  </si>
  <si>
    <t>11034</t>
  </si>
  <si>
    <t>HEAL~Club Success Afternoo</t>
  </si>
  <si>
    <t>11035</t>
  </si>
  <si>
    <t>HEAL~Club Success Morning</t>
  </si>
  <si>
    <t>11036</t>
  </si>
  <si>
    <t>HEAL~Community Crafts</t>
  </si>
  <si>
    <t>11037</t>
  </si>
  <si>
    <t>HEAL~Computer Club</t>
  </si>
  <si>
    <t>11038</t>
  </si>
  <si>
    <t>HEAL~Computer Skill Develo</t>
  </si>
  <si>
    <t>11039</t>
  </si>
  <si>
    <t>HEAL~Computer Works Club</t>
  </si>
  <si>
    <t>11040</t>
  </si>
  <si>
    <t>HEAL~Conflict Resolution C</t>
  </si>
  <si>
    <t>11041</t>
  </si>
  <si>
    <t>HEAL~Cooking Club</t>
  </si>
  <si>
    <t>11042</t>
  </si>
  <si>
    <t>HEAL~Creative Cooking</t>
  </si>
  <si>
    <t>11043</t>
  </si>
  <si>
    <t>HEAL~Crochet Club</t>
  </si>
  <si>
    <t>11044</t>
  </si>
  <si>
    <t>HEAL~Dance</t>
  </si>
  <si>
    <t>11045</t>
  </si>
  <si>
    <t>HEAL~Dance Club</t>
  </si>
  <si>
    <t>11046</t>
  </si>
  <si>
    <t>HEAL~Debate Club</t>
  </si>
  <si>
    <t>11047</t>
  </si>
  <si>
    <t>HEAL~Dirt Daubers (Ag./ Ga</t>
  </si>
  <si>
    <t>11048</t>
  </si>
  <si>
    <t>HEAL~Drama</t>
  </si>
  <si>
    <t>11049</t>
  </si>
  <si>
    <t>HEAL~Drama Club</t>
  </si>
  <si>
    <t>11050</t>
  </si>
  <si>
    <t>HEAL~Drawing on Right Side</t>
  </si>
  <si>
    <t>11051</t>
  </si>
  <si>
    <t>HEAL~English as a Second l</t>
  </si>
  <si>
    <t>11052</t>
  </si>
  <si>
    <t>HEAL~Falcon Success</t>
  </si>
  <si>
    <t>11053</t>
  </si>
  <si>
    <t>HEAL~Fancy Shawl Dancing</t>
  </si>
  <si>
    <t>11054</t>
  </si>
  <si>
    <t>HEAL~Fitness is Fun</t>
  </si>
  <si>
    <t>11055</t>
  </si>
  <si>
    <t>HEAL~Flag Football</t>
  </si>
  <si>
    <t>11056</t>
  </si>
  <si>
    <t>HEAL~Folklorico Dancing</t>
  </si>
  <si>
    <t>11057</t>
  </si>
  <si>
    <t>HEAL~Football Club</t>
  </si>
  <si>
    <t>11058</t>
  </si>
  <si>
    <t>HEAL~French Club</t>
  </si>
  <si>
    <t>11059</t>
  </si>
  <si>
    <t>HEAL~G.E.M.S. (Girls Empow</t>
  </si>
  <si>
    <t>11060</t>
  </si>
  <si>
    <t>HEAL~Game Club</t>
  </si>
  <si>
    <t>11061</t>
  </si>
  <si>
    <t>HEAL~Games</t>
  </si>
  <si>
    <t>11062</t>
  </si>
  <si>
    <t>HEAL~Garden Club</t>
  </si>
  <si>
    <t>11063</t>
  </si>
  <si>
    <t>HEAL~Girls and Boys Soccer</t>
  </si>
  <si>
    <t>11064</t>
  </si>
  <si>
    <t>HEAL~Golf Club</t>
  </si>
  <si>
    <t>11065</t>
  </si>
  <si>
    <t>HEAL~Green Team</t>
  </si>
  <si>
    <t>11066</t>
  </si>
  <si>
    <t>HEAL~Guitar &amp; Strings</t>
  </si>
  <si>
    <t>11067</t>
  </si>
  <si>
    <t>HEAL~Health and Fitness</t>
  </si>
  <si>
    <t>11068</t>
  </si>
  <si>
    <t>HEAL~Healthy Teen Living</t>
  </si>
  <si>
    <t>11069</t>
  </si>
  <si>
    <t>HEAL~Homework Club</t>
  </si>
  <si>
    <t>11070</t>
  </si>
  <si>
    <t>HEAL~Homework Help</t>
  </si>
  <si>
    <t>11071</t>
  </si>
  <si>
    <t>HEAL~Honor Choir</t>
  </si>
  <si>
    <t>11072</t>
  </si>
  <si>
    <t>HEAL~Huskey Helpers/ Readi</t>
  </si>
  <si>
    <t>11073</t>
  </si>
  <si>
    <t>HEAL~iMovies</t>
  </si>
  <si>
    <t>11074</t>
  </si>
  <si>
    <t>HEAL~In the News</t>
  </si>
  <si>
    <t>11075</t>
  </si>
  <si>
    <t>HEAL~iPad Club</t>
  </si>
  <si>
    <t>11076</t>
  </si>
  <si>
    <t>HEAL~John Adams GEMS</t>
  </si>
  <si>
    <t>11077</t>
  </si>
  <si>
    <t>HEAL~Journalism</t>
  </si>
  <si>
    <t>11078</t>
  </si>
  <si>
    <t>HEAL~Language Arts HW Help</t>
  </si>
  <si>
    <t>11079</t>
  </si>
  <si>
    <t>HEAL~Leadership</t>
  </si>
  <si>
    <t>11080</t>
  </si>
  <si>
    <t>HEAL~Literacy through Non</t>
  </si>
  <si>
    <t>11081</t>
  </si>
  <si>
    <t>HEAL~Manga</t>
  </si>
  <si>
    <t>11082</t>
  </si>
  <si>
    <t>HEAL~Math Around the House</t>
  </si>
  <si>
    <t>11083</t>
  </si>
  <si>
    <t>HEAL~Math Assistance Club</t>
  </si>
  <si>
    <t>11084</t>
  </si>
  <si>
    <t>HEAL~Math Attack</t>
  </si>
  <si>
    <t>11085</t>
  </si>
  <si>
    <t>HEAL~Math Club</t>
  </si>
  <si>
    <t>11086</t>
  </si>
  <si>
    <t>HEAL~Math Counts</t>
  </si>
  <si>
    <t>11087</t>
  </si>
  <si>
    <t>HEAL~Math Help</t>
  </si>
  <si>
    <t>11088</t>
  </si>
  <si>
    <t>HEAL~Math Help/ Renaissanc</t>
  </si>
  <si>
    <t>11089</t>
  </si>
  <si>
    <t>HEAL~Math Munchers</t>
  </si>
  <si>
    <t>11090</t>
  </si>
  <si>
    <t>HEAL~Math Through Cooking</t>
  </si>
  <si>
    <t>11091</t>
  </si>
  <si>
    <t>HEAL~Math Tutoring</t>
  </si>
  <si>
    <t>11092</t>
  </si>
  <si>
    <t>HEAL~Math/ Homework</t>
  </si>
  <si>
    <t>11093</t>
  </si>
  <si>
    <t>HEAL~Mentorship Program</t>
  </si>
  <si>
    <t>11094</t>
  </si>
  <si>
    <t>HEAL~Mixed Martial Arts (M</t>
  </si>
  <si>
    <t>11095</t>
  </si>
  <si>
    <t>HEAL~Morning Gym</t>
  </si>
  <si>
    <t>11096</t>
  </si>
  <si>
    <t>HEAL~Morning Mariachi</t>
  </si>
  <si>
    <t>11097</t>
  </si>
  <si>
    <t>HEAL~Morning Math</t>
  </si>
  <si>
    <t>11098</t>
  </si>
  <si>
    <t>HEAL~Morning Open Gym</t>
  </si>
  <si>
    <t>11099</t>
  </si>
  <si>
    <t>HEAL~Morning Open Library</t>
  </si>
  <si>
    <t>11100</t>
  </si>
  <si>
    <t>HEAL~Morning Student Succe</t>
  </si>
  <si>
    <t>11101</t>
  </si>
  <si>
    <t>HEAL~Open Lab</t>
  </si>
  <si>
    <t>11102</t>
  </si>
  <si>
    <t>HEAL~Open Media center</t>
  </si>
  <si>
    <t>11103</t>
  </si>
  <si>
    <t>HEAL~Orchestra/ Music Club</t>
  </si>
  <si>
    <t>11104</t>
  </si>
  <si>
    <t>HEAL~Organizational Skills</t>
  </si>
  <si>
    <t>11105</t>
  </si>
  <si>
    <t>HEAL~Outdoor Club</t>
  </si>
  <si>
    <t>11106</t>
  </si>
  <si>
    <t>HEAL~Outdoor Exploration</t>
  </si>
  <si>
    <t>11107</t>
  </si>
  <si>
    <t>HEAL~Performing Arts</t>
  </si>
  <si>
    <t>11108</t>
  </si>
  <si>
    <t>HEAL~Photography</t>
  </si>
  <si>
    <t>11109</t>
  </si>
  <si>
    <t>HEAL~Pinata Making</t>
  </si>
  <si>
    <t>11110</t>
  </si>
  <si>
    <t>HEAL~PM Intramurals Club</t>
  </si>
  <si>
    <t>11111</t>
  </si>
  <si>
    <t>HEAL~Practice Club</t>
  </si>
  <si>
    <t>11112</t>
  </si>
  <si>
    <t>HEAL~Recycling Club</t>
  </si>
  <si>
    <t>11113</t>
  </si>
  <si>
    <t>HEAL~Robots</t>
  </si>
  <si>
    <t>11114</t>
  </si>
  <si>
    <t>HEAL~Rock Band Club</t>
  </si>
  <si>
    <t>11115</t>
  </si>
  <si>
    <t>HEAL~Running Club</t>
  </si>
  <si>
    <t>07017</t>
  </si>
  <si>
    <t>CAD~Art Design and Projec</t>
  </si>
  <si>
    <t>07018</t>
  </si>
  <si>
    <t>CAD~Art Factory</t>
  </si>
  <si>
    <t>07019</t>
  </si>
  <si>
    <t>CAD~Arts &amp; Crafts</t>
  </si>
  <si>
    <t>07020</t>
  </si>
  <si>
    <t>CAD~AVID For All</t>
  </si>
  <si>
    <t>07021</t>
  </si>
  <si>
    <t>CAD~Tutoring/Training</t>
  </si>
  <si>
    <t>07022</t>
  </si>
  <si>
    <t>CAD~Battle of the Books</t>
  </si>
  <si>
    <t>07023</t>
  </si>
  <si>
    <t>CAD~Bilingual Club</t>
  </si>
  <si>
    <t>07024</t>
  </si>
  <si>
    <t>CAD~Billiards Club</t>
  </si>
  <si>
    <t>07025</t>
  </si>
  <si>
    <t>CAD~Book Club</t>
  </si>
  <si>
    <t>07026</t>
  </si>
  <si>
    <t>CAD~Boys and Girls Soccer</t>
  </si>
  <si>
    <t>07027</t>
  </si>
  <si>
    <t>CAD~Broadcast Student New</t>
  </si>
  <si>
    <t>07028</t>
  </si>
  <si>
    <t>CAD~Ceramics</t>
  </si>
  <si>
    <t>07029</t>
  </si>
  <si>
    <t>CAD~Cheerleading</t>
  </si>
  <si>
    <t>07030</t>
  </si>
  <si>
    <t>CAD~Chess Club</t>
  </si>
  <si>
    <t>07031</t>
  </si>
  <si>
    <t>CAD~Chess/ Games Club</t>
  </si>
  <si>
    <t>07032</t>
  </si>
  <si>
    <t>CAD~Choir</t>
  </si>
  <si>
    <t>07033</t>
  </si>
  <si>
    <t>CAD~Club Success</t>
  </si>
  <si>
    <t>07034</t>
  </si>
  <si>
    <t>CAD~Club Success Afternoo</t>
  </si>
  <si>
    <t>07035</t>
  </si>
  <si>
    <t>CAD~Club Success Morning</t>
  </si>
  <si>
    <t>07036</t>
  </si>
  <si>
    <t>CAD~Community Crafts</t>
  </si>
  <si>
    <t>07037</t>
  </si>
  <si>
    <t>CAD~Computer Club</t>
  </si>
  <si>
    <t>07038</t>
  </si>
  <si>
    <t>CAD~Computer Skill Develo</t>
  </si>
  <si>
    <t>07039</t>
  </si>
  <si>
    <t>CAD~Computer Works Club</t>
  </si>
  <si>
    <t>07040</t>
  </si>
  <si>
    <t>CAD~Conflict Resolution C</t>
  </si>
  <si>
    <t>07041</t>
  </si>
  <si>
    <t>CAD~Cooking Club</t>
  </si>
  <si>
    <t>07042</t>
  </si>
  <si>
    <t>CAD~Creative Cooking</t>
  </si>
  <si>
    <t>07043</t>
  </si>
  <si>
    <t>CAD~Crochet Club</t>
  </si>
  <si>
    <t>07044</t>
  </si>
  <si>
    <t>CAD~Dance</t>
  </si>
  <si>
    <t>07045</t>
  </si>
  <si>
    <t>CAD~Dance Club</t>
  </si>
  <si>
    <t>07046</t>
  </si>
  <si>
    <t>CAD~Debate Club</t>
  </si>
  <si>
    <t>07047</t>
  </si>
  <si>
    <t>CAD~Dirt Daubers (Ag./ Ga</t>
  </si>
  <si>
    <t>07048</t>
  </si>
  <si>
    <t>CAD~Drama</t>
  </si>
  <si>
    <t>07049</t>
  </si>
  <si>
    <t>CAD~Drama Club</t>
  </si>
  <si>
    <t>07050</t>
  </si>
  <si>
    <t>CAD~Drawing on Right Side</t>
  </si>
  <si>
    <t>07051</t>
  </si>
  <si>
    <t>CAD~English as a Second l</t>
  </si>
  <si>
    <t>07052</t>
  </si>
  <si>
    <t>CAD~Falcon Success</t>
  </si>
  <si>
    <t>07053</t>
  </si>
  <si>
    <t>CAD~Fancy Shawl Dancing</t>
  </si>
  <si>
    <t>07054</t>
  </si>
  <si>
    <t>CAD~Fitness is Fun</t>
  </si>
  <si>
    <t>07055</t>
  </si>
  <si>
    <t>CAD~Flag Football</t>
  </si>
  <si>
    <t>07056</t>
  </si>
  <si>
    <t>CAD~Folklorico Dancing</t>
  </si>
  <si>
    <t>07057</t>
  </si>
  <si>
    <t>CAD~Football Club</t>
  </si>
  <si>
    <t>07058</t>
  </si>
  <si>
    <t>CAD~French Club</t>
  </si>
  <si>
    <t>07059</t>
  </si>
  <si>
    <t>CAD~G.E.M.S. (Girls Empow</t>
  </si>
  <si>
    <t>07060</t>
  </si>
  <si>
    <t>CAD~Game Club</t>
  </si>
  <si>
    <t>07061</t>
  </si>
  <si>
    <t>CAD~Games</t>
  </si>
  <si>
    <t>07062</t>
  </si>
  <si>
    <t>CAD~Garden Club</t>
  </si>
  <si>
    <t>07063</t>
  </si>
  <si>
    <t>CAD~Girls and Boys Soccer</t>
  </si>
  <si>
    <t>07064</t>
  </si>
  <si>
    <t>CAD~Golf Club</t>
  </si>
  <si>
    <t>07065</t>
  </si>
  <si>
    <t>CAD~Green Team</t>
  </si>
  <si>
    <t>07066</t>
  </si>
  <si>
    <t>CAD~Guitar &amp; Strings</t>
  </si>
  <si>
    <t>07067</t>
  </si>
  <si>
    <t>CAD~Health and Fitness</t>
  </si>
  <si>
    <t>07068</t>
  </si>
  <si>
    <t>CAD~Healthy Teen Living</t>
  </si>
  <si>
    <t>07069</t>
  </si>
  <si>
    <t>CAD~Homework Club</t>
  </si>
  <si>
    <t>07070</t>
  </si>
  <si>
    <t>CAD~Homework Help</t>
  </si>
  <si>
    <t>07071</t>
  </si>
  <si>
    <t>CAD~Honor Choir</t>
  </si>
  <si>
    <t>07072</t>
  </si>
  <si>
    <t>CAD~Huskey Helpers/ Readi</t>
  </si>
  <si>
    <t>07073</t>
  </si>
  <si>
    <t>CAD~iMovies</t>
  </si>
  <si>
    <t>07074</t>
  </si>
  <si>
    <t>CAD~In the News</t>
  </si>
  <si>
    <t>07075</t>
  </si>
  <si>
    <t>CAD~iPad Club</t>
  </si>
  <si>
    <t>07076</t>
  </si>
  <si>
    <t>CAD~John Adams GEMS</t>
  </si>
  <si>
    <t>07077</t>
  </si>
  <si>
    <t>CAD~Journalism</t>
  </si>
  <si>
    <t>07078</t>
  </si>
  <si>
    <t>CAD~Language Arts HW Help</t>
  </si>
  <si>
    <t>07079</t>
  </si>
  <si>
    <t>CAD~Leadership</t>
  </si>
  <si>
    <t>07080</t>
  </si>
  <si>
    <t>CAD~Literacy through Non</t>
  </si>
  <si>
    <t>07081</t>
  </si>
  <si>
    <t>CAD~Manga</t>
  </si>
  <si>
    <t>07082</t>
  </si>
  <si>
    <t>CAD~Math Around the House</t>
  </si>
  <si>
    <t>07083</t>
  </si>
  <si>
    <t>CAD~Math Assistance Club</t>
  </si>
  <si>
    <t>07084</t>
  </si>
  <si>
    <t>CAD~Math Attack</t>
  </si>
  <si>
    <t>07085</t>
  </si>
  <si>
    <t>CAD~Math Club</t>
  </si>
  <si>
    <t>07086</t>
  </si>
  <si>
    <t>CAD~Math Counts</t>
  </si>
  <si>
    <t>07087</t>
  </si>
  <si>
    <t>CAD~Math Help</t>
  </si>
  <si>
    <t>07088</t>
  </si>
  <si>
    <t>CAD~Math Help/ Renaissanc</t>
  </si>
  <si>
    <t>07089</t>
  </si>
  <si>
    <t>CAD~Math Munchers</t>
  </si>
  <si>
    <t>07090</t>
  </si>
  <si>
    <t>CAD~Math Through Cooking</t>
  </si>
  <si>
    <t>07091</t>
  </si>
  <si>
    <t>CAD~Math Tutoring</t>
  </si>
  <si>
    <t>07092</t>
  </si>
  <si>
    <t>CAD~Math/ Homework</t>
  </si>
  <si>
    <t>07093</t>
  </si>
  <si>
    <t>CAD~Mentorship Program</t>
  </si>
  <si>
    <t>07094</t>
  </si>
  <si>
    <t>CAD~Mixed Martial Arts (M</t>
  </si>
  <si>
    <t>07095</t>
  </si>
  <si>
    <t>CAD~Morning Gym</t>
  </si>
  <si>
    <t>07096</t>
  </si>
  <si>
    <t>CAD~Morning Mariachi</t>
  </si>
  <si>
    <t>07097</t>
  </si>
  <si>
    <t>CAD~Morning Math</t>
  </si>
  <si>
    <t>07098</t>
  </si>
  <si>
    <t>CAD~Morning Open Gym</t>
  </si>
  <si>
    <t>07099</t>
  </si>
  <si>
    <t>CAD~Morning Open Library</t>
  </si>
  <si>
    <t>07100</t>
  </si>
  <si>
    <t>CAD~Morning Student Succe</t>
  </si>
  <si>
    <t>07101</t>
  </si>
  <si>
    <t>CAD~Open Lab</t>
  </si>
  <si>
    <t>07102</t>
  </si>
  <si>
    <t>CAD~Open Media center</t>
  </si>
  <si>
    <t>07103</t>
  </si>
  <si>
    <t>CAD~Orchestra/ Music Club</t>
  </si>
  <si>
    <t>07104</t>
  </si>
  <si>
    <t>CAD~Organizational Skills</t>
  </si>
  <si>
    <t>07105</t>
  </si>
  <si>
    <t>CAD~Outdoor Club</t>
  </si>
  <si>
    <t>07106</t>
  </si>
  <si>
    <t>CAD~Outdoor Exploration</t>
  </si>
  <si>
    <t>07107</t>
  </si>
  <si>
    <t>CAD~Performing Arts</t>
  </si>
  <si>
    <t>07108</t>
  </si>
  <si>
    <t>CAD~Photography</t>
  </si>
  <si>
    <t>07109</t>
  </si>
  <si>
    <t>CAD~Pinata Making</t>
  </si>
  <si>
    <t>07110</t>
  </si>
  <si>
    <t>CAD~PM Intramurals Club</t>
  </si>
  <si>
    <t>07111</t>
  </si>
  <si>
    <t>CAD~Practice Club</t>
  </si>
  <si>
    <t>07112</t>
  </si>
  <si>
    <t>CAD~Recycling Club</t>
  </si>
  <si>
    <t>07113</t>
  </si>
  <si>
    <t>CAD~Robots</t>
  </si>
  <si>
    <t>07114</t>
  </si>
  <si>
    <t>CAD~Rock Band Club</t>
  </si>
  <si>
    <t>07115</t>
  </si>
  <si>
    <t>CAD~Running Club</t>
  </si>
  <si>
    <t>07116</t>
  </si>
  <si>
    <t>CAD~School to World</t>
  </si>
  <si>
    <t>07117</t>
  </si>
  <si>
    <t>CAD~Science &amp; Technology</t>
  </si>
  <si>
    <t>07118</t>
  </si>
  <si>
    <t>CAD~Science After School</t>
  </si>
  <si>
    <t>07119</t>
  </si>
  <si>
    <t>CAD~Science and Engineeri</t>
  </si>
  <si>
    <t>07120</t>
  </si>
  <si>
    <t>CAD~Science Bowl</t>
  </si>
  <si>
    <t>07121</t>
  </si>
  <si>
    <t>CAD~Science Club</t>
  </si>
  <si>
    <t>07122</t>
  </si>
  <si>
    <t>CAD~Science HW Help</t>
  </si>
  <si>
    <t>07123</t>
  </si>
  <si>
    <t>CAD~Science Olympiad</t>
  </si>
  <si>
    <t>07124</t>
  </si>
  <si>
    <t>CAD~Science Support</t>
  </si>
  <si>
    <t>07125</t>
  </si>
  <si>
    <t>CAD~Show Choir</t>
  </si>
  <si>
    <t>07126</t>
  </si>
  <si>
    <t>CAD~Skills for Success</t>
  </si>
  <si>
    <t>07127</t>
  </si>
  <si>
    <t>CAD~Soccer</t>
  </si>
  <si>
    <t>07128</t>
  </si>
  <si>
    <t>CAD~Soccer Club</t>
  </si>
  <si>
    <t>07129</t>
  </si>
  <si>
    <t>CAD~Speech &amp; Debate</t>
  </si>
  <si>
    <t>07130</t>
  </si>
  <si>
    <t>CAD~Spirit Squad</t>
  </si>
  <si>
    <t>07131</t>
  </si>
  <si>
    <t>CAD~Sports Club</t>
  </si>
  <si>
    <t>07132</t>
  </si>
  <si>
    <t>CAD~STEM Stars</t>
  </si>
  <si>
    <t>07133</t>
  </si>
  <si>
    <t>CAD~Stories Around the Wo</t>
  </si>
  <si>
    <t>07134</t>
  </si>
  <si>
    <t>CAD~Strategic Board Games</t>
  </si>
  <si>
    <t>07135</t>
  </si>
  <si>
    <t>CAD~Strategic Games Club</t>
  </si>
  <si>
    <t>07136</t>
  </si>
  <si>
    <t>CAD~Student Council</t>
  </si>
  <si>
    <t>07137</t>
  </si>
  <si>
    <t>CAD~Student Government</t>
  </si>
  <si>
    <t>07138</t>
  </si>
  <si>
    <t>CAD~Swimming</t>
  </si>
  <si>
    <t>07139</t>
  </si>
  <si>
    <t>CAD~Taking care of animal</t>
  </si>
  <si>
    <t>07140</t>
  </si>
  <si>
    <t>CAD~Tennis</t>
  </si>
  <si>
    <t>07141</t>
  </si>
  <si>
    <t>CAD~Theatre</t>
  </si>
  <si>
    <t>07142</t>
  </si>
  <si>
    <t>CAD~Tournament Sports</t>
  </si>
  <si>
    <t>07143</t>
  </si>
  <si>
    <t>CAD~Trans math</t>
  </si>
  <si>
    <t>07144</t>
  </si>
  <si>
    <t>CAD~Tutoring</t>
  </si>
  <si>
    <t>07145</t>
  </si>
  <si>
    <t>CAD~Video Technology</t>
  </si>
  <si>
    <t>07146</t>
  </si>
  <si>
    <t>CAD~Visual Journaling</t>
  </si>
  <si>
    <t>07147</t>
  </si>
  <si>
    <t>CAD~Weight Training</t>
  </si>
  <si>
    <t>07148</t>
  </si>
  <si>
    <t>CAD~Welcome to the Librar</t>
  </si>
  <si>
    <t>07149</t>
  </si>
  <si>
    <t>CAD~Wilson Soccer</t>
  </si>
  <si>
    <t>07150</t>
  </si>
  <si>
    <t>CAD~Yearbook</t>
  </si>
  <si>
    <t>07151</t>
  </si>
  <si>
    <t>CAD~Z.A.P. Zeroes Aren't</t>
  </si>
  <si>
    <t>07152</t>
  </si>
  <si>
    <t>CAD~Nursery</t>
  </si>
  <si>
    <t>07153</t>
  </si>
  <si>
    <t>CAD~Profess Devlp</t>
  </si>
  <si>
    <t>07154</t>
  </si>
  <si>
    <t>CAD~Writing</t>
  </si>
  <si>
    <t>07156</t>
  </si>
  <si>
    <t>CAD~Parent Involvement</t>
  </si>
  <si>
    <t>07157</t>
  </si>
  <si>
    <t>CAD~Field Trips</t>
  </si>
  <si>
    <t>07158</t>
  </si>
  <si>
    <t>CAD~Office Duties</t>
  </si>
  <si>
    <t>07159</t>
  </si>
  <si>
    <t>CAD~Office Supplies</t>
  </si>
  <si>
    <t>07160</t>
  </si>
  <si>
    <t>CAD~Facilitate/Training</t>
  </si>
  <si>
    <t>07200</t>
  </si>
  <si>
    <t>CAD~Credit Recovery</t>
  </si>
  <si>
    <t>07201</t>
  </si>
  <si>
    <t>CAD~Differentials</t>
  </si>
  <si>
    <t>07300</t>
  </si>
  <si>
    <t>CAD~Accounting 1</t>
  </si>
  <si>
    <t>07301</t>
  </si>
  <si>
    <t>CAD~Accounting 2</t>
  </si>
  <si>
    <t>07302</t>
  </si>
  <si>
    <t>CAD~Accounting 3</t>
  </si>
  <si>
    <t>07303</t>
  </si>
  <si>
    <t>CAD~Adv Applied Design</t>
  </si>
  <si>
    <t>07304</t>
  </si>
  <si>
    <t>CAD~Adv Mktng &amp; Finance 1</t>
  </si>
  <si>
    <t>07305</t>
  </si>
  <si>
    <t>CAD~Adv Mktng &amp; Finance 2</t>
  </si>
  <si>
    <t>07306</t>
  </si>
  <si>
    <t>CAD~Adv Studio Tech</t>
  </si>
  <si>
    <t>07307</t>
  </si>
  <si>
    <t>CAD~Archt Construction 1</t>
  </si>
  <si>
    <t>07308</t>
  </si>
  <si>
    <t>CAD~Archt Construction 2</t>
  </si>
  <si>
    <t>07309</t>
  </si>
  <si>
    <t>CAD~Auto Tech 1</t>
  </si>
  <si>
    <t>07310</t>
  </si>
  <si>
    <t>CAD~Auto Tech 2</t>
  </si>
  <si>
    <t>07311</t>
  </si>
  <si>
    <t>CAD~Auto Tech 3</t>
  </si>
  <si>
    <t>07312</t>
  </si>
  <si>
    <t>CAD~Basic Applied Design</t>
  </si>
  <si>
    <t>07313</t>
  </si>
  <si>
    <t>CAD~Brakes</t>
  </si>
  <si>
    <t>07314</t>
  </si>
  <si>
    <t>CAD~Business Comm Tech 1</t>
  </si>
  <si>
    <t>07315</t>
  </si>
  <si>
    <t>CAD~Business Comm Tech 2</t>
  </si>
  <si>
    <t>07316</t>
  </si>
  <si>
    <t>CAD~Business Law</t>
  </si>
  <si>
    <t>07317</t>
  </si>
  <si>
    <t>CAD~Business Management</t>
  </si>
  <si>
    <t>07318</t>
  </si>
  <si>
    <t>CAD~Business Technology</t>
  </si>
  <si>
    <t>07319</t>
  </si>
  <si>
    <t>CAD~Cabinetry</t>
  </si>
  <si>
    <t>07325</t>
  </si>
  <si>
    <t>CAD~Career Develop</t>
  </si>
  <si>
    <t>07326</t>
  </si>
  <si>
    <t>CAD~Child Development 1</t>
  </si>
  <si>
    <t>07327</t>
  </si>
  <si>
    <t>CAD~Child Development 2</t>
  </si>
  <si>
    <t>07328</t>
  </si>
  <si>
    <t>CAD~Childcare CRS</t>
  </si>
  <si>
    <t>07329</t>
  </si>
  <si>
    <t>CAD~Computer Application</t>
  </si>
  <si>
    <t>07330</t>
  </si>
  <si>
    <t>CAD~Computer Bus Tech</t>
  </si>
  <si>
    <t>07331</t>
  </si>
  <si>
    <t>CAD~Computer Graphics 1</t>
  </si>
  <si>
    <t>07332</t>
  </si>
  <si>
    <t>CAD~Computer Graphics 2</t>
  </si>
  <si>
    <t>07333</t>
  </si>
  <si>
    <t>CAD~Computer Graphics 3</t>
  </si>
  <si>
    <t>07334</t>
  </si>
  <si>
    <t>CAD~Computer Graphics 4</t>
  </si>
  <si>
    <t>07335</t>
  </si>
  <si>
    <t>CAD~Workplace Comp Skill</t>
  </si>
  <si>
    <t>07336</t>
  </si>
  <si>
    <t>CAD~Cosmetology</t>
  </si>
  <si>
    <t>07337</t>
  </si>
  <si>
    <t>CAD~Creative Sewing</t>
  </si>
  <si>
    <t>07338</t>
  </si>
  <si>
    <t>CAD~Culinary Arts 1</t>
  </si>
  <si>
    <t>07339</t>
  </si>
  <si>
    <t>CAD~Culinary Arts 2</t>
  </si>
  <si>
    <t>07340</t>
  </si>
  <si>
    <t>CAD~Culinary Arts 3</t>
  </si>
  <si>
    <t>07341</t>
  </si>
  <si>
    <t>CAD~Digital Film Prod 1</t>
  </si>
  <si>
    <t>07342</t>
  </si>
  <si>
    <t>CAD~Digital Film Prod 2</t>
  </si>
  <si>
    <t>07343</t>
  </si>
  <si>
    <t>CAD~Digital Film Prod 3</t>
  </si>
  <si>
    <t>07344</t>
  </si>
  <si>
    <t>CAD~Digital Film Prod 4</t>
  </si>
  <si>
    <t>07345</t>
  </si>
  <si>
    <t>CAD~Digital Media Film</t>
  </si>
  <si>
    <t>07346</t>
  </si>
  <si>
    <t>CAD~Digital Media 2</t>
  </si>
  <si>
    <t>07351</t>
  </si>
  <si>
    <t>CAD~Entrepreneurship</t>
  </si>
  <si>
    <t>07352</t>
  </si>
  <si>
    <t>CAD~Fashion Design 1</t>
  </si>
  <si>
    <t>07353</t>
  </si>
  <si>
    <t>CAD~Fashion Design 2</t>
  </si>
  <si>
    <t>07354</t>
  </si>
  <si>
    <t>CAD~Fashion Design 3</t>
  </si>
  <si>
    <t>07355</t>
  </si>
  <si>
    <t>CAD~Food Service 1</t>
  </si>
  <si>
    <t>07356</t>
  </si>
  <si>
    <t>CAD~Food Service 2</t>
  </si>
  <si>
    <t>07357</t>
  </si>
  <si>
    <t>CAD~Food Service 3</t>
  </si>
  <si>
    <t>07358</t>
  </si>
  <si>
    <t>CAD~Foods</t>
  </si>
  <si>
    <t>07359</t>
  </si>
  <si>
    <t>CAD~Fundamental of Mktng</t>
  </si>
  <si>
    <t>07360</t>
  </si>
  <si>
    <t>CAD~Hospitality &amp; Turism</t>
  </si>
  <si>
    <t>07361</t>
  </si>
  <si>
    <t>CAD~IND Living</t>
  </si>
  <si>
    <t>07362</t>
  </si>
  <si>
    <t>CAD~Independent Living</t>
  </si>
  <si>
    <t>07363</t>
  </si>
  <si>
    <t>CAD~Information Tech</t>
  </si>
  <si>
    <t>07364</t>
  </si>
  <si>
    <t>CAD~Intro Fam/Comsr Scien</t>
  </si>
  <si>
    <t>07365</t>
  </si>
  <si>
    <t>CAD~Metals</t>
  </si>
  <si>
    <t>07366</t>
  </si>
  <si>
    <t>CAD~Nursing 1</t>
  </si>
  <si>
    <t>07367</t>
  </si>
  <si>
    <t>CAD~Nursing 2</t>
  </si>
  <si>
    <t>07368</t>
  </si>
  <si>
    <t>CAD~Nursing 3</t>
  </si>
  <si>
    <t>07369</t>
  </si>
  <si>
    <t>CAD~Nursing Assistant</t>
  </si>
  <si>
    <t>07370</t>
  </si>
  <si>
    <t>CAD~Nutrition</t>
  </si>
  <si>
    <t>07371</t>
  </si>
  <si>
    <t>CAD~Personal Finance</t>
  </si>
  <si>
    <t>07372</t>
  </si>
  <si>
    <t>CAD~Small Engine</t>
  </si>
  <si>
    <t>07373</t>
  </si>
  <si>
    <t>CAD~Video Production 1</t>
  </si>
  <si>
    <t>07374</t>
  </si>
  <si>
    <t>CAD~Video Production 2</t>
  </si>
  <si>
    <t>07375</t>
  </si>
  <si>
    <t>CAD~Woods</t>
  </si>
  <si>
    <t>07376</t>
  </si>
  <si>
    <t>CAD~Word Processing</t>
  </si>
  <si>
    <t>07377</t>
  </si>
  <si>
    <t>CAD~Work w/ Young Child 1</t>
  </si>
  <si>
    <t>07378</t>
  </si>
  <si>
    <t>CAD~Work w/ Young Child 2</t>
  </si>
  <si>
    <t>07379</t>
  </si>
  <si>
    <t>CAD~Advanced Studio Tech</t>
  </si>
  <si>
    <t>07502</t>
  </si>
  <si>
    <t>CAD~Charter</t>
  </si>
  <si>
    <t>08001</t>
  </si>
  <si>
    <t>COMM~6th Grade Math tutor</t>
  </si>
  <si>
    <t>08002</t>
  </si>
  <si>
    <t>COMM~7th Grade jazz Band</t>
  </si>
  <si>
    <t>08003</t>
  </si>
  <si>
    <t>COMM~7th/8th Math Tutor</t>
  </si>
  <si>
    <t>08004</t>
  </si>
  <si>
    <t>COMM~Academic Enrichment</t>
  </si>
  <si>
    <t>08005</t>
  </si>
  <si>
    <t>COMM~Academic Tutoring</t>
  </si>
  <si>
    <t>08006</t>
  </si>
  <si>
    <t>COMM~After School Arts</t>
  </si>
  <si>
    <t>08007</t>
  </si>
  <si>
    <t>COMM~After School Club/ Op</t>
  </si>
  <si>
    <t>08008</t>
  </si>
  <si>
    <t>COMM~After School Tutor</t>
  </si>
  <si>
    <t>08009</t>
  </si>
  <si>
    <t>COMM~AM Computer Club</t>
  </si>
  <si>
    <t>08010</t>
  </si>
  <si>
    <t>COMM~AM Homework Help</t>
  </si>
  <si>
    <t>08011</t>
  </si>
  <si>
    <t>COMM~AM Intramurals Club</t>
  </si>
  <si>
    <t>08012</t>
  </si>
  <si>
    <t>COMM~AM Open Gym</t>
  </si>
  <si>
    <t>08013</t>
  </si>
  <si>
    <t>COMM~AM Rec Basketball</t>
  </si>
  <si>
    <t>08014</t>
  </si>
  <si>
    <t>COMM~American Sign Languag</t>
  </si>
  <si>
    <t>08015</t>
  </si>
  <si>
    <t>COMM~Archery</t>
  </si>
  <si>
    <t>08016</t>
  </si>
  <si>
    <t>COMM~Art Club</t>
  </si>
  <si>
    <t>08017</t>
  </si>
  <si>
    <t>COMM~Art Design and Projec</t>
  </si>
  <si>
    <t>08018</t>
  </si>
  <si>
    <t>COMM~Art Factory</t>
  </si>
  <si>
    <t>08019</t>
  </si>
  <si>
    <t>COMM~Arts &amp; Crafts</t>
  </si>
  <si>
    <t>08020</t>
  </si>
  <si>
    <t>COMM~AVID For All</t>
  </si>
  <si>
    <t>08021</t>
  </si>
  <si>
    <t>COMM~Tutoring/Training</t>
  </si>
  <si>
    <t>08022</t>
  </si>
  <si>
    <t>COMM~Battle of the Books</t>
  </si>
  <si>
    <t>08023</t>
  </si>
  <si>
    <t>COMM~Bilingual Club</t>
  </si>
  <si>
    <t>08024</t>
  </si>
  <si>
    <t>COMM~Billiards Club</t>
  </si>
  <si>
    <t>08025</t>
  </si>
  <si>
    <t>COMM~Book Club</t>
  </si>
  <si>
    <t>08026</t>
  </si>
  <si>
    <t>COMM~Boys and Girls Soccer</t>
  </si>
  <si>
    <t>08027</t>
  </si>
  <si>
    <t>COMM~Broadcast Student New</t>
  </si>
  <si>
    <t>08028</t>
  </si>
  <si>
    <t>COMM~Ceramics</t>
  </si>
  <si>
    <t>08029</t>
  </si>
  <si>
    <t>COMM~Cheerleading</t>
  </si>
  <si>
    <t>08030</t>
  </si>
  <si>
    <t>COMM~Chess Club</t>
  </si>
  <si>
    <t>08031</t>
  </si>
  <si>
    <t>COMM~Chess/ Games Club</t>
  </si>
  <si>
    <t>08032</t>
  </si>
  <si>
    <t>COMM~Choir</t>
  </si>
  <si>
    <t>08033</t>
  </si>
  <si>
    <t>COMM~Club Success</t>
  </si>
  <si>
    <t>08034</t>
  </si>
  <si>
    <t>COMM~Club Success Afternoo</t>
  </si>
  <si>
    <t>08035</t>
  </si>
  <si>
    <t>COMM~Club Success Morning</t>
  </si>
  <si>
    <t>08036</t>
  </si>
  <si>
    <t>COMM~Community Crafts</t>
  </si>
  <si>
    <t>08037</t>
  </si>
  <si>
    <t>COMM~Computer Club</t>
  </si>
  <si>
    <t>08038</t>
  </si>
  <si>
    <t>COMM~Computer Skill Develo</t>
  </si>
  <si>
    <t>08039</t>
  </si>
  <si>
    <t>COMM~Computer Works Club</t>
  </si>
  <si>
    <t>08040</t>
  </si>
  <si>
    <t>COMM~Conflict Resolution C</t>
  </si>
  <si>
    <t>08041</t>
  </si>
  <si>
    <t>COMM~Cooking Club</t>
  </si>
  <si>
    <t>08042</t>
  </si>
  <si>
    <t>COMM~Creative Cooking</t>
  </si>
  <si>
    <t>08043</t>
  </si>
  <si>
    <t>COMM~Crochet Club</t>
  </si>
  <si>
    <t>08044</t>
  </si>
  <si>
    <t>COMM~Dance</t>
  </si>
  <si>
    <t>08045</t>
  </si>
  <si>
    <t>COMM~Dance Club</t>
  </si>
  <si>
    <t>08046</t>
  </si>
  <si>
    <t>COMM~Debate Club</t>
  </si>
  <si>
    <t>08047</t>
  </si>
  <si>
    <t>COMM~Dirt Daubers (Ag./ Ga</t>
  </si>
  <si>
    <t>08048</t>
  </si>
  <si>
    <t>COMM~Drama</t>
  </si>
  <si>
    <t>08049</t>
  </si>
  <si>
    <t>COMM~Drama Club</t>
  </si>
  <si>
    <t>08050</t>
  </si>
  <si>
    <t>COMM~Drawing on Right Side</t>
  </si>
  <si>
    <t>08051</t>
  </si>
  <si>
    <t>COMM~English as a Second l</t>
  </si>
  <si>
    <t>08052</t>
  </si>
  <si>
    <t>COMM~Falcon Success</t>
  </si>
  <si>
    <t>08053</t>
  </si>
  <si>
    <t>COMM~Fancy Shawl Dancing</t>
  </si>
  <si>
    <t>08054</t>
  </si>
  <si>
    <t>COMM~Fitness is Fun</t>
  </si>
  <si>
    <t>08055</t>
  </si>
  <si>
    <t>COMM~Flag Football</t>
  </si>
  <si>
    <t>08056</t>
  </si>
  <si>
    <t>COMM~Folklorico Dancing</t>
  </si>
  <si>
    <t>08057</t>
  </si>
  <si>
    <t>COMM~Football Club</t>
  </si>
  <si>
    <t>08058</t>
  </si>
  <si>
    <t>COMM~French Club</t>
  </si>
  <si>
    <t>08059</t>
  </si>
  <si>
    <t>COMM~G.E.M.S. (Girls Empow</t>
  </si>
  <si>
    <t>08060</t>
  </si>
  <si>
    <t>COMM~Game Club</t>
  </si>
  <si>
    <t>08061</t>
  </si>
  <si>
    <t>COMM~Games</t>
  </si>
  <si>
    <t>08062</t>
  </si>
  <si>
    <t>COMM~Garden Club</t>
  </si>
  <si>
    <t>08063</t>
  </si>
  <si>
    <t>COMM~Girls and Boys Soccer</t>
  </si>
  <si>
    <t>08064</t>
  </si>
  <si>
    <t>COMM~Golf Club</t>
  </si>
  <si>
    <t>08065</t>
  </si>
  <si>
    <t>COMM~Green Team</t>
  </si>
  <si>
    <t>08066</t>
  </si>
  <si>
    <t>COMM~Guitar &amp; Strings</t>
  </si>
  <si>
    <t>08067</t>
  </si>
  <si>
    <t>COMM~Health and Fitness</t>
  </si>
  <si>
    <t>08068</t>
  </si>
  <si>
    <t>COMM~Healthy Teen Living</t>
  </si>
  <si>
    <t>08069</t>
  </si>
  <si>
    <t>COMM~Homework Club</t>
  </si>
  <si>
    <t>08070</t>
  </si>
  <si>
    <t>COMM~Homework Help</t>
  </si>
  <si>
    <t>08071</t>
  </si>
  <si>
    <t>COMM~Honor Choir</t>
  </si>
  <si>
    <t>08072</t>
  </si>
  <si>
    <t>COMM~Huskey Helpers/ Readi</t>
  </si>
  <si>
    <t>08073</t>
  </si>
  <si>
    <t>COMM~iMovies</t>
  </si>
  <si>
    <t>08074</t>
  </si>
  <si>
    <t>COMM~In the News</t>
  </si>
  <si>
    <t>08075</t>
  </si>
  <si>
    <t>COMM~iPad Club</t>
  </si>
  <si>
    <t>08076</t>
  </si>
  <si>
    <t>COMM~John Adams GEMS</t>
  </si>
  <si>
    <t>08077</t>
  </si>
  <si>
    <t>COMM~Journalism</t>
  </si>
  <si>
    <t>08078</t>
  </si>
  <si>
    <t>COMM~Language Arts HW Help</t>
  </si>
  <si>
    <t>08079</t>
  </si>
  <si>
    <t>COMM~Leadership</t>
  </si>
  <si>
    <t>08080</t>
  </si>
  <si>
    <t>COMM~Literacy through Non</t>
  </si>
  <si>
    <t>08081</t>
  </si>
  <si>
    <t>COMM~Manga</t>
  </si>
  <si>
    <t>08082</t>
  </si>
  <si>
    <t>COMM~Math Around the House</t>
  </si>
  <si>
    <t>08083</t>
  </si>
  <si>
    <t>COMM~Math Assistance Club</t>
  </si>
  <si>
    <t>08084</t>
  </si>
  <si>
    <t>COMM~Math Attack</t>
  </si>
  <si>
    <t>08085</t>
  </si>
  <si>
    <t>COMM~Math Club</t>
  </si>
  <si>
    <t>08086</t>
  </si>
  <si>
    <t>COMM~Math Counts</t>
  </si>
  <si>
    <t>08087</t>
  </si>
  <si>
    <t>COMM~Math Help</t>
  </si>
  <si>
    <t>08088</t>
  </si>
  <si>
    <t>COMM~Math Help/ Renaissanc</t>
  </si>
  <si>
    <t>08089</t>
  </si>
  <si>
    <t>COMM~Math Munchers</t>
  </si>
  <si>
    <t>08090</t>
  </si>
  <si>
    <t>COMM~Math Through Cooking</t>
  </si>
  <si>
    <t>08091</t>
  </si>
  <si>
    <t>COMM~Math Tutoring</t>
  </si>
  <si>
    <t>08092</t>
  </si>
  <si>
    <t>COMM~Math/ Homework</t>
  </si>
  <si>
    <t>08093</t>
  </si>
  <si>
    <t>COMM~Mentorship Program</t>
  </si>
  <si>
    <t>08094</t>
  </si>
  <si>
    <t>COMM~Mixed Martial Arts (M</t>
  </si>
  <si>
    <t>08095</t>
  </si>
  <si>
    <t>COMM~Morning Gym</t>
  </si>
  <si>
    <t>08096</t>
  </si>
  <si>
    <t>COMM~Morning Mariachi</t>
  </si>
  <si>
    <t>08097</t>
  </si>
  <si>
    <t>COMM~Morning Math</t>
  </si>
  <si>
    <t>08098</t>
  </si>
  <si>
    <t>COMM~Morning Open Gym</t>
  </si>
  <si>
    <t>08099</t>
  </si>
  <si>
    <t>COMM~Morning Open Library</t>
  </si>
  <si>
    <t>08100</t>
  </si>
  <si>
    <t>COMM~Morning Student Succe</t>
  </si>
  <si>
    <t>08101</t>
  </si>
  <si>
    <t>COMM~Open Lab</t>
  </si>
  <si>
    <t>08102</t>
  </si>
  <si>
    <t>COMM~Open Media center</t>
  </si>
  <si>
    <t>08103</t>
  </si>
  <si>
    <t>COMM~Orchestra/ Music Club</t>
  </si>
  <si>
    <t>08104</t>
  </si>
  <si>
    <t>COMM~Organizational Skills</t>
  </si>
  <si>
    <t>08105</t>
  </si>
  <si>
    <t>COMM~Outdoor Club</t>
  </si>
  <si>
    <t>08106</t>
  </si>
  <si>
    <t>COMM~Outdoor Exploration</t>
  </si>
  <si>
    <t>08107</t>
  </si>
  <si>
    <t>COMM~Performing Arts</t>
  </si>
  <si>
    <t>08108</t>
  </si>
  <si>
    <t>COMM~Photography</t>
  </si>
  <si>
    <t>08109</t>
  </si>
  <si>
    <t>COMM~Pinata Making</t>
  </si>
  <si>
    <t>08110</t>
  </si>
  <si>
    <t>COMM~PM Intramurals Club</t>
  </si>
  <si>
    <t>08111</t>
  </si>
  <si>
    <t>COMM~Practice Club</t>
  </si>
  <si>
    <t>08112</t>
  </si>
  <si>
    <t>COMM~Recycling Club</t>
  </si>
  <si>
    <t>08113</t>
  </si>
  <si>
    <t>COMM~Robots</t>
  </si>
  <si>
    <t>08114</t>
  </si>
  <si>
    <t>COMM~Rock Band Club</t>
  </si>
  <si>
    <t>08115</t>
  </si>
  <si>
    <t>COMM~Running Club</t>
  </si>
  <si>
    <t>08116</t>
  </si>
  <si>
    <t>COMM~School to World</t>
  </si>
  <si>
    <t>08117</t>
  </si>
  <si>
    <t>COMM~Science &amp; Technology</t>
  </si>
  <si>
    <t>08118</t>
  </si>
  <si>
    <t>COMM~Science After School</t>
  </si>
  <si>
    <t>08119</t>
  </si>
  <si>
    <t>COMM~Science and Engineeri</t>
  </si>
  <si>
    <t>08120</t>
  </si>
  <si>
    <t>COMM~Science Bowl</t>
  </si>
  <si>
    <t>08121</t>
  </si>
  <si>
    <t>COMM~Science Club</t>
  </si>
  <si>
    <t>08122</t>
  </si>
  <si>
    <t>COMM~Science HW Help</t>
  </si>
  <si>
    <t>08123</t>
  </si>
  <si>
    <t>COMM~Science Olympiad</t>
  </si>
  <si>
    <t>08124</t>
  </si>
  <si>
    <t>COMM~Science Support</t>
  </si>
  <si>
    <t>08125</t>
  </si>
  <si>
    <t>COMM~Show Choir</t>
  </si>
  <si>
    <t>08126</t>
  </si>
  <si>
    <t>COMM~Skills for Success</t>
  </si>
  <si>
    <t>08127</t>
  </si>
  <si>
    <t>COMM~Soccer</t>
  </si>
  <si>
    <t>08128</t>
  </si>
  <si>
    <t>COMM~Soccer Club</t>
  </si>
  <si>
    <t>08129</t>
  </si>
  <si>
    <t>COMM~Speech &amp; Debate</t>
  </si>
  <si>
    <t>08130</t>
  </si>
  <si>
    <t>COMM~Spirit Squad</t>
  </si>
  <si>
    <t>08131</t>
  </si>
  <si>
    <t>COMM~Sports Club</t>
  </si>
  <si>
    <t>08132</t>
  </si>
  <si>
    <t>COMM~STEM Stars</t>
  </si>
  <si>
    <t>08133</t>
  </si>
  <si>
    <t>COMM~Stories Around the Wo</t>
  </si>
  <si>
    <t>08134</t>
  </si>
  <si>
    <t>COMM~Strategic Board Games</t>
  </si>
  <si>
    <t>08135</t>
  </si>
  <si>
    <t>COMM~Strategic Games Club</t>
  </si>
  <si>
    <t>08136</t>
  </si>
  <si>
    <t>COMM~Student Council</t>
  </si>
  <si>
    <t>08137</t>
  </si>
  <si>
    <t>COMM~Student Government</t>
  </si>
  <si>
    <t>08138</t>
  </si>
  <si>
    <t>COMM~Swimming</t>
  </si>
  <si>
    <t>08139</t>
  </si>
  <si>
    <t>COMM~Taking care of animal</t>
  </si>
  <si>
    <t>08140</t>
  </si>
  <si>
    <t>COMM~Tennis</t>
  </si>
  <si>
    <t>08141</t>
  </si>
  <si>
    <t>COMM~Theatre</t>
  </si>
  <si>
    <t>08142</t>
  </si>
  <si>
    <t>COMM~Tournament Sports</t>
  </si>
  <si>
    <t>08143</t>
  </si>
  <si>
    <t>COMM~Trans math</t>
  </si>
  <si>
    <t>08144</t>
  </si>
  <si>
    <t>COMM~Tutoring</t>
  </si>
  <si>
    <t>08145</t>
  </si>
  <si>
    <t>COMM~Video Technology</t>
  </si>
  <si>
    <t>08146</t>
  </si>
  <si>
    <t>COMM~Visual Journaling</t>
  </si>
  <si>
    <t>08147</t>
  </si>
  <si>
    <t>COMM~Weight Training</t>
  </si>
  <si>
    <t>08148</t>
  </si>
  <si>
    <t>COMM~Welcome to the Librar</t>
  </si>
  <si>
    <t>08149</t>
  </si>
  <si>
    <t>COMM~Wilson Soccer</t>
  </si>
  <si>
    <t>08150</t>
  </si>
  <si>
    <t>COMM~Yearbook</t>
  </si>
  <si>
    <t>08151</t>
  </si>
  <si>
    <t>COMM~Z.A.P. Zeroes Aren't</t>
  </si>
  <si>
    <t>08152</t>
  </si>
  <si>
    <t>COMM~Nursery</t>
  </si>
  <si>
    <t>08153</t>
  </si>
  <si>
    <t>COMM~Profess Devlp</t>
  </si>
  <si>
    <t>08154</t>
  </si>
  <si>
    <t>COMM~Writing</t>
  </si>
  <si>
    <t>08156</t>
  </si>
  <si>
    <t>COMM~Parent Involvement</t>
  </si>
  <si>
    <t>08157</t>
  </si>
  <si>
    <t>COMM~Field Trips</t>
  </si>
  <si>
    <t>08158</t>
  </si>
  <si>
    <t>COMM~Office Duties</t>
  </si>
  <si>
    <t>08159</t>
  </si>
  <si>
    <t>COMM~Office Supplies</t>
  </si>
  <si>
    <t>08160</t>
  </si>
  <si>
    <t>COMM~Facilitate/Training</t>
  </si>
  <si>
    <t>08200</t>
  </si>
  <si>
    <t>COMM~Credit Recovery</t>
  </si>
  <si>
    <t>08201</t>
  </si>
  <si>
    <t>COMM~Differentials</t>
  </si>
  <si>
    <t>08303</t>
  </si>
  <si>
    <t>COMM~Adv Applied Design</t>
  </si>
  <si>
    <t>08306</t>
  </si>
  <si>
    <t>COMM~Adv Studio Tech</t>
  </si>
  <si>
    <t>08307</t>
  </si>
  <si>
    <t>COMM~Archt Construction 1</t>
  </si>
  <si>
    <t>08308</t>
  </si>
  <si>
    <t>COMM~Archt Construction 2</t>
  </si>
  <si>
    <t>08309</t>
  </si>
  <si>
    <t>COMM~Auto Tech 1</t>
  </si>
  <si>
    <t>08310</t>
  </si>
  <si>
    <t>COMM~Auto Tech 2</t>
  </si>
  <si>
    <t>08311</t>
  </si>
  <si>
    <t>COMM~Auto Tech 3</t>
  </si>
  <si>
    <t>08312</t>
  </si>
  <si>
    <t>COMM~Basic Applied Design</t>
  </si>
  <si>
    <t>08313</t>
  </si>
  <si>
    <t>COMM~Brakes</t>
  </si>
  <si>
    <t>08314</t>
  </si>
  <si>
    <t>COMM~Business Comm Tech 1</t>
  </si>
  <si>
    <t>08315</t>
  </si>
  <si>
    <t>COMM~Business Comm Tech 2</t>
  </si>
  <si>
    <t>08316</t>
  </si>
  <si>
    <t>COMM~Business Law</t>
  </si>
  <si>
    <t>08318</t>
  </si>
  <si>
    <t>COMM~Business Technology</t>
  </si>
  <si>
    <t>08319</t>
  </si>
  <si>
    <t>COMM~Cabinetry</t>
  </si>
  <si>
    <t>08320</t>
  </si>
  <si>
    <t>COMM~CAD Architecture 1</t>
  </si>
  <si>
    <t>08321</t>
  </si>
  <si>
    <t>COMM~CAD Architecture 2</t>
  </si>
  <si>
    <t>08322</t>
  </si>
  <si>
    <t>COMM~CAD Archt &amp; Engineer</t>
  </si>
  <si>
    <t>08323</t>
  </si>
  <si>
    <t>COMM~CAD Engineering 1</t>
  </si>
  <si>
    <t>08324</t>
  </si>
  <si>
    <t>COMM~CAD Engineering 2</t>
  </si>
  <si>
    <t>08325</t>
  </si>
  <si>
    <t>COMM~Career Develop</t>
  </si>
  <si>
    <t>08326</t>
  </si>
  <si>
    <t>COMM~Child Development 1</t>
  </si>
  <si>
    <t>08327</t>
  </si>
  <si>
    <t>COMM~Child Development 2</t>
  </si>
  <si>
    <t>08328</t>
  </si>
  <si>
    <t>COMM~Childcare CRS</t>
  </si>
  <si>
    <t>08330</t>
  </si>
  <si>
    <t>COMM~Computer Bus Tech</t>
  </si>
  <si>
    <t>08336</t>
  </si>
  <si>
    <t>COMM~Cosmetology</t>
  </si>
  <si>
    <t>08337</t>
  </si>
  <si>
    <t>COMM~Creative Sewing</t>
  </si>
  <si>
    <t>08338</t>
  </si>
  <si>
    <t>COMM~Culinary Arts 1</t>
  </si>
  <si>
    <t>08339</t>
  </si>
  <si>
    <t>COMM~Culinary Arts 2</t>
  </si>
  <si>
    <t>08340</t>
  </si>
  <si>
    <t>COMM~Culinary Arts 3</t>
  </si>
  <si>
    <t>08341</t>
  </si>
  <si>
    <t>COMM~Digital Film Prod 1</t>
  </si>
  <si>
    <t>08342</t>
  </si>
  <si>
    <t>COMM~Digital Film Prod 2</t>
  </si>
  <si>
    <t>08343</t>
  </si>
  <si>
    <t>COMM~Digital Film Prod 3</t>
  </si>
  <si>
    <t>08344</t>
  </si>
  <si>
    <t>COMM~Digital Film Prod 4</t>
  </si>
  <si>
    <t>08345</t>
  </si>
  <si>
    <t>COMM~Digital Media Film</t>
  </si>
  <si>
    <t>08346</t>
  </si>
  <si>
    <t>COMM~Digital Media 2</t>
  </si>
  <si>
    <t>08347</t>
  </si>
  <si>
    <t>COMM~Drafting</t>
  </si>
  <si>
    <t>08348</t>
  </si>
  <si>
    <t>COMM~Drafting 1</t>
  </si>
  <si>
    <t>08349</t>
  </si>
  <si>
    <t>COMM~Drafting 2</t>
  </si>
  <si>
    <t>08350</t>
  </si>
  <si>
    <t>COMM~Drafting 3</t>
  </si>
  <si>
    <t>08351</t>
  </si>
  <si>
    <t>COMM~Entrepreneurship</t>
  </si>
  <si>
    <t>08352</t>
  </si>
  <si>
    <t>COMM~Fashion Design 1</t>
  </si>
  <si>
    <t>08353</t>
  </si>
  <si>
    <t>COMM~Fashion Design 2</t>
  </si>
  <si>
    <t>08354</t>
  </si>
  <si>
    <t>COMM~Fashion Design 3</t>
  </si>
  <si>
    <t>08355</t>
  </si>
  <si>
    <t>COMM~Food Service 1</t>
  </si>
  <si>
    <t>08356</t>
  </si>
  <si>
    <t>COMM~Food Service 2</t>
  </si>
  <si>
    <t>08357</t>
  </si>
  <si>
    <t>COMM~Food Service 3</t>
  </si>
  <si>
    <t>08358</t>
  </si>
  <si>
    <t>COMM~Foods</t>
  </si>
  <si>
    <t>08360</t>
  </si>
  <si>
    <t>COMM~Hospitality &amp; Turism</t>
  </si>
  <si>
    <t>08361</t>
  </si>
  <si>
    <t>COMM~IND Living</t>
  </si>
  <si>
    <t>08362</t>
  </si>
  <si>
    <t>COMM~Independent Living</t>
  </si>
  <si>
    <t>08364</t>
  </si>
  <si>
    <t>COMM~Intro Fam/Comsr Scien</t>
  </si>
  <si>
    <t>08365</t>
  </si>
  <si>
    <t>COMM~Metals</t>
  </si>
  <si>
    <t>08366</t>
  </si>
  <si>
    <t>COMM~Nursing 1</t>
  </si>
  <si>
    <t>08367</t>
  </si>
  <si>
    <t>COMM~Nursing 2</t>
  </si>
  <si>
    <t>08368</t>
  </si>
  <si>
    <t>COMM~Nursing 3</t>
  </si>
  <si>
    <t>08369</t>
  </si>
  <si>
    <t>COMM~Nursing Assistant</t>
  </si>
  <si>
    <t>08370</t>
  </si>
  <si>
    <t>COMM~Nutrition</t>
  </si>
  <si>
    <t>15042</t>
  </si>
  <si>
    <t>PD~Creative Cooking</t>
  </si>
  <si>
    <t>15043</t>
  </si>
  <si>
    <t>PD~Crochet Club</t>
  </si>
  <si>
    <t>15044</t>
  </si>
  <si>
    <t>PD~Dance</t>
  </si>
  <si>
    <t>15045</t>
  </si>
  <si>
    <t>PD~Dance Club</t>
  </si>
  <si>
    <t>15046</t>
  </si>
  <si>
    <t>PD~Debate Club</t>
  </si>
  <si>
    <t>15047</t>
  </si>
  <si>
    <t>PD~Dirt Daubers (Ag./ Ga</t>
  </si>
  <si>
    <t>15048</t>
  </si>
  <si>
    <t>PD~Drama</t>
  </si>
  <si>
    <t>15049</t>
  </si>
  <si>
    <t>PD~Drama Club</t>
  </si>
  <si>
    <t>15050</t>
  </si>
  <si>
    <t>PD~Drawing on Right Side</t>
  </si>
  <si>
    <t>15051</t>
  </si>
  <si>
    <t>PD~English as a Second l</t>
  </si>
  <si>
    <t>15052</t>
  </si>
  <si>
    <t>PD~Falcon Success</t>
  </si>
  <si>
    <t>15053</t>
  </si>
  <si>
    <t>PD~Fancy Shawl Dancing</t>
  </si>
  <si>
    <t>15054</t>
  </si>
  <si>
    <t>PD~Fitness is Fun</t>
  </si>
  <si>
    <t>15055</t>
  </si>
  <si>
    <t>PD~Flag Football</t>
  </si>
  <si>
    <t>15056</t>
  </si>
  <si>
    <t>PD~Folklorico Dancing</t>
  </si>
  <si>
    <t>15057</t>
  </si>
  <si>
    <t>PD~Football Club</t>
  </si>
  <si>
    <t>15058</t>
  </si>
  <si>
    <t>PD~French Club</t>
  </si>
  <si>
    <t>15059</t>
  </si>
  <si>
    <t>PD~G.E.M.S. (Girls Empow</t>
  </si>
  <si>
    <t>15060</t>
  </si>
  <si>
    <t>PD~Game Club</t>
  </si>
  <si>
    <t>15061</t>
  </si>
  <si>
    <t>PD~Games</t>
  </si>
  <si>
    <t>15062</t>
  </si>
  <si>
    <t>PD~Garden Club</t>
  </si>
  <si>
    <t>15063</t>
  </si>
  <si>
    <t>PD~Girls and Boys Soccer</t>
  </si>
  <si>
    <t>15064</t>
  </si>
  <si>
    <t>PD~Golf Club</t>
  </si>
  <si>
    <t>15065</t>
  </si>
  <si>
    <t>PD~Green Team</t>
  </si>
  <si>
    <t>15066</t>
  </si>
  <si>
    <t>PD~Guitar &amp; Strings</t>
  </si>
  <si>
    <t>15067</t>
  </si>
  <si>
    <t>PD~Health and Fitness</t>
  </si>
  <si>
    <t>15068</t>
  </si>
  <si>
    <t>PD~Healthy Teen Living</t>
  </si>
  <si>
    <t>15069</t>
  </si>
  <si>
    <t>PD~Homework Club</t>
  </si>
  <si>
    <t>15070</t>
  </si>
  <si>
    <t>PD~Homework Help</t>
  </si>
  <si>
    <t>15071</t>
  </si>
  <si>
    <t>PD~Honor Choir</t>
  </si>
  <si>
    <t>15072</t>
  </si>
  <si>
    <t>PD~Huskey Helpers/ Readi</t>
  </si>
  <si>
    <t>15073</t>
  </si>
  <si>
    <t>PD~iMovies</t>
  </si>
  <si>
    <t>15074</t>
  </si>
  <si>
    <t>PD~In the News</t>
  </si>
  <si>
    <t>15075</t>
  </si>
  <si>
    <t>PD~iPad Club</t>
  </si>
  <si>
    <t>15076</t>
  </si>
  <si>
    <t>PD~John Adams GEMS</t>
  </si>
  <si>
    <t>15077</t>
  </si>
  <si>
    <t>PD~Journalism</t>
  </si>
  <si>
    <t>15078</t>
  </si>
  <si>
    <t>PD~Language Arts HW Help</t>
  </si>
  <si>
    <t>15079</t>
  </si>
  <si>
    <t>PD~Leadership</t>
  </si>
  <si>
    <t>15080</t>
  </si>
  <si>
    <t>PD~Literacy through Non</t>
  </si>
  <si>
    <t>15081</t>
  </si>
  <si>
    <t>PD~Manga</t>
  </si>
  <si>
    <t>15082</t>
  </si>
  <si>
    <t>PD~Math Around the House</t>
  </si>
  <si>
    <t>15083</t>
  </si>
  <si>
    <t>PD~Math Assistance Club</t>
  </si>
  <si>
    <t>15084</t>
  </si>
  <si>
    <t>PD~Math Attack</t>
  </si>
  <si>
    <t>15085</t>
  </si>
  <si>
    <t>PD~Math Club</t>
  </si>
  <si>
    <t>15086</t>
  </si>
  <si>
    <t>PD~Math Counts</t>
  </si>
  <si>
    <t>15087</t>
  </si>
  <si>
    <t>PD~Math Help</t>
  </si>
  <si>
    <t>15088</t>
  </si>
  <si>
    <t>PD~Math Help/ Renaissanc</t>
  </si>
  <si>
    <t>15089</t>
  </si>
  <si>
    <t>PD~Math Munchers</t>
  </si>
  <si>
    <t>15090</t>
  </si>
  <si>
    <t>PD~Math Through Cooking</t>
  </si>
  <si>
    <t>15091</t>
  </si>
  <si>
    <t>PD~Math Tutoring</t>
  </si>
  <si>
    <t>15092</t>
  </si>
  <si>
    <t>PD~Math/ Homework</t>
  </si>
  <si>
    <t>15093</t>
  </si>
  <si>
    <t>PD~Mentorship Program</t>
  </si>
  <si>
    <t>15094</t>
  </si>
  <si>
    <t>PD~Mixed Martial Arts (M</t>
  </si>
  <si>
    <t>15095</t>
  </si>
  <si>
    <t>PD~Morning Gym</t>
  </si>
  <si>
    <t>15096</t>
  </si>
  <si>
    <t>PD~Morning Mariachi</t>
  </si>
  <si>
    <t>15097</t>
  </si>
  <si>
    <t>PD~Morning Math</t>
  </si>
  <si>
    <t>15098</t>
  </si>
  <si>
    <t>PD~Morning Open Gym</t>
  </si>
  <si>
    <t>15099</t>
  </si>
  <si>
    <t>PD~Morning Open Library</t>
  </si>
  <si>
    <t>15100</t>
  </si>
  <si>
    <t>PD~Morning Student Succe</t>
  </si>
  <si>
    <t>15101</t>
  </si>
  <si>
    <t>PD~Open Lab</t>
  </si>
  <si>
    <t>15102</t>
  </si>
  <si>
    <t>PD~Open Media center</t>
  </si>
  <si>
    <t>15103</t>
  </si>
  <si>
    <t>PD~Orchestra/ Music Club</t>
  </si>
  <si>
    <t>15104</t>
  </si>
  <si>
    <t>PD~Organizational Skills</t>
  </si>
  <si>
    <t>15105</t>
  </si>
  <si>
    <t>PD~Outdoor Club</t>
  </si>
  <si>
    <t>15106</t>
  </si>
  <si>
    <t>PD~Outdoor Exploration</t>
  </si>
  <si>
    <t>15107</t>
  </si>
  <si>
    <t>PD~Performing Arts</t>
  </si>
  <si>
    <t>15108</t>
  </si>
  <si>
    <t>PD~Photography</t>
  </si>
  <si>
    <t>15109</t>
  </si>
  <si>
    <t>PD~Pinata Making</t>
  </si>
  <si>
    <t>15110</t>
  </si>
  <si>
    <t>PD~PM Intramurals Club</t>
  </si>
  <si>
    <t>15111</t>
  </si>
  <si>
    <t>PD~Practice Club</t>
  </si>
  <si>
    <t>15112</t>
  </si>
  <si>
    <t>PD~Recycling Club</t>
  </si>
  <si>
    <t>15113</t>
  </si>
  <si>
    <t>PD~Robots</t>
  </si>
  <si>
    <t>15114</t>
  </si>
  <si>
    <t>PD~Rock Band Club</t>
  </si>
  <si>
    <t>15115</t>
  </si>
  <si>
    <t>PD~Running Club</t>
  </si>
  <si>
    <t>15116</t>
  </si>
  <si>
    <t>PD~School to World</t>
  </si>
  <si>
    <t>15117</t>
  </si>
  <si>
    <t>PD~Science &amp; Technology</t>
  </si>
  <si>
    <t>15118</t>
  </si>
  <si>
    <t>PD~Science After School</t>
  </si>
  <si>
    <t>15119</t>
  </si>
  <si>
    <t>PD~Science and Engineeri</t>
  </si>
  <si>
    <t>15120</t>
  </si>
  <si>
    <t>PD~Science Bowl</t>
  </si>
  <si>
    <t>15121</t>
  </si>
  <si>
    <t>PD~Science Club</t>
  </si>
  <si>
    <t>15122</t>
  </si>
  <si>
    <t>PD~Science HW Help</t>
  </si>
  <si>
    <t>15123</t>
  </si>
  <si>
    <t>PD~Science Olympiad</t>
  </si>
  <si>
    <t>15124</t>
  </si>
  <si>
    <t>PD~Science Support</t>
  </si>
  <si>
    <t>15125</t>
  </si>
  <si>
    <t>PD~Show Choir</t>
  </si>
  <si>
    <t>15126</t>
  </si>
  <si>
    <t>PD~Skills for Success</t>
  </si>
  <si>
    <t>15127</t>
  </si>
  <si>
    <t>PD~Soccer</t>
  </si>
  <si>
    <t>15128</t>
  </si>
  <si>
    <t>PD~Soccer Club</t>
  </si>
  <si>
    <t>15129</t>
  </si>
  <si>
    <t>PD~Speech &amp; Debate</t>
  </si>
  <si>
    <t>15130</t>
  </si>
  <si>
    <t>PD~Spirit Squad</t>
  </si>
  <si>
    <t>15131</t>
  </si>
  <si>
    <t>PD~Sports Club</t>
  </si>
  <si>
    <t>15132</t>
  </si>
  <si>
    <t>PD~STEM Stars</t>
  </si>
  <si>
    <t>15133</t>
  </si>
  <si>
    <t>PD~Stories Around the Wo</t>
  </si>
  <si>
    <t>15134</t>
  </si>
  <si>
    <t>PD~Strategic Board Games</t>
  </si>
  <si>
    <t>15135</t>
  </si>
  <si>
    <t>PD~Strategic Games Club</t>
  </si>
  <si>
    <t>15136</t>
  </si>
  <si>
    <t>PD~Student Council</t>
  </si>
  <si>
    <t>15137</t>
  </si>
  <si>
    <t>PD~Student Government</t>
  </si>
  <si>
    <t>15138</t>
  </si>
  <si>
    <t>PD~Swimming</t>
  </si>
  <si>
    <t>15139</t>
  </si>
  <si>
    <t>PD~Taking care of animal</t>
  </si>
  <si>
    <t>15140</t>
  </si>
  <si>
    <t>PD~Tennis</t>
  </si>
  <si>
    <t>15141</t>
  </si>
  <si>
    <t>PD~Theatre</t>
  </si>
  <si>
    <t>15142</t>
  </si>
  <si>
    <t>PD~Tournament Sports</t>
  </si>
  <si>
    <t>15143</t>
  </si>
  <si>
    <t>PD~Trans math</t>
  </si>
  <si>
    <t>15144</t>
  </si>
  <si>
    <t>PD~Tutoring</t>
  </si>
  <si>
    <t>15145</t>
  </si>
  <si>
    <t>PD~Video Technology</t>
  </si>
  <si>
    <t>15146</t>
  </si>
  <si>
    <t>PD~Visual Journaling</t>
  </si>
  <si>
    <t>15147</t>
  </si>
  <si>
    <t>PD~Weight Training</t>
  </si>
  <si>
    <t>15148</t>
  </si>
  <si>
    <t>PD~Welcome to the Librar</t>
  </si>
  <si>
    <t>15149</t>
  </si>
  <si>
    <t>PD~Wilson Soccer</t>
  </si>
  <si>
    <t>15150</t>
  </si>
  <si>
    <t>PD~Yearbook</t>
  </si>
  <si>
    <t>15151</t>
  </si>
  <si>
    <t>PD~Z.A.P. Zeroes Aren't</t>
  </si>
  <si>
    <t>15152</t>
  </si>
  <si>
    <t>PD~Nursery</t>
  </si>
  <si>
    <t>15153</t>
  </si>
  <si>
    <t>PD~Profess Devlp</t>
  </si>
  <si>
    <t>15154</t>
  </si>
  <si>
    <t>PD~Writing</t>
  </si>
  <si>
    <t>15156</t>
  </si>
  <si>
    <t>PD~Parent Involvement</t>
  </si>
  <si>
    <t>15157</t>
  </si>
  <si>
    <t>PD~Field Trips</t>
  </si>
  <si>
    <t>15158</t>
  </si>
  <si>
    <t>PD~Office Duties</t>
  </si>
  <si>
    <t>15159</t>
  </si>
  <si>
    <t>PD~Office Supplies</t>
  </si>
  <si>
    <t>15160</t>
  </si>
  <si>
    <t>PD~Facilitate/Training</t>
  </si>
  <si>
    <t>15200</t>
  </si>
  <si>
    <t>PD~Credit Recovery</t>
  </si>
  <si>
    <t>15201</t>
  </si>
  <si>
    <t>PD~Differentials</t>
  </si>
  <si>
    <t>15300</t>
  </si>
  <si>
    <t>PD~Accounting 1</t>
  </si>
  <si>
    <t>15301</t>
  </si>
  <si>
    <t>PD~Accounting 2</t>
  </si>
  <si>
    <t>15302</t>
  </si>
  <si>
    <t>PD~Accounting 3</t>
  </si>
  <si>
    <t>15303</t>
  </si>
  <si>
    <t>PD~Adv Applied Design</t>
  </si>
  <si>
    <t>15304</t>
  </si>
  <si>
    <t>PD~Adv Mktng &amp; Finance 1</t>
  </si>
  <si>
    <t>15305</t>
  </si>
  <si>
    <t>PD~Adv Mktng &amp; Finance 2</t>
  </si>
  <si>
    <t>15306</t>
  </si>
  <si>
    <t>PD~Adv Studio Tech</t>
  </si>
  <si>
    <t>15307</t>
  </si>
  <si>
    <t>PD~Archt Construction 1</t>
  </si>
  <si>
    <t>15308</t>
  </si>
  <si>
    <t>PD~Archt Construction 2</t>
  </si>
  <si>
    <t>15309</t>
  </si>
  <si>
    <t>PD~Auto Tech 1</t>
  </si>
  <si>
    <t>15310</t>
  </si>
  <si>
    <t>PD~Auto Tech 2</t>
  </si>
  <si>
    <t>15311</t>
  </si>
  <si>
    <t>PD~Auto Tech 3</t>
  </si>
  <si>
    <t>15312</t>
  </si>
  <si>
    <t>PD~Basic Applied Design</t>
  </si>
  <si>
    <t>15313</t>
  </si>
  <si>
    <t>PD~Brakes</t>
  </si>
  <si>
    <t>15314</t>
  </si>
  <si>
    <t>PD~Business Comm Tech 1</t>
  </si>
  <si>
    <t>15315</t>
  </si>
  <si>
    <t>PD~Business Comm Tech 2</t>
  </si>
  <si>
    <t>15316</t>
  </si>
  <si>
    <t>PD~Business Law</t>
  </si>
  <si>
    <t>15317</t>
  </si>
  <si>
    <t>PD~Business Management</t>
  </si>
  <si>
    <t>15318</t>
  </si>
  <si>
    <t>PD~Business Technology</t>
  </si>
  <si>
    <t>15319</t>
  </si>
  <si>
    <t>PD~Cabinetry</t>
  </si>
  <si>
    <t>15320</t>
  </si>
  <si>
    <t>PD~CAD Architecture 1</t>
  </si>
  <si>
    <t>15321</t>
  </si>
  <si>
    <t>PD~CAD Architecture 2</t>
  </si>
  <si>
    <t>15322</t>
  </si>
  <si>
    <t>PD~CAD Archt &amp; Engineer</t>
  </si>
  <si>
    <t>15323</t>
  </si>
  <si>
    <t>PD~CAD Engineering 1</t>
  </si>
  <si>
    <t>15324</t>
  </si>
  <si>
    <t>PD~CAD Engineering 2</t>
  </si>
  <si>
    <t>15325</t>
  </si>
  <si>
    <t>PD~Career Develop</t>
  </si>
  <si>
    <t>15326</t>
  </si>
  <si>
    <t>PD~Child Development 1</t>
  </si>
  <si>
    <t>15327</t>
  </si>
  <si>
    <t>PD~Child Development 2</t>
  </si>
  <si>
    <t>15328</t>
  </si>
  <si>
    <t>PD~Childcare CRS</t>
  </si>
  <si>
    <t>15329</t>
  </si>
  <si>
    <t>PD~Computer Application</t>
  </si>
  <si>
    <t>15330</t>
  </si>
  <si>
    <t>PD~Computer Bus Tech</t>
  </si>
  <si>
    <t>15331</t>
  </si>
  <si>
    <t>PD~Computer Graphics 1</t>
  </si>
  <si>
    <t>15332</t>
  </si>
  <si>
    <t>PD~Computer Graphics 2</t>
  </si>
  <si>
    <t>15333</t>
  </si>
  <si>
    <t>PD~Computer Graphics 3</t>
  </si>
  <si>
    <t>15334</t>
  </si>
  <si>
    <t>PD~Computer Graphics 4</t>
  </si>
  <si>
    <t>15335</t>
  </si>
  <si>
    <t>PD~Workplace Comp Skill</t>
  </si>
  <si>
    <t>15336</t>
  </si>
  <si>
    <t>PD~Cosmetology</t>
  </si>
  <si>
    <t>15337</t>
  </si>
  <si>
    <t>PD~Creative Sewing</t>
  </si>
  <si>
    <t>15338</t>
  </si>
  <si>
    <t>PD~Culinary Arts 1</t>
  </si>
  <si>
    <t>15339</t>
  </si>
  <si>
    <t>PD~Culinary Arts 2</t>
  </si>
  <si>
    <t>15340</t>
  </si>
  <si>
    <t>PD~Culinary Arts 3</t>
  </si>
  <si>
    <t>15341</t>
  </si>
  <si>
    <t>PD~Digital Film Prod 1</t>
  </si>
  <si>
    <t>15342</t>
  </si>
  <si>
    <t>PD~Digital Film Prod 2</t>
  </si>
  <si>
    <t>15343</t>
  </si>
  <si>
    <t>PD~Digital Film Prod 3</t>
  </si>
  <si>
    <t>15344</t>
  </si>
  <si>
    <t>PD~Digital Film Prod 4</t>
  </si>
  <si>
    <t>15345</t>
  </si>
  <si>
    <t>PD~Digital Media Film</t>
  </si>
  <si>
    <t>15346</t>
  </si>
  <si>
    <t>PD~Digital Media 2</t>
  </si>
  <si>
    <t>15347</t>
  </si>
  <si>
    <t>PD~Drafting</t>
  </si>
  <si>
    <t>15348</t>
  </si>
  <si>
    <t>PD~Drafting 1</t>
  </si>
  <si>
    <t>15349</t>
  </si>
  <si>
    <t>PD~Drafting 2</t>
  </si>
  <si>
    <t>15350</t>
  </si>
  <si>
    <t>PD~Drafting 3</t>
  </si>
  <si>
    <t>15351</t>
  </si>
  <si>
    <t>PD~Entrepreneurship</t>
  </si>
  <si>
    <t>15352</t>
  </si>
  <si>
    <t>PD~Fashion Design 1</t>
  </si>
  <si>
    <t>15353</t>
  </si>
  <si>
    <t>PD~Fashion Design 2</t>
  </si>
  <si>
    <t>15354</t>
  </si>
  <si>
    <t>PD~Fashion Design 3</t>
  </si>
  <si>
    <t>15355</t>
  </si>
  <si>
    <t>PD~Food Service 1</t>
  </si>
  <si>
    <t>15356</t>
  </si>
  <si>
    <t>PD~Food Service 2</t>
  </si>
  <si>
    <t>15357</t>
  </si>
  <si>
    <t>PD~Food Service 3</t>
  </si>
  <si>
    <t>15358</t>
  </si>
  <si>
    <t>PD~Foods</t>
  </si>
  <si>
    <t>15359</t>
  </si>
  <si>
    <t>PD~Fundamental of Mktng</t>
  </si>
  <si>
    <t>15360</t>
  </si>
  <si>
    <t>PD~Hospitality &amp; Turism</t>
  </si>
  <si>
    <t>15361</t>
  </si>
  <si>
    <t>PD~IND Living</t>
  </si>
  <si>
    <t>15362</t>
  </si>
  <si>
    <t>PD~Independent Living</t>
  </si>
  <si>
    <t>15363</t>
  </si>
  <si>
    <t>PD~Information Tech</t>
  </si>
  <si>
    <t>15364</t>
  </si>
  <si>
    <t>PD~Intro Fam/Comsr Scien</t>
  </si>
  <si>
    <t>15365</t>
  </si>
  <si>
    <t>PD~Metals</t>
  </si>
  <si>
    <t>15366</t>
  </si>
  <si>
    <t>PD~Nursing 1</t>
  </si>
  <si>
    <t>15367</t>
  </si>
  <si>
    <t>PD~Nursing 2</t>
  </si>
  <si>
    <t>15368</t>
  </si>
  <si>
    <t>PD~Nursing 3</t>
  </si>
  <si>
    <t>15369</t>
  </si>
  <si>
    <t>PD~Nursing Assistant</t>
  </si>
  <si>
    <t>15370</t>
  </si>
  <si>
    <t>PD~Nutrition</t>
  </si>
  <si>
    <t>15371</t>
  </si>
  <si>
    <t>PD~Personal Finance</t>
  </si>
  <si>
    <t>15372</t>
  </si>
  <si>
    <t>PD~Small Engine</t>
  </si>
  <si>
    <t>15373</t>
  </si>
  <si>
    <t>PD~Video Production 1</t>
  </si>
  <si>
    <t>15374</t>
  </si>
  <si>
    <t>PD~Video Production 2</t>
  </si>
  <si>
    <t>15375</t>
  </si>
  <si>
    <t>PD~Woods</t>
  </si>
  <si>
    <t>15376</t>
  </si>
  <si>
    <t>PD~Word Processing</t>
  </si>
  <si>
    <t>15377</t>
  </si>
  <si>
    <t>PD~Work w/ Young Child 1</t>
  </si>
  <si>
    <t>15378</t>
  </si>
  <si>
    <t>PD~Work w/ Young Child 2</t>
  </si>
  <si>
    <t>15379</t>
  </si>
  <si>
    <t>PD~Advanced Studio Tech</t>
  </si>
  <si>
    <t>15502</t>
  </si>
  <si>
    <t>PD~Charter</t>
  </si>
  <si>
    <t>TURN 1~All Education</t>
  </si>
  <si>
    <t>21001</t>
  </si>
  <si>
    <t>TURN 1~6th Grade Math tutor</t>
  </si>
  <si>
    <t>21002</t>
  </si>
  <si>
    <t>TURN 1~7th Grade jazz Band</t>
  </si>
  <si>
    <t>21003</t>
  </si>
  <si>
    <t>TURN 1~7th/8th Math Tutor</t>
  </si>
  <si>
    <t>21004</t>
  </si>
  <si>
    <t>TURN 1~Academic Enrichment</t>
  </si>
  <si>
    <t>21005</t>
  </si>
  <si>
    <t>TURN 1~Academic Tutoring</t>
  </si>
  <si>
    <t>21006</t>
  </si>
  <si>
    <t>TURN 1~After School Arts</t>
  </si>
  <si>
    <t>21007</t>
  </si>
  <si>
    <t>TURN 1~After School Club/ Op</t>
  </si>
  <si>
    <t>21008</t>
  </si>
  <si>
    <t>TURN 1~After School Tutor</t>
  </si>
  <si>
    <t>21009</t>
  </si>
  <si>
    <t>TURN 1~AM Computer Club</t>
  </si>
  <si>
    <t>21010</t>
  </si>
  <si>
    <t>TURN 1~AM Homework Help</t>
  </si>
  <si>
    <t>21011</t>
  </si>
  <si>
    <t>TURN 1~AM Intramurals Club</t>
  </si>
  <si>
    <t>21012</t>
  </si>
  <si>
    <t>TURN 1~AM Open Gym</t>
  </si>
  <si>
    <t>21013</t>
  </si>
  <si>
    <t>TURN 1~AM Rec Basketball</t>
  </si>
  <si>
    <t>21014</t>
  </si>
  <si>
    <t>TURN 1~American Sign Languag</t>
  </si>
  <si>
    <t>21015</t>
  </si>
  <si>
    <t>TURN 1~Archery</t>
  </si>
  <si>
    <t>21016</t>
  </si>
  <si>
    <t>TURN 1~Art Club</t>
  </si>
  <si>
    <t>21017</t>
  </si>
  <si>
    <t>TURN 1~Art Design and Projec</t>
  </si>
  <si>
    <t>21018</t>
  </si>
  <si>
    <t>TURN 1~Art Factory</t>
  </si>
  <si>
    <t>21019</t>
  </si>
  <si>
    <t>TURN 1~Arts &amp; Crafts</t>
  </si>
  <si>
    <t>21020</t>
  </si>
  <si>
    <t>TURN 1~AVID For All</t>
  </si>
  <si>
    <t>21021</t>
  </si>
  <si>
    <t>TURN 1~Tutoring/Training</t>
  </si>
  <si>
    <t>21022</t>
  </si>
  <si>
    <t>TURN 1~Battle of the Books</t>
  </si>
  <si>
    <t>21023</t>
  </si>
  <si>
    <t>TURN 1~Bilingual Club</t>
  </si>
  <si>
    <t>21024</t>
  </si>
  <si>
    <t>TURN 1~Billiards Club</t>
  </si>
  <si>
    <t>21025</t>
  </si>
  <si>
    <t>TURN 1~Book Club</t>
  </si>
  <si>
    <t>21026</t>
  </si>
  <si>
    <t>TURN 1~Boys and Girls Soccer</t>
  </si>
  <si>
    <t>21027</t>
  </si>
  <si>
    <t>TURN 1~Broadcast Student New</t>
  </si>
  <si>
    <t>21028</t>
  </si>
  <si>
    <t>TURN 1~Ceramics</t>
  </si>
  <si>
    <t>21029</t>
  </si>
  <si>
    <t>TURN 1~Cheerleading</t>
  </si>
  <si>
    <t>21030</t>
  </si>
  <si>
    <t>TURN 1~Chess Club</t>
  </si>
  <si>
    <t>21031</t>
  </si>
  <si>
    <t>TURN 1~Chess/ Games Club</t>
  </si>
  <si>
    <t>21032</t>
  </si>
  <si>
    <t>TURN 1~Choir</t>
  </si>
  <si>
    <t>21033</t>
  </si>
  <si>
    <t>TURN 1~Club Success</t>
  </si>
  <si>
    <t>21034</t>
  </si>
  <si>
    <t>TURN 1~Club Success Afternoo</t>
  </si>
  <si>
    <t>21035</t>
  </si>
  <si>
    <t>TURN 1~Club Success Morning</t>
  </si>
  <si>
    <t>21036</t>
  </si>
  <si>
    <t>TURN 1~Community Crafts</t>
  </si>
  <si>
    <t>21037</t>
  </si>
  <si>
    <t>TURN 1~Computer Club</t>
  </si>
  <si>
    <t>21038</t>
  </si>
  <si>
    <t>TURN 1~Computer Skill Develo</t>
  </si>
  <si>
    <t>21039</t>
  </si>
  <si>
    <t>TURN 1~Computer Works Club</t>
  </si>
  <si>
    <t>21040</t>
  </si>
  <si>
    <t>TURN 1~Conflict Resolution C</t>
  </si>
  <si>
    <t>21041</t>
  </si>
  <si>
    <t>TURN 1~Cooking Club</t>
  </si>
  <si>
    <t>21042</t>
  </si>
  <si>
    <t>TURN 1~Creative Cooking</t>
  </si>
  <si>
    <t>21043</t>
  </si>
  <si>
    <t>TURN 1~Crochet Club</t>
  </si>
  <si>
    <t>21044</t>
  </si>
  <si>
    <t>TURN 1~Dance</t>
  </si>
  <si>
    <t>21045</t>
  </si>
  <si>
    <t>TURN 1~Dance Club</t>
  </si>
  <si>
    <t>21046</t>
  </si>
  <si>
    <t>TURN 1~Debate Club</t>
  </si>
  <si>
    <t>21047</t>
  </si>
  <si>
    <t>TURN 1~Dirt Daubers (Ag./ Ga</t>
  </si>
  <si>
    <t>21048</t>
  </si>
  <si>
    <t>TURN 1~Drama</t>
  </si>
  <si>
    <t>21049</t>
  </si>
  <si>
    <t>TURN 1~Drama Club</t>
  </si>
  <si>
    <t>21050</t>
  </si>
  <si>
    <t>TURN 1~Drawing on Right Side</t>
  </si>
  <si>
    <t>21051</t>
  </si>
  <si>
    <t>TURN 1~English as a Second l</t>
  </si>
  <si>
    <t>21052</t>
  </si>
  <si>
    <t>TURN 1~Falcon Success</t>
  </si>
  <si>
    <t>21053</t>
  </si>
  <si>
    <t>TURN 1~Fancy Shawl Dancing</t>
  </si>
  <si>
    <t>21054</t>
  </si>
  <si>
    <t>TURN 1~Fitness is Fun</t>
  </si>
  <si>
    <t>21055</t>
  </si>
  <si>
    <t>TURN 1~Flag Football</t>
  </si>
  <si>
    <t>21056</t>
  </si>
  <si>
    <t>TURN 1~Folklorico Dancing</t>
  </si>
  <si>
    <t>21057</t>
  </si>
  <si>
    <t>TURN 1~Football Club</t>
  </si>
  <si>
    <t>21058</t>
  </si>
  <si>
    <t>TURN 1~French Club</t>
  </si>
  <si>
    <t>21059</t>
  </si>
  <si>
    <t>TURN 1~G.E.M.S. (Girls Empow</t>
  </si>
  <si>
    <t>21060</t>
  </si>
  <si>
    <t>TURN 1~Game Club</t>
  </si>
  <si>
    <t>21061</t>
  </si>
  <si>
    <t>TURN 1~Games</t>
  </si>
  <si>
    <t>21062</t>
  </si>
  <si>
    <t>TURN 1~Garden Club</t>
  </si>
  <si>
    <t>21063</t>
  </si>
  <si>
    <t>TURN 1~Girls and Boys Soccer</t>
  </si>
  <si>
    <t>21064</t>
  </si>
  <si>
    <t>TURN 1~Golf Club</t>
  </si>
  <si>
    <t>21065</t>
  </si>
  <si>
    <t>TURN 1~Green Team</t>
  </si>
  <si>
    <t>21066</t>
  </si>
  <si>
    <t>TURN 1~Guitar &amp; Strings</t>
  </si>
  <si>
    <t>21067</t>
  </si>
  <si>
    <t>TURN 1~Health and Fitness</t>
  </si>
  <si>
    <t>21068</t>
  </si>
  <si>
    <t>TURN 1~Healthy Teen Living</t>
  </si>
  <si>
    <t>21069</t>
  </si>
  <si>
    <t>TURN 1~Homework Club</t>
  </si>
  <si>
    <t>21070</t>
  </si>
  <si>
    <t>TURN 1~Homework Help</t>
  </si>
  <si>
    <t>21071</t>
  </si>
  <si>
    <t>TURN 1~Honor Choir</t>
  </si>
  <si>
    <t>21072</t>
  </si>
  <si>
    <t>TURN 1~Huskey Helpers/ Readi</t>
  </si>
  <si>
    <t>21073</t>
  </si>
  <si>
    <t>TURN 1~iMovies</t>
  </si>
  <si>
    <t>21074</t>
  </si>
  <si>
    <t>TURN 1~In the News</t>
  </si>
  <si>
    <t>21075</t>
  </si>
  <si>
    <t>TURN 1~iPad Club</t>
  </si>
  <si>
    <t>21076</t>
  </si>
  <si>
    <t>TURN 1~John Adams GEMS</t>
  </si>
  <si>
    <t>21077</t>
  </si>
  <si>
    <t>TURN 1~Journalism</t>
  </si>
  <si>
    <t>21078</t>
  </si>
  <si>
    <t>TURN 1~Language Arts HW Help</t>
  </si>
  <si>
    <t>21079</t>
  </si>
  <si>
    <t>TURN 1~Leadership</t>
  </si>
  <si>
    <t>21080</t>
  </si>
  <si>
    <t>TURN 1~Literacy through Non</t>
  </si>
  <si>
    <t>21081</t>
  </si>
  <si>
    <t>TURN 1~Manga</t>
  </si>
  <si>
    <t>21082</t>
  </si>
  <si>
    <t>TURN 1~Math Around the House</t>
  </si>
  <si>
    <t>21083</t>
  </si>
  <si>
    <t>TURN 1~Math Assistance Club</t>
  </si>
  <si>
    <t>21084</t>
  </si>
  <si>
    <t>TURN 1~Math Attack</t>
  </si>
  <si>
    <t>21085</t>
  </si>
  <si>
    <t>TURN 1~Math Club</t>
  </si>
  <si>
    <t>21086</t>
  </si>
  <si>
    <t>TURN 1~Math Counts</t>
  </si>
  <si>
    <t>21087</t>
  </si>
  <si>
    <t>TURN 1~Math Help</t>
  </si>
  <si>
    <t>21088</t>
  </si>
  <si>
    <t>TURN 1~Math Help/ Renaissanc</t>
  </si>
  <si>
    <t>11116</t>
  </si>
  <si>
    <t>HEAL~School to World</t>
  </si>
  <si>
    <t>11117</t>
  </si>
  <si>
    <t>HEAL~Science &amp; Technology</t>
  </si>
  <si>
    <t>11118</t>
  </si>
  <si>
    <t>HEAL~Science After School</t>
  </si>
  <si>
    <t>11119</t>
  </si>
  <si>
    <t>HEAL~Science and Engineeri</t>
  </si>
  <si>
    <t>11120</t>
  </si>
  <si>
    <t>HEAL~Science Bowl</t>
  </si>
  <si>
    <t>11121</t>
  </si>
  <si>
    <t>HEAL~Science Club</t>
  </si>
  <si>
    <t>11122</t>
  </si>
  <si>
    <t>HEAL~Science HW Help</t>
  </si>
  <si>
    <t>11123</t>
  </si>
  <si>
    <t>HEAL~Science Olympiad</t>
  </si>
  <si>
    <t>11124</t>
  </si>
  <si>
    <t>HEAL~Science Support</t>
  </si>
  <si>
    <t>11125</t>
  </si>
  <si>
    <t>HEAL~Show Choir</t>
  </si>
  <si>
    <t>11126</t>
  </si>
  <si>
    <t>HEAL~Skills for Success</t>
  </si>
  <si>
    <t>11127</t>
  </si>
  <si>
    <t>HEAL~Soccer</t>
  </si>
  <si>
    <t>11128</t>
  </si>
  <si>
    <t>HEAL~Soccer Club</t>
  </si>
  <si>
    <t>11129</t>
  </si>
  <si>
    <t>HEAL~Speech &amp; Debate</t>
  </si>
  <si>
    <t>11130</t>
  </si>
  <si>
    <t>HEAL~Spirit Squad</t>
  </si>
  <si>
    <t>11131</t>
  </si>
  <si>
    <t>HEAL~Sports Club</t>
  </si>
  <si>
    <t>11132</t>
  </si>
  <si>
    <t>HEAL~STEM Stars</t>
  </si>
  <si>
    <t>11133</t>
  </si>
  <si>
    <t>HEAL~Stories Around the Wo</t>
  </si>
  <si>
    <t>11134</t>
  </si>
  <si>
    <t>HEAL~Strategic Board Games</t>
  </si>
  <si>
    <t>11135</t>
  </si>
  <si>
    <t>HEAL~Strategic Games Club</t>
  </si>
  <si>
    <t>11136</t>
  </si>
  <si>
    <t>HEAL~Student Council</t>
  </si>
  <si>
    <t>11137</t>
  </si>
  <si>
    <t>HEAL~Student Government</t>
  </si>
  <si>
    <t>11138</t>
  </si>
  <si>
    <t>HEAL~Swimming</t>
  </si>
  <si>
    <t>11139</t>
  </si>
  <si>
    <t>HEAL~Taking care of animal</t>
  </si>
  <si>
    <t>11140</t>
  </si>
  <si>
    <t>HEAL~Tennis</t>
  </si>
  <si>
    <t>11141</t>
  </si>
  <si>
    <t>HEAL~Theatre</t>
  </si>
  <si>
    <t>11142</t>
  </si>
  <si>
    <t>HEAL~Tournament Sports</t>
  </si>
  <si>
    <t>11143</t>
  </si>
  <si>
    <t>HEAL~Trans math</t>
  </si>
  <si>
    <t>11144</t>
  </si>
  <si>
    <t>HEAL~Tutoring</t>
  </si>
  <si>
    <t>11145</t>
  </si>
  <si>
    <t>HEAL~Video Technology</t>
  </si>
  <si>
    <t>11146</t>
  </si>
  <si>
    <t>HEAL~Visual Journaling</t>
  </si>
  <si>
    <t>11147</t>
  </si>
  <si>
    <t>HEAL~Weight Training</t>
  </si>
  <si>
    <t>11148</t>
  </si>
  <si>
    <t>HEAL~Welcome to the Librar</t>
  </si>
  <si>
    <t>11149</t>
  </si>
  <si>
    <t>HEAL~Wilson Soccer</t>
  </si>
  <si>
    <t>11150</t>
  </si>
  <si>
    <t>HEAL~Yearbook</t>
  </si>
  <si>
    <t>11151</t>
  </si>
  <si>
    <t>HEAL~Z.A.P. Zeroes Aren't</t>
  </si>
  <si>
    <t>11152</t>
  </si>
  <si>
    <t>HEAL~Nursery</t>
  </si>
  <si>
    <t>11153</t>
  </si>
  <si>
    <t>HEAL~Profess Devlp</t>
  </si>
  <si>
    <t>11154</t>
  </si>
  <si>
    <t>HEAL~Writing</t>
  </si>
  <si>
    <t>11156</t>
  </si>
  <si>
    <t>HEAL~Parent Involvement</t>
  </si>
  <si>
    <t>11157</t>
  </si>
  <si>
    <t>HEAL~Field Trips</t>
  </si>
  <si>
    <t>11158</t>
  </si>
  <si>
    <t>HEAL~Office Duties</t>
  </si>
  <si>
    <t>11159</t>
  </si>
  <si>
    <t>HEAL~Office Supplies</t>
  </si>
  <si>
    <t>11160</t>
  </si>
  <si>
    <t>HEAL~Facilitate/Training</t>
  </si>
  <si>
    <t>11200</t>
  </si>
  <si>
    <t>HEAL~Credit Recovery</t>
  </si>
  <si>
    <t>11201</t>
  </si>
  <si>
    <t>HEAL~Differentials</t>
  </si>
  <si>
    <t>11300</t>
  </si>
  <si>
    <t>HEAL~Accounting 1</t>
  </si>
  <si>
    <t>11301</t>
  </si>
  <si>
    <t>HEAL~Accounting 2</t>
  </si>
  <si>
    <t>11302</t>
  </si>
  <si>
    <t>HEAL~Accounting 3</t>
  </si>
  <si>
    <t>11303</t>
  </si>
  <si>
    <t>HEAL~Adv Applied Design</t>
  </si>
  <si>
    <t>11304</t>
  </si>
  <si>
    <t>HEAL~Adv Mktng &amp; Finance 1</t>
  </si>
  <si>
    <t>11305</t>
  </si>
  <si>
    <t>HEAL~Adv Mktng &amp; Finance 2</t>
  </si>
  <si>
    <t>11306</t>
  </si>
  <si>
    <t>HEAL~Adv Studio Tech</t>
  </si>
  <si>
    <t>11307</t>
  </si>
  <si>
    <t>HEAL~Archt Construction 1</t>
  </si>
  <si>
    <t>11308</t>
  </si>
  <si>
    <t>HEAL~Archt Construction 2</t>
  </si>
  <si>
    <t>11309</t>
  </si>
  <si>
    <t>HEAL~Auto Tech 1</t>
  </si>
  <si>
    <t>11310</t>
  </si>
  <si>
    <t>HEAL~Auto Tech 2</t>
  </si>
  <si>
    <t>11311</t>
  </si>
  <si>
    <t>HEAL~Auto Tech 3</t>
  </si>
  <si>
    <t>11312</t>
  </si>
  <si>
    <t>HEAL~Basic Applied Design</t>
  </si>
  <si>
    <t>11313</t>
  </si>
  <si>
    <t>HEAL~Brakes</t>
  </si>
  <si>
    <t>11314</t>
  </si>
  <si>
    <t>HEAL~Business Comm Tech 1</t>
  </si>
  <si>
    <t>11315</t>
  </si>
  <si>
    <t>HEAL~Business Comm Tech 2</t>
  </si>
  <si>
    <t>11316</t>
  </si>
  <si>
    <t>HEAL~Business Law</t>
  </si>
  <si>
    <t>11317</t>
  </si>
  <si>
    <t>HEAL~Business Management</t>
  </si>
  <si>
    <t>11318</t>
  </si>
  <si>
    <t>HEAL~Business Technology</t>
  </si>
  <si>
    <t>11319</t>
  </si>
  <si>
    <t>HEAL~Cabinetry</t>
  </si>
  <si>
    <t>11320</t>
  </si>
  <si>
    <t>HEAL~CAD Architecture 1</t>
  </si>
  <si>
    <t>11321</t>
  </si>
  <si>
    <t>HEAL~CAD Architecture 2</t>
  </si>
  <si>
    <t>11322</t>
  </si>
  <si>
    <t>HEAL~CAD Archt &amp; Engineer</t>
  </si>
  <si>
    <t>11323</t>
  </si>
  <si>
    <t>HEAL~CAD Engineering 1</t>
  </si>
  <si>
    <t>11324</t>
  </si>
  <si>
    <t>HEAL~CAD Engineering 2</t>
  </si>
  <si>
    <t>11325</t>
  </si>
  <si>
    <t>HEAL~Career Develop</t>
  </si>
  <si>
    <t>11326</t>
  </si>
  <si>
    <t>HEAL~Child Development 1</t>
  </si>
  <si>
    <t>11327</t>
  </si>
  <si>
    <t>HEAL~Child Development 2</t>
  </si>
  <si>
    <t>11328</t>
  </si>
  <si>
    <t>HEAL~Childcare CRS</t>
  </si>
  <si>
    <t>11329</t>
  </si>
  <si>
    <t>HEAL~Computer Application</t>
  </si>
  <si>
    <t>11330</t>
  </si>
  <si>
    <t>HEAL~Computer Bus Tech</t>
  </si>
  <si>
    <t>11331</t>
  </si>
  <si>
    <t>HEAL~Computer Graphics 1</t>
  </si>
  <si>
    <t>11332</t>
  </si>
  <si>
    <t>HEAL~Computer Graphics 2</t>
  </si>
  <si>
    <t>11333</t>
  </si>
  <si>
    <t>HEAL~Computer Graphics 3</t>
  </si>
  <si>
    <t>11334</t>
  </si>
  <si>
    <t>HEAL~Computer Graphics 4</t>
  </si>
  <si>
    <t>11335</t>
  </si>
  <si>
    <t>HEAL~Workplace Comp Skill</t>
  </si>
  <si>
    <t>11336</t>
  </si>
  <si>
    <t>HEAL~Cosmetology</t>
  </si>
  <si>
    <t>11337</t>
  </si>
  <si>
    <t>HEAL~Creative Sewing</t>
  </si>
  <si>
    <t>11338</t>
  </si>
  <si>
    <t>HEAL~Culinary Arts 1</t>
  </si>
  <si>
    <t>11339</t>
  </si>
  <si>
    <t>HEAL~Culinary Arts 2</t>
  </si>
  <si>
    <t>11340</t>
  </si>
  <si>
    <t>HEAL~Culinary Arts 3</t>
  </si>
  <si>
    <t>11341</t>
  </si>
  <si>
    <t>HEAL~Digital Film Prod 1</t>
  </si>
  <si>
    <t>11342</t>
  </si>
  <si>
    <t>HEAL~Digital Film Prod 2</t>
  </si>
  <si>
    <t>11343</t>
  </si>
  <si>
    <t>HEAL~Digital Film Prod 3</t>
  </si>
  <si>
    <t>11344</t>
  </si>
  <si>
    <t>HEAL~Digital Film Prod 4</t>
  </si>
  <si>
    <t>11345</t>
  </si>
  <si>
    <t>HEAL~Digital Media Film</t>
  </si>
  <si>
    <t>11346</t>
  </si>
  <si>
    <t>HEAL~Digital Media 2</t>
  </si>
  <si>
    <t>11347</t>
  </si>
  <si>
    <t>HEAL~Drafting</t>
  </si>
  <si>
    <t>11348</t>
  </si>
  <si>
    <t>HEAL~Drafting 1</t>
  </si>
  <si>
    <t>11349</t>
  </si>
  <si>
    <t>HEAL~Drafting 2</t>
  </si>
  <si>
    <t>11350</t>
  </si>
  <si>
    <t>HEAL~Drafting 3</t>
  </si>
  <si>
    <t>11351</t>
  </si>
  <si>
    <t>HEAL~Entrepreneurship</t>
  </si>
  <si>
    <t>11352</t>
  </si>
  <si>
    <t>HEAL~Fashion Design 1</t>
  </si>
  <si>
    <t>11353</t>
  </si>
  <si>
    <t>HEAL~Fashion Design 2</t>
  </si>
  <si>
    <t>11354</t>
  </si>
  <si>
    <t>HEAL~Fashion Design 3</t>
  </si>
  <si>
    <t>11355</t>
  </si>
  <si>
    <t>HEAL~Food Service 1</t>
  </si>
  <si>
    <t>11356</t>
  </si>
  <si>
    <t>HEAL~Food Service 2</t>
  </si>
  <si>
    <t>11357</t>
  </si>
  <si>
    <t>HEAL~Food Service 3</t>
  </si>
  <si>
    <t>11358</t>
  </si>
  <si>
    <t>HEAL~Foods</t>
  </si>
  <si>
    <t>11359</t>
  </si>
  <si>
    <t>HEAL~Fundamental of Mktng</t>
  </si>
  <si>
    <t>11360</t>
  </si>
  <si>
    <t>HEAL~Hospitality &amp; Turism</t>
  </si>
  <si>
    <t>11361</t>
  </si>
  <si>
    <t>HEAL~IND Living</t>
  </si>
  <si>
    <t>11362</t>
  </si>
  <si>
    <t>HEAL~Independent Living</t>
  </si>
  <si>
    <t>11363</t>
  </si>
  <si>
    <t>HEAL~Information Tech</t>
  </si>
  <si>
    <t>11364</t>
  </si>
  <si>
    <t>HEAL~Intro Fam/Comsr Scien</t>
  </si>
  <si>
    <t>11365</t>
  </si>
  <si>
    <t>HEAL~Metals</t>
  </si>
  <si>
    <t>11370</t>
  </si>
  <si>
    <t>HEAL~Nutrition</t>
  </si>
  <si>
    <t>11371</t>
  </si>
  <si>
    <t>HEAL~Personal Finance</t>
  </si>
  <si>
    <t>11372</t>
  </si>
  <si>
    <t>HEAL~Small Engine</t>
  </si>
  <si>
    <t>11373</t>
  </si>
  <si>
    <t>HEAL~Video Production 1</t>
  </si>
  <si>
    <t>11374</t>
  </si>
  <si>
    <t>HEAL~Video Production 2</t>
  </si>
  <si>
    <t>11375</t>
  </si>
  <si>
    <t>HEAL~Woods</t>
  </si>
  <si>
    <t>11376</t>
  </si>
  <si>
    <t>HEAL~Word Processing</t>
  </si>
  <si>
    <t>11377</t>
  </si>
  <si>
    <t>HEAL~Work w/ Young Child 1</t>
  </si>
  <si>
    <t>11378</t>
  </si>
  <si>
    <t>HEAL~Work w/ Young Child 2</t>
  </si>
  <si>
    <t>11379</t>
  </si>
  <si>
    <t>HEAL~Advanced Studio Tech</t>
  </si>
  <si>
    <t>11502</t>
  </si>
  <si>
    <t>HEAL~Charter</t>
  </si>
  <si>
    <t>12000</t>
  </si>
  <si>
    <t>ADMIN~All Education</t>
  </si>
  <si>
    <t>ADMIN~6th Grade Math tutor</t>
  </si>
  <si>
    <t>12002</t>
  </si>
  <si>
    <t>ADMIN~7th Grade jazz Band</t>
  </si>
  <si>
    <t>12003</t>
  </si>
  <si>
    <t>ADMIN~7th/8th Math Tutor</t>
  </si>
  <si>
    <t>12004</t>
  </si>
  <si>
    <t>ADMIN~Academic Enrichment</t>
  </si>
  <si>
    <t>12005</t>
  </si>
  <si>
    <t>ADMIN~Academic Tutoring</t>
  </si>
  <si>
    <t>12006</t>
  </si>
  <si>
    <t>ADMIN~After School Arts</t>
  </si>
  <si>
    <t>12007</t>
  </si>
  <si>
    <t>ADMIN~After School Club/ Op</t>
  </si>
  <si>
    <t>12008</t>
  </si>
  <si>
    <t>ADMIN~After School Tutor</t>
  </si>
  <si>
    <t>12009</t>
  </si>
  <si>
    <t>ADMIN~AM Computer Club</t>
  </si>
  <si>
    <t>12010</t>
  </si>
  <si>
    <t>ADMIN~AM Homework Help</t>
  </si>
  <si>
    <t>12011</t>
  </si>
  <si>
    <t>ADMIN~AM Intramurals Club</t>
  </si>
  <si>
    <t>12012</t>
  </si>
  <si>
    <t>ADMIN~AM Open Gym</t>
  </si>
  <si>
    <t>12013</t>
  </si>
  <si>
    <t>ADMIN~AM Rec Basketball</t>
  </si>
  <si>
    <t>12014</t>
  </si>
  <si>
    <t>ADMIN~American Sign Languag</t>
  </si>
  <si>
    <t>12015</t>
  </si>
  <si>
    <t>ADMIN~Archery</t>
  </si>
  <si>
    <t>12016</t>
  </si>
  <si>
    <t>ADMIN~Art Club</t>
  </si>
  <si>
    <t>12017</t>
  </si>
  <si>
    <t>ADMIN~Art Design and Projec</t>
  </si>
  <si>
    <t>12018</t>
  </si>
  <si>
    <t>ADMIN~Art Factory</t>
  </si>
  <si>
    <t>12019</t>
  </si>
  <si>
    <t>ADMIN~Arts &amp; Crafts</t>
  </si>
  <si>
    <t>12022</t>
  </si>
  <si>
    <t>ADMIN~Battle of the Books</t>
  </si>
  <si>
    <t>12023</t>
  </si>
  <si>
    <t>ADMIN~Bilingual Club</t>
  </si>
  <si>
    <t>12024</t>
  </si>
  <si>
    <t>ADMIN~Billiards Club</t>
  </si>
  <si>
    <t>12025</t>
  </si>
  <si>
    <t>ADMIN~Book Club</t>
  </si>
  <si>
    <t>12026</t>
  </si>
  <si>
    <t>ADMIN~Boys and Girls Soccer</t>
  </si>
  <si>
    <t>12027</t>
  </si>
  <si>
    <t>ADMIN~Broadcast Student New</t>
  </si>
  <si>
    <t>12028</t>
  </si>
  <si>
    <t>ADMIN~Ceramics</t>
  </si>
  <si>
    <t>12029</t>
  </si>
  <si>
    <t>ADMIN~Cheerleading</t>
  </si>
  <si>
    <t>12030</t>
  </si>
  <si>
    <t>ADMIN~Chess Club</t>
  </si>
  <si>
    <t>12031</t>
  </si>
  <si>
    <t>ADMIN~Chess/ Games Club</t>
  </si>
  <si>
    <t>12032</t>
  </si>
  <si>
    <t>ADMIN~Choir</t>
  </si>
  <si>
    <t>12033</t>
  </si>
  <si>
    <t>ADMIN~Club Success</t>
  </si>
  <si>
    <t>12034</t>
  </si>
  <si>
    <t>ADMIN~Club Success Afternoo</t>
  </si>
  <si>
    <t>12035</t>
  </si>
  <si>
    <t>ADMIN~Club Success Morning</t>
  </si>
  <si>
    <t>12036</t>
  </si>
  <si>
    <t>ADMIN~Community Crafts</t>
  </si>
  <si>
    <t>12037</t>
  </si>
  <si>
    <t>ADMIN~Computer Club</t>
  </si>
  <si>
    <t>12038</t>
  </si>
  <si>
    <t>ADMIN~Computer Skill Develo</t>
  </si>
  <si>
    <t>12039</t>
  </si>
  <si>
    <t>ADMIN~Computer Works Club</t>
  </si>
  <si>
    <t>12040</t>
  </si>
  <si>
    <t>ADMIN~Conflict Resolution C</t>
  </si>
  <si>
    <t>12041</t>
  </si>
  <si>
    <t>ADMIN~Cooking Club</t>
  </si>
  <si>
    <t>12042</t>
  </si>
  <si>
    <t>ADMIN~Creative Cooking</t>
  </si>
  <si>
    <t>12043</t>
  </si>
  <si>
    <t>ADMIN~Crochet Club</t>
  </si>
  <si>
    <t>12044</t>
  </si>
  <si>
    <t>ADMIN~Dance</t>
  </si>
  <si>
    <t>12045</t>
  </si>
  <si>
    <t>ADMIN~Dance Club</t>
  </si>
  <si>
    <t>12046</t>
  </si>
  <si>
    <t>ADMIN~Debate Club</t>
  </si>
  <si>
    <t>12047</t>
  </si>
  <si>
    <t>ADMIN~Dirt Daubers (Ag./ Ga</t>
  </si>
  <si>
    <t>12048</t>
  </si>
  <si>
    <t>ADMIN~Drama</t>
  </si>
  <si>
    <t>12049</t>
  </si>
  <si>
    <t>ADMIN~Drama Club</t>
  </si>
  <si>
    <t>12050</t>
  </si>
  <si>
    <t>ADMIN~Drawing on Right Side</t>
  </si>
  <si>
    <t>12051</t>
  </si>
  <si>
    <t>ADMIN~English as a Second l</t>
  </si>
  <si>
    <t>12052</t>
  </si>
  <si>
    <t>ADMIN~Falcon Success</t>
  </si>
  <si>
    <t>12053</t>
  </si>
  <si>
    <t>ADMIN~Fancy Shawl Dancing</t>
  </si>
  <si>
    <t>12054</t>
  </si>
  <si>
    <t>ADMIN~Fitness is Fun</t>
  </si>
  <si>
    <t>12055</t>
  </si>
  <si>
    <t>ADMIN~Flag Football</t>
  </si>
  <si>
    <t>12056</t>
  </si>
  <si>
    <t>ADMIN~Folklorico Dancing</t>
  </si>
  <si>
    <t>12057</t>
  </si>
  <si>
    <t>ADMIN~Football Club</t>
  </si>
  <si>
    <t>12058</t>
  </si>
  <si>
    <t>ADMIN~French Club</t>
  </si>
  <si>
    <t>12059</t>
  </si>
  <si>
    <t>ADMIN~G.E.M.S. (Girls Empow</t>
  </si>
  <si>
    <t>12060</t>
  </si>
  <si>
    <t>ADMIN~Game Club</t>
  </si>
  <si>
    <t>12061</t>
  </si>
  <si>
    <t>ADMIN~Games</t>
  </si>
  <si>
    <t>12062</t>
  </si>
  <si>
    <t>ADMIN~Garden Club</t>
  </si>
  <si>
    <t>12063</t>
  </si>
  <si>
    <t>ADMIN~Girls and Boys Soccer</t>
  </si>
  <si>
    <t>12064</t>
  </si>
  <si>
    <t>ADMIN~Golf Club</t>
  </si>
  <si>
    <t>12065</t>
  </si>
  <si>
    <t>ADMIN~Green Team</t>
  </si>
  <si>
    <t>12066</t>
  </si>
  <si>
    <t>ADMIN~Guitar &amp; Strings</t>
  </si>
  <si>
    <t>12067</t>
  </si>
  <si>
    <t>ADMIN~Health and Fitness</t>
  </si>
  <si>
    <t>12068</t>
  </si>
  <si>
    <t>ADMIN~Healthy Teen Living</t>
  </si>
  <si>
    <t>12069</t>
  </si>
  <si>
    <t>ADMIN~Homework Club</t>
  </si>
  <si>
    <t>12070</t>
  </si>
  <si>
    <t>ADMIN~Homework Help</t>
  </si>
  <si>
    <t>12071</t>
  </si>
  <si>
    <t>ADMIN~Honor Choir</t>
  </si>
  <si>
    <t>12072</t>
  </si>
  <si>
    <t>ADMIN~Huskey Helpers/ Readi</t>
  </si>
  <si>
    <t>12073</t>
  </si>
  <si>
    <t>ADMIN~iMovies</t>
  </si>
  <si>
    <t>12074</t>
  </si>
  <si>
    <t>ADMIN~In the News</t>
  </si>
  <si>
    <t>12075</t>
  </si>
  <si>
    <t>ADMIN~iPad Club</t>
  </si>
  <si>
    <t>12076</t>
  </si>
  <si>
    <t>ADMIN~John Adams GEMS</t>
  </si>
  <si>
    <t>12077</t>
  </si>
  <si>
    <t>ADMIN~Journalism</t>
  </si>
  <si>
    <t>12078</t>
  </si>
  <si>
    <t>ADMIN~Language Arts HW Help</t>
  </si>
  <si>
    <t>12079</t>
  </si>
  <si>
    <t>ADMIN~Leadership</t>
  </si>
  <si>
    <t>12080</t>
  </si>
  <si>
    <t>ADMIN~Literacy through Non</t>
  </si>
  <si>
    <t>12081</t>
  </si>
  <si>
    <t>ADMIN~Manga</t>
  </si>
  <si>
    <t>12082</t>
  </si>
  <si>
    <t>ADMIN~Math Around the House</t>
  </si>
  <si>
    <t>12083</t>
  </si>
  <si>
    <t>ADMIN~Math Assistance Club</t>
  </si>
  <si>
    <t>12084</t>
  </si>
  <si>
    <t>ADMIN~Math Attack</t>
  </si>
  <si>
    <t>12085</t>
  </si>
  <si>
    <t>ADMIN~Math Club</t>
  </si>
  <si>
    <t>12086</t>
  </si>
  <si>
    <t>ADMIN~Math Counts</t>
  </si>
  <si>
    <t>12087</t>
  </si>
  <si>
    <t>ADMIN~Math Help</t>
  </si>
  <si>
    <t>12088</t>
  </si>
  <si>
    <t>ADMIN~Math Help/ Renaissanc</t>
  </si>
  <si>
    <t>12089</t>
  </si>
  <si>
    <t>ADMIN~Math Munchers</t>
  </si>
  <si>
    <t>12090</t>
  </si>
  <si>
    <t>ADMIN~Math Through Cooking</t>
  </si>
  <si>
    <t>12091</t>
  </si>
  <si>
    <t>ADMIN~Math Tutoring</t>
  </si>
  <si>
    <t>12092</t>
  </si>
  <si>
    <t>ADMIN~Math/ Homework</t>
  </si>
  <si>
    <t>12093</t>
  </si>
  <si>
    <t>ADMIN~Mentorship Program</t>
  </si>
  <si>
    <t>12094</t>
  </si>
  <si>
    <t>ADMIN~Mixed Martial Arts (M</t>
  </si>
  <si>
    <t>12095</t>
  </si>
  <si>
    <t>ADMIN~Morning Gym</t>
  </si>
  <si>
    <t>12096</t>
  </si>
  <si>
    <t>ADMIN~Morning Mariachi</t>
  </si>
  <si>
    <t>12097</t>
  </si>
  <si>
    <t>ADMIN~Morning Math</t>
  </si>
  <si>
    <t>12098</t>
  </si>
  <si>
    <t>ADMIN~Morning Open Gym</t>
  </si>
  <si>
    <t>12099</t>
  </si>
  <si>
    <t>ADMIN~Morning Open Library</t>
  </si>
  <si>
    <t>12100</t>
  </si>
  <si>
    <t>ADMIN~Morning Student Succe</t>
  </si>
  <si>
    <t>12101</t>
  </si>
  <si>
    <t>ADMIN~Open Lab</t>
  </si>
  <si>
    <t>12102</t>
  </si>
  <si>
    <t>ADMIN~Open Media center</t>
  </si>
  <si>
    <t>12103</t>
  </si>
  <si>
    <t>ADMIN~Orchestra/ Music Club</t>
  </si>
  <si>
    <t>12104</t>
  </si>
  <si>
    <t>ADMIN~Organizational Skills</t>
  </si>
  <si>
    <t>12105</t>
  </si>
  <si>
    <t>ADMIN~Outdoor Club</t>
  </si>
  <si>
    <t>12106</t>
  </si>
  <si>
    <t>ADMIN~Outdoor Exploration</t>
  </si>
  <si>
    <t>12107</t>
  </si>
  <si>
    <t>ADMIN~Performing Arts</t>
  </si>
  <si>
    <t>12108</t>
  </si>
  <si>
    <t>ADMIN~Photography</t>
  </si>
  <si>
    <t>12109</t>
  </si>
  <si>
    <t>ADMIN~Pinata Making</t>
  </si>
  <si>
    <t>12110</t>
  </si>
  <si>
    <t>ADMIN~PM Intramurals Club</t>
  </si>
  <si>
    <t>12111</t>
  </si>
  <si>
    <t>ADMIN~Practice Club</t>
  </si>
  <si>
    <t>12112</t>
  </si>
  <si>
    <t>ADMIN~Recycling Club</t>
  </si>
  <si>
    <t>12113</t>
  </si>
  <si>
    <t>ADMIN~Robots</t>
  </si>
  <si>
    <t>12114</t>
  </si>
  <si>
    <t>ADMIN~Rock Band Club</t>
  </si>
  <si>
    <t>12115</t>
  </si>
  <si>
    <t>ADMIN~Running Club</t>
  </si>
  <si>
    <t>12116</t>
  </si>
  <si>
    <t>ADMIN~School to World</t>
  </si>
  <si>
    <t>12117</t>
  </si>
  <si>
    <t>ADMIN~Science &amp; Technology</t>
  </si>
  <si>
    <t>12118</t>
  </si>
  <si>
    <t>ADMIN~Science After School</t>
  </si>
  <si>
    <t>12119</t>
  </si>
  <si>
    <t>ADMIN~Science and Engineeri</t>
  </si>
  <si>
    <t>12120</t>
  </si>
  <si>
    <t>ADMIN~Science Bowl</t>
  </si>
  <si>
    <t>12121</t>
  </si>
  <si>
    <t>ADMIN~Science Club</t>
  </si>
  <si>
    <t>12122</t>
  </si>
  <si>
    <t>ADMIN~Science HW Help</t>
  </si>
  <si>
    <t>12123</t>
  </si>
  <si>
    <t>ADMIN~Science Olympiad</t>
  </si>
  <si>
    <t>12124</t>
  </si>
  <si>
    <t>ADMIN~Science Support</t>
  </si>
  <si>
    <t>12125</t>
  </si>
  <si>
    <t>ADMIN~Show Choir</t>
  </si>
  <si>
    <t>12126</t>
  </si>
  <si>
    <t>ADMIN~Skills for Success</t>
  </si>
  <si>
    <t>12127</t>
  </si>
  <si>
    <t>ADMIN~Soccer</t>
  </si>
  <si>
    <t>12128</t>
  </si>
  <si>
    <t>ADMIN~Soccer Club</t>
  </si>
  <si>
    <t>12129</t>
  </si>
  <si>
    <t>ADMIN~Speech &amp; Debate</t>
  </si>
  <si>
    <t>12130</t>
  </si>
  <si>
    <t>ADMIN~Spirit Squad</t>
  </si>
  <si>
    <t>12131</t>
  </si>
  <si>
    <t>ADMIN~Sports Club</t>
  </si>
  <si>
    <t>12132</t>
  </si>
  <si>
    <t>ADMIN~STEM Stars</t>
  </si>
  <si>
    <t>12133</t>
  </si>
  <si>
    <t>ADMIN~Stories Around the Wo</t>
  </si>
  <si>
    <t>12134</t>
  </si>
  <si>
    <t>ADMIN~Strategic Board Games</t>
  </si>
  <si>
    <t>12135</t>
  </si>
  <si>
    <t>ADMIN~Strategic Games Club</t>
  </si>
  <si>
    <t>12136</t>
  </si>
  <si>
    <t>ADMIN~Student Council</t>
  </si>
  <si>
    <t>12137</t>
  </si>
  <si>
    <t>ADMIN~Student Government</t>
  </si>
  <si>
    <t>12138</t>
  </si>
  <si>
    <t>ADMIN~Swimming</t>
  </si>
  <si>
    <t>12139</t>
  </si>
  <si>
    <t>ADMIN~Taking care of animal</t>
  </si>
  <si>
    <t>12140</t>
  </si>
  <si>
    <t>ADMIN~Tennis</t>
  </si>
  <si>
    <t>12141</t>
  </si>
  <si>
    <t>ADMIN~Theatre</t>
  </si>
  <si>
    <t>12142</t>
  </si>
  <si>
    <t>ADMIN~Tournament Sports</t>
  </si>
  <si>
    <t>12143</t>
  </si>
  <si>
    <t>ADMIN~Trans math</t>
  </si>
  <si>
    <t>12144</t>
  </si>
  <si>
    <t>ADMIN~Tutoring</t>
  </si>
  <si>
    <t>12145</t>
  </si>
  <si>
    <t>ADMIN~Video Technology</t>
  </si>
  <si>
    <t>12146</t>
  </si>
  <si>
    <t>ADMIN~Visual Journaling</t>
  </si>
  <si>
    <t>12147</t>
  </si>
  <si>
    <t>ADMIN~Weight Training</t>
  </si>
  <si>
    <t>12148</t>
  </si>
  <si>
    <t>ADMIN~Welcome to the Librar</t>
  </si>
  <si>
    <t>12149</t>
  </si>
  <si>
    <t>ADMIN~Wilson Soccer</t>
  </si>
  <si>
    <t>12150</t>
  </si>
  <si>
    <t>ADMIN~Yearbook</t>
  </si>
  <si>
    <t>12151</t>
  </si>
  <si>
    <t>ADMIN~Z.A.P. Zeroes Aren't</t>
  </si>
  <si>
    <t>12156</t>
  </si>
  <si>
    <t>12157</t>
  </si>
  <si>
    <t>ADMIN~Field Trips</t>
  </si>
  <si>
    <t>12200</t>
  </si>
  <si>
    <t>ADMIN~Credit Recovery</t>
  </si>
  <si>
    <t>12201</t>
  </si>
  <si>
    <t>ADMIN~Differentials</t>
  </si>
  <si>
    <t>12300</t>
  </si>
  <si>
    <t>ADMIN~Accounting 1</t>
  </si>
  <si>
    <t>12301</t>
  </si>
  <si>
    <t>ADMIN~Accounting 2</t>
  </si>
  <si>
    <t>12302</t>
  </si>
  <si>
    <t>ADMIN~Accounting 3</t>
  </si>
  <si>
    <t>12303</t>
  </si>
  <si>
    <t>ADMIN~Adv Applied Design</t>
  </si>
  <si>
    <t>12304</t>
  </si>
  <si>
    <t>ADMIN~Adv Mktng &amp; Finance 1</t>
  </si>
  <si>
    <t>12305</t>
  </si>
  <si>
    <t>ADMIN~Adv Mktng &amp; Finance 2</t>
  </si>
  <si>
    <t>12306</t>
  </si>
  <si>
    <t>ADMIN~Adv Studio Tech</t>
  </si>
  <si>
    <t>12307</t>
  </si>
  <si>
    <t>ADMIN~Archt Construction 1</t>
  </si>
  <si>
    <t>12308</t>
  </si>
  <si>
    <t>ADMIN~Archt Construction 2</t>
  </si>
  <si>
    <t>12309</t>
  </si>
  <si>
    <t>ADMIN~Auto Tech 1</t>
  </si>
  <si>
    <t>12310</t>
  </si>
  <si>
    <t>ADMIN~Auto Tech 2</t>
  </si>
  <si>
    <t>12311</t>
  </si>
  <si>
    <t>ADMIN~Auto Tech 3</t>
  </si>
  <si>
    <t>12312</t>
  </si>
  <si>
    <t>ADMIN~Basic Applied Design</t>
  </si>
  <si>
    <t>12313</t>
  </si>
  <si>
    <t>ADMIN~Brakes</t>
  </si>
  <si>
    <t>12314</t>
  </si>
  <si>
    <t>ADMIN~Business Comm Tech 1</t>
  </si>
  <si>
    <t>12315</t>
  </si>
  <si>
    <t>ADMIN~Business Comm Tech 2</t>
  </si>
  <si>
    <t>12316</t>
  </si>
  <si>
    <t>ADMIN~Business Law</t>
  </si>
  <si>
    <t>12317</t>
  </si>
  <si>
    <t>ADMIN~Business Management</t>
  </si>
  <si>
    <t>12318</t>
  </si>
  <si>
    <t>ADMIN~Business Technology</t>
  </si>
  <si>
    <t>12319</t>
  </si>
  <si>
    <t>ADMIN~Cabinetry</t>
  </si>
  <si>
    <t>12320</t>
  </si>
  <si>
    <t>ADMIN~CAD Architecture 1</t>
  </si>
  <si>
    <t>12321</t>
  </si>
  <si>
    <t>ADMIN~CAD Architecture 2</t>
  </si>
  <si>
    <t>12322</t>
  </si>
  <si>
    <t>ADMIN~CAD Archt &amp; Engineer</t>
  </si>
  <si>
    <t>12323</t>
  </si>
  <si>
    <t>ADMIN~CAD Engineering 1</t>
  </si>
  <si>
    <t>12324</t>
  </si>
  <si>
    <t>ADMIN~CAD Engineering 2</t>
  </si>
  <si>
    <t>12325</t>
  </si>
  <si>
    <t>ADMIN~Career Develop</t>
  </si>
  <si>
    <t>12326</t>
  </si>
  <si>
    <t>ADMIN~Child Development 1</t>
  </si>
  <si>
    <t>12327</t>
  </si>
  <si>
    <t>ADMIN~Child Development 2</t>
  </si>
  <si>
    <t>12328</t>
  </si>
  <si>
    <t>ADMIN~Childcare CRS</t>
  </si>
  <si>
    <t>12329</t>
  </si>
  <si>
    <t>ADMIN~Computer Application</t>
  </si>
  <si>
    <t>12330</t>
  </si>
  <si>
    <t>ADMIN~Computer Bus Tech</t>
  </si>
  <si>
    <t>12331</t>
  </si>
  <si>
    <t>ADMIN~Computer Graphics 1</t>
  </si>
  <si>
    <t>12332</t>
  </si>
  <si>
    <t>ADMIN~Computer Graphics 2</t>
  </si>
  <si>
    <t>12333</t>
  </si>
  <si>
    <t>ADMIN~Computer Graphics 3</t>
  </si>
  <si>
    <t>12334</t>
  </si>
  <si>
    <t>ADMIN~Computer Graphics 4</t>
  </si>
  <si>
    <t>12335</t>
  </si>
  <si>
    <t>ADMIN~Workplace Comp Skill</t>
  </si>
  <si>
    <t>12336</t>
  </si>
  <si>
    <t>ADMIN~Cosmetology</t>
  </si>
  <si>
    <t>12337</t>
  </si>
  <si>
    <t>ADMIN~Creative Sewing</t>
  </si>
  <si>
    <t>12338</t>
  </si>
  <si>
    <t>ADMIN~Culinary Arts 1</t>
  </si>
  <si>
    <t>12339</t>
  </si>
  <si>
    <t>ADMIN~Culinary Arts 2</t>
  </si>
  <si>
    <t>12340</t>
  </si>
  <si>
    <t>ADMIN~Culinary Arts 3</t>
  </si>
  <si>
    <t>12341</t>
  </si>
  <si>
    <t>ADMIN~Digital Film Prod 1</t>
  </si>
  <si>
    <t>12342</t>
  </si>
  <si>
    <t>ADMIN~Digital Film Prod 2</t>
  </si>
  <si>
    <t>12343</t>
  </si>
  <si>
    <t>ADMIN~Digital Film Prod 3</t>
  </si>
  <si>
    <t>12344</t>
  </si>
  <si>
    <t>ADMIN~Digital Film Prod 4</t>
  </si>
  <si>
    <t>12345</t>
  </si>
  <si>
    <t>ADMIN~Digital Media Film</t>
  </si>
  <si>
    <t>12346</t>
  </si>
  <si>
    <t>ADMIN~Digital Media 2</t>
  </si>
  <si>
    <t>12347</t>
  </si>
  <si>
    <t>ADMIN~Drafting</t>
  </si>
  <si>
    <t>12348</t>
  </si>
  <si>
    <t>ADMIN~Drafting 1</t>
  </si>
  <si>
    <t>12349</t>
  </si>
  <si>
    <t>ADMIN~Drafting 2</t>
  </si>
  <si>
    <t>12350</t>
  </si>
  <si>
    <t>ADMIN~Drafting 3</t>
  </si>
  <si>
    <t>12351</t>
  </si>
  <si>
    <t>ADMIN~Entrepreneurship</t>
  </si>
  <si>
    <t>12352</t>
  </si>
  <si>
    <t>ADMIN~Fashion Design 1</t>
  </si>
  <si>
    <t>12353</t>
  </si>
  <si>
    <t>ADMIN~Fashion Design 2</t>
  </si>
  <si>
    <t>12354</t>
  </si>
  <si>
    <t>ADMIN~Fashion Design 3</t>
  </si>
  <si>
    <t>12355</t>
  </si>
  <si>
    <t>ADMIN~Food Service 1</t>
  </si>
  <si>
    <t>12356</t>
  </si>
  <si>
    <t>ADMIN~Food Service 2</t>
  </si>
  <si>
    <t>12357</t>
  </si>
  <si>
    <t>ADMIN~Food Service 3</t>
  </si>
  <si>
    <t>12358</t>
  </si>
  <si>
    <t>ADMIN~Foods</t>
  </si>
  <si>
    <t>12359</t>
  </si>
  <si>
    <t>ADMIN~Fundamental of Mktng</t>
  </si>
  <si>
    <t>12360</t>
  </si>
  <si>
    <t>ADMIN~Hospitality &amp; Turism</t>
  </si>
  <si>
    <t>12361</t>
  </si>
  <si>
    <t>ADMIN~IND Living</t>
  </si>
  <si>
    <t>12362</t>
  </si>
  <si>
    <t>ADMIN~Independent Living</t>
  </si>
  <si>
    <t>12363</t>
  </si>
  <si>
    <t>ADMIN~Information Tech</t>
  </si>
  <si>
    <t>12364</t>
  </si>
  <si>
    <t>ADMIN~Intro Fam/Comsr Scien</t>
  </si>
  <si>
    <t>12365</t>
  </si>
  <si>
    <t>ADMIN~Metals</t>
  </si>
  <si>
    <t>12366</t>
  </si>
  <si>
    <t>ADMIN~Nursing 1</t>
  </si>
  <si>
    <t>12367</t>
  </si>
  <si>
    <t>ADMIN~Nursing 2</t>
  </si>
  <si>
    <t>12368</t>
  </si>
  <si>
    <t>ADMIN~Nursing 3</t>
  </si>
  <si>
    <t>12369</t>
  </si>
  <si>
    <t>ADMIN~Nursing Assistant</t>
  </si>
  <si>
    <t>12370</t>
  </si>
  <si>
    <t>ADMIN~Nutrition</t>
  </si>
  <si>
    <t>12371</t>
  </si>
  <si>
    <t>ADMIN~Personal Finance</t>
  </si>
  <si>
    <t>12372</t>
  </si>
  <si>
    <t>ADMIN~Small Engine</t>
  </si>
  <si>
    <t>12373</t>
  </si>
  <si>
    <t>ADMIN~Video Production 1</t>
  </si>
  <si>
    <t>12374</t>
  </si>
  <si>
    <t>ADMIN~Video Production 2</t>
  </si>
  <si>
    <t>12375</t>
  </si>
  <si>
    <t>ADMIN~Woods</t>
  </si>
  <si>
    <t>12376</t>
  </si>
  <si>
    <t>ADMIN~Word Processing</t>
  </si>
  <si>
    <t>12377</t>
  </si>
  <si>
    <t>ADMIN~Work w/ Young Child 1</t>
  </si>
  <si>
    <t>12378</t>
  </si>
  <si>
    <t>ADMIN~Work w/ Young Child 2</t>
  </si>
  <si>
    <t>12379</t>
  </si>
  <si>
    <t>ADMIN~Advanced Studio Tech</t>
  </si>
  <si>
    <t>12502</t>
  </si>
  <si>
    <t>ADMIN~Charter</t>
  </si>
  <si>
    <t>13000</t>
  </si>
  <si>
    <t>ARTS~All Education</t>
  </si>
  <si>
    <t>13001</t>
  </si>
  <si>
    <t>ARTS~6th Grade Math tutor</t>
  </si>
  <si>
    <t>13002</t>
  </si>
  <si>
    <t>ARTS~7th Grade jazz Band</t>
  </si>
  <si>
    <t>13003</t>
  </si>
  <si>
    <t>ARTS~7th/8th Math Tutor</t>
  </si>
  <si>
    <t>13004</t>
  </si>
  <si>
    <t>ARTS~Academic Enrichment</t>
  </si>
  <si>
    <t>13005</t>
  </si>
  <si>
    <t>ARTS~Academic Tutoring</t>
  </si>
  <si>
    <t>13006</t>
  </si>
  <si>
    <t>ARTS~After School Arts</t>
  </si>
  <si>
    <t>13007</t>
  </si>
  <si>
    <t>ARTS~After School Club/ Op</t>
  </si>
  <si>
    <t>13008</t>
  </si>
  <si>
    <t>ARTS~After School Tutor</t>
  </si>
  <si>
    <t>13009</t>
  </si>
  <si>
    <t>ARTS~AM Computer Club</t>
  </si>
  <si>
    <t>13010</t>
  </si>
  <si>
    <t>ARTS~AM Homework Help</t>
  </si>
  <si>
    <t>13011</t>
  </si>
  <si>
    <t>ARTS~AM Intramurals Club</t>
  </si>
  <si>
    <t>13012</t>
  </si>
  <si>
    <t>ARTS~AM Open Gym</t>
  </si>
  <si>
    <t>13013</t>
  </si>
  <si>
    <t>ARTS~AM Rec Basketball</t>
  </si>
  <si>
    <t>13014</t>
  </si>
  <si>
    <t>ARTS~American Sign Languag</t>
  </si>
  <si>
    <t>13015</t>
  </si>
  <si>
    <t>ARTS~Archery</t>
  </si>
  <si>
    <t>13016</t>
  </si>
  <si>
    <t>ARTS~Art Club</t>
  </si>
  <si>
    <t>13017</t>
  </si>
  <si>
    <t>ARTS~Art Design and Projec</t>
  </si>
  <si>
    <t>13018</t>
  </si>
  <si>
    <t>ARTS~Art Factory</t>
  </si>
  <si>
    <t>13019</t>
  </si>
  <si>
    <t>ARTS~Arts &amp; Crafts</t>
  </si>
  <si>
    <t>13020</t>
  </si>
  <si>
    <t>ARTS~AVID For All</t>
  </si>
  <si>
    <t>13021</t>
  </si>
  <si>
    <t>ARTS~Tutoring/Training</t>
  </si>
  <si>
    <t>13022</t>
  </si>
  <si>
    <t>ARTS~Battle of the Books</t>
  </si>
  <si>
    <t>13023</t>
  </si>
  <si>
    <t>ARTS~Bilingual Club</t>
  </si>
  <si>
    <t>13024</t>
  </si>
  <si>
    <t>ARTS~Billiards Club</t>
  </si>
  <si>
    <t>13025</t>
  </si>
  <si>
    <t>ARTS~Book Club</t>
  </si>
  <si>
    <t>13026</t>
  </si>
  <si>
    <t>ARTS~Boys and Girls Soccer</t>
  </si>
  <si>
    <t>13027</t>
  </si>
  <si>
    <t>ARTS~Broadcast Student New</t>
  </si>
  <si>
    <t>13028</t>
  </si>
  <si>
    <t>ARTS~Ceramics</t>
  </si>
  <si>
    <t>13029</t>
  </si>
  <si>
    <t>ARTS~Cheerleading</t>
  </si>
  <si>
    <t>13030</t>
  </si>
  <si>
    <t>ARTS~Chess Club</t>
  </si>
  <si>
    <t>13031</t>
  </si>
  <si>
    <t>ARTS~Chess/ Games Club</t>
  </si>
  <si>
    <t>13032</t>
  </si>
  <si>
    <t>ARTS~Choir</t>
  </si>
  <si>
    <t>13033</t>
  </si>
  <si>
    <t>ARTS~Club Success</t>
  </si>
  <si>
    <t>13034</t>
  </si>
  <si>
    <t>ARTS~Club Success Afternoo</t>
  </si>
  <si>
    <t>13035</t>
  </si>
  <si>
    <t>ARTS~Club Success Morning</t>
  </si>
  <si>
    <t>13036</t>
  </si>
  <si>
    <t>ARTS~Community Crafts</t>
  </si>
  <si>
    <t>13037</t>
  </si>
  <si>
    <t>ARTS~Computer Club</t>
  </si>
  <si>
    <t>13038</t>
  </si>
  <si>
    <t>ARTS~Computer Skill Develo</t>
  </si>
  <si>
    <t>13039</t>
  </si>
  <si>
    <t>ARTS~Computer Works Club</t>
  </si>
  <si>
    <t>13040</t>
  </si>
  <si>
    <t>ARTS~Conflict Resolution C</t>
  </si>
  <si>
    <t>13041</t>
  </si>
  <si>
    <t>ARTS~Cooking Club</t>
  </si>
  <si>
    <t>13042</t>
  </si>
  <si>
    <t>ARTS~Creative Cooking</t>
  </si>
  <si>
    <t>13043</t>
  </si>
  <si>
    <t>ARTS~Crochet Club</t>
  </si>
  <si>
    <t>13044</t>
  </si>
  <si>
    <t>ARTS~Dance</t>
  </si>
  <si>
    <t>13045</t>
  </si>
  <si>
    <t>ARTS~Dance Club</t>
  </si>
  <si>
    <t>13046</t>
  </si>
  <si>
    <t>ARTS~Debate Club</t>
  </si>
  <si>
    <t>13047</t>
  </si>
  <si>
    <t>ARTS~Dirt Daubers (Ag./ Ga</t>
  </si>
  <si>
    <t>13048</t>
  </si>
  <si>
    <t>ARTS~Drama</t>
  </si>
  <si>
    <t>13049</t>
  </si>
  <si>
    <t>ARTS~Drama Club</t>
  </si>
  <si>
    <t>13050</t>
  </si>
  <si>
    <t>ARTS~Drawing on Right Side</t>
  </si>
  <si>
    <t>13051</t>
  </si>
  <si>
    <t>ARTS~English as a Second l</t>
  </si>
  <si>
    <t>13052</t>
  </si>
  <si>
    <t>ARTS~Falcon Success</t>
  </si>
  <si>
    <t>13053</t>
  </si>
  <si>
    <t>ARTS~Fancy Shawl Dancing</t>
  </si>
  <si>
    <t>13054</t>
  </si>
  <si>
    <t>ARTS~Fitness is Fun</t>
  </si>
  <si>
    <t>13055</t>
  </si>
  <si>
    <t>ARTS~Flag Football</t>
  </si>
  <si>
    <t>13056</t>
  </si>
  <si>
    <t>ARTS~Folklorico Dancing</t>
  </si>
  <si>
    <t>13057</t>
  </si>
  <si>
    <t>ARTS~Football Club</t>
  </si>
  <si>
    <t>13058</t>
  </si>
  <si>
    <t>ARTS~French Club</t>
  </si>
  <si>
    <t>13059</t>
  </si>
  <si>
    <t>ARTS~G.E.M.S. (Girls Empow</t>
  </si>
  <si>
    <t>13060</t>
  </si>
  <si>
    <t>ARTS~Game Club</t>
  </si>
  <si>
    <t>13061</t>
  </si>
  <si>
    <t>ARTS~Games</t>
  </si>
  <si>
    <t>13062</t>
  </si>
  <si>
    <t>ARTS~Garden Club</t>
  </si>
  <si>
    <t>13063</t>
  </si>
  <si>
    <t>ARTS~Girls and Boys Soccer</t>
  </si>
  <si>
    <t>13064</t>
  </si>
  <si>
    <t>ARTS~Golf Club</t>
  </si>
  <si>
    <t>13065</t>
  </si>
  <si>
    <t>ARTS~Green Team</t>
  </si>
  <si>
    <t>13066</t>
  </si>
  <si>
    <t>ARTS~Guitar &amp; Strings</t>
  </si>
  <si>
    <t>13067</t>
  </si>
  <si>
    <t>ARTS~Health and Fitness</t>
  </si>
  <si>
    <t>13068</t>
  </si>
  <si>
    <t>ARTS~Healthy Teen Living</t>
  </si>
  <si>
    <t>13069</t>
  </si>
  <si>
    <t>ARTS~Homework Club</t>
  </si>
  <si>
    <t>13070</t>
  </si>
  <si>
    <t>ARTS~Homework Help</t>
  </si>
  <si>
    <t>13071</t>
  </si>
  <si>
    <t>ARTS~Honor Choir</t>
  </si>
  <si>
    <t>13072</t>
  </si>
  <si>
    <t>ARTS~Huskey Helpers/ Readi</t>
  </si>
  <si>
    <t>13073</t>
  </si>
  <si>
    <t>ARTS~iMovies</t>
  </si>
  <si>
    <t>13074</t>
  </si>
  <si>
    <t>ARTS~In the News</t>
  </si>
  <si>
    <t>13075</t>
  </si>
  <si>
    <t>ARTS~iPad Club</t>
  </si>
  <si>
    <t>13076</t>
  </si>
  <si>
    <t>ARTS~John Adams GEMS</t>
  </si>
  <si>
    <t>13077</t>
  </si>
  <si>
    <t>ARTS~Journalism</t>
  </si>
  <si>
    <t>13078</t>
  </si>
  <si>
    <t>ARTS~Language Arts HW Help</t>
  </si>
  <si>
    <t>13079</t>
  </si>
  <si>
    <t>ARTS~Leadership</t>
  </si>
  <si>
    <t>13080</t>
  </si>
  <si>
    <t>ARTS~Literacy through Non</t>
  </si>
  <si>
    <t>13081</t>
  </si>
  <si>
    <t>ARTS~Manga</t>
  </si>
  <si>
    <t>13082</t>
  </si>
  <si>
    <t>ARTS~Math Around the House</t>
  </si>
  <si>
    <t>13083</t>
  </si>
  <si>
    <t>ARTS~Math Assistance Club</t>
  </si>
  <si>
    <t>13084</t>
  </si>
  <si>
    <t>ARTS~Math Attack</t>
  </si>
  <si>
    <t>13085</t>
  </si>
  <si>
    <t>ARTS~Math Club</t>
  </si>
  <si>
    <t>13086</t>
  </si>
  <si>
    <t>ARTS~Math Counts</t>
  </si>
  <si>
    <t>13087</t>
  </si>
  <si>
    <t>ARTS~Math Help</t>
  </si>
  <si>
    <t>13088</t>
  </si>
  <si>
    <t>ARTS~Math Help/ Renaissanc</t>
  </si>
  <si>
    <t>13089</t>
  </si>
  <si>
    <t>ARTS~Math Munchers</t>
  </si>
  <si>
    <t>13090</t>
  </si>
  <si>
    <t>ARTS~Math Through Cooking</t>
  </si>
  <si>
    <t>13091</t>
  </si>
  <si>
    <t>ARTS~Math Tutoring</t>
  </si>
  <si>
    <t>13092</t>
  </si>
  <si>
    <t>ARTS~Math/ Homework</t>
  </si>
  <si>
    <t>13093</t>
  </si>
  <si>
    <t>ARTS~Mentorship Program</t>
  </si>
  <si>
    <t>13094</t>
  </si>
  <si>
    <t>ARTS~Mixed Martial Arts (M</t>
  </si>
  <si>
    <t>13095</t>
  </si>
  <si>
    <t>ARTS~Morning Gym</t>
  </si>
  <si>
    <t>13096</t>
  </si>
  <si>
    <t>ARTS~Morning Mariachi</t>
  </si>
  <si>
    <t>13097</t>
  </si>
  <si>
    <t>ARTS~Morning Math</t>
  </si>
  <si>
    <t>13098</t>
  </si>
  <si>
    <t>ARTS~Morning Open Gym</t>
  </si>
  <si>
    <t>13099</t>
  </si>
  <si>
    <t>ARTS~Morning Open Library</t>
  </si>
  <si>
    <t>13100</t>
  </si>
  <si>
    <t>ARTS~Morning Student Succe</t>
  </si>
  <si>
    <t>13101</t>
  </si>
  <si>
    <t>ARTS~Open Lab</t>
  </si>
  <si>
    <t>13102</t>
  </si>
  <si>
    <t>ARTS~Open Media center</t>
  </si>
  <si>
    <t>13103</t>
  </si>
  <si>
    <t>ARTS~Orchestra/ Music Club</t>
  </si>
  <si>
    <t>13104</t>
  </si>
  <si>
    <t>ARTS~Organizational Skills</t>
  </si>
  <si>
    <t>13105</t>
  </si>
  <si>
    <t>ARTS~Outdoor Club</t>
  </si>
  <si>
    <t>13106</t>
  </si>
  <si>
    <t>ARTS~Outdoor Exploration</t>
  </si>
  <si>
    <t>13107</t>
  </si>
  <si>
    <t>ARTS~Performing Arts</t>
  </si>
  <si>
    <t>13108</t>
  </si>
  <si>
    <t>ARTS~Photography</t>
  </si>
  <si>
    <t>13109</t>
  </si>
  <si>
    <t>ARTS~Pinata Making</t>
  </si>
  <si>
    <t>13110</t>
  </si>
  <si>
    <t>ARTS~PM Intramurals Club</t>
  </si>
  <si>
    <t>13111</t>
  </si>
  <si>
    <t>ARTS~Practice Club</t>
  </si>
  <si>
    <t>13112</t>
  </si>
  <si>
    <t>ARTS~Recycling Club</t>
  </si>
  <si>
    <t>13113</t>
  </si>
  <si>
    <t>ARTS~Robots</t>
  </si>
  <si>
    <t>13114</t>
  </si>
  <si>
    <t>ARTS~Rock Band Club</t>
  </si>
  <si>
    <t>13115</t>
  </si>
  <si>
    <t>ARTS~Running Club</t>
  </si>
  <si>
    <t>13116</t>
  </si>
  <si>
    <t>ARTS~School to World</t>
  </si>
  <si>
    <t>13117</t>
  </si>
  <si>
    <t>ARTS~Science &amp; Technology</t>
  </si>
  <si>
    <t>13118</t>
  </si>
  <si>
    <t>ARTS~Science After School</t>
  </si>
  <si>
    <t>13119</t>
  </si>
  <si>
    <t>ARTS~Science and Engineeri</t>
  </si>
  <si>
    <t>13120</t>
  </si>
  <si>
    <t>ARTS~Science Bowl</t>
  </si>
  <si>
    <t>13121</t>
  </si>
  <si>
    <t>ARTS~Science Club</t>
  </si>
  <si>
    <t>13122</t>
  </si>
  <si>
    <t>ARTS~Science HW Help</t>
  </si>
  <si>
    <t>13123</t>
  </si>
  <si>
    <t>ARTS~Science Olympiad</t>
  </si>
  <si>
    <t>13124</t>
  </si>
  <si>
    <t>ARTS~Science Support</t>
  </si>
  <si>
    <t>13125</t>
  </si>
  <si>
    <t>ARTS~Show Choir</t>
  </si>
  <si>
    <t>13126</t>
  </si>
  <si>
    <t>ARTS~Skills for Success</t>
  </si>
  <si>
    <t>13127</t>
  </si>
  <si>
    <t>ARTS~Soccer</t>
  </si>
  <si>
    <t>13128</t>
  </si>
  <si>
    <t>ARTS~Soccer Club</t>
  </si>
  <si>
    <t>13129</t>
  </si>
  <si>
    <t>ARTS~Speech &amp; Debate</t>
  </si>
  <si>
    <t>13130</t>
  </si>
  <si>
    <t>ARTS~Spirit Squad</t>
  </si>
  <si>
    <t>13131</t>
  </si>
  <si>
    <t>ARTS~Sports Club</t>
  </si>
  <si>
    <t>13132</t>
  </si>
  <si>
    <t>ARTS~STEM Stars</t>
  </si>
  <si>
    <t>13133</t>
  </si>
  <si>
    <t>ARTS~Stories Around the Wo</t>
  </si>
  <si>
    <t>13134</t>
  </si>
  <si>
    <t>ARTS~Strategic Board Games</t>
  </si>
  <si>
    <t>13135</t>
  </si>
  <si>
    <t>ARTS~Strategic Games Club</t>
  </si>
  <si>
    <t>13136</t>
  </si>
  <si>
    <t>ARTS~Student Council</t>
  </si>
  <si>
    <t>13137</t>
  </si>
  <si>
    <t>ARTS~Student Government</t>
  </si>
  <si>
    <t>13138</t>
  </si>
  <si>
    <t>ARTS~Swimming</t>
  </si>
  <si>
    <t>13139</t>
  </si>
  <si>
    <t>ARTS~Taking care of animal</t>
  </si>
  <si>
    <t>13140</t>
  </si>
  <si>
    <t>ARTS~Tennis</t>
  </si>
  <si>
    <t>13141</t>
  </si>
  <si>
    <t>ARTS~Theatre</t>
  </si>
  <si>
    <t>13142</t>
  </si>
  <si>
    <t>ARTS~Tournament Sports</t>
  </si>
  <si>
    <t>13143</t>
  </si>
  <si>
    <t>ARTS~Trans math</t>
  </si>
  <si>
    <t>13144</t>
  </si>
  <si>
    <t>ARTS~Tutoring</t>
  </si>
  <si>
    <t>13145</t>
  </si>
  <si>
    <t>ARTS~Video Technology</t>
  </si>
  <si>
    <t>13146</t>
  </si>
  <si>
    <t>ARTS~Visual Journaling</t>
  </si>
  <si>
    <t>13147</t>
  </si>
  <si>
    <t>ARTS~Weight Training</t>
  </si>
  <si>
    <t>13148</t>
  </si>
  <si>
    <t>ARTS~Welcome to the Librar</t>
  </si>
  <si>
    <t>13149</t>
  </si>
  <si>
    <t>ARTS~Wilson Soccer</t>
  </si>
  <si>
    <t>13150</t>
  </si>
  <si>
    <t>ARTS~Yearbook</t>
  </si>
  <si>
    <t>13151</t>
  </si>
  <si>
    <t>ARTS~Z.A.P. Zeroes Aren't</t>
  </si>
  <si>
    <t>13152</t>
  </si>
  <si>
    <t>ARTS~Nursery</t>
  </si>
  <si>
    <t>13153</t>
  </si>
  <si>
    <t>ARTS~Profess Devlp</t>
  </si>
  <si>
    <t>13154</t>
  </si>
  <si>
    <t>ARTS~Writing</t>
  </si>
  <si>
    <t>13156</t>
  </si>
  <si>
    <t>ARTS~Parent Involvement</t>
  </si>
  <si>
    <t>13157</t>
  </si>
  <si>
    <t>ARTS~Field Trips</t>
  </si>
  <si>
    <t>13158</t>
  </si>
  <si>
    <t>ARTS~Office Duties</t>
  </si>
  <si>
    <t>13159</t>
  </si>
  <si>
    <t>ARTS~Office Supplies</t>
  </si>
  <si>
    <t>13160</t>
  </si>
  <si>
    <t>ARTS~Facilitate/Training</t>
  </si>
  <si>
    <t>13200</t>
  </si>
  <si>
    <t>ARTS~Credit Recovery</t>
  </si>
  <si>
    <t>13201</t>
  </si>
  <si>
    <t>ARTS~Differentials</t>
  </si>
  <si>
    <t>13300</t>
  </si>
  <si>
    <t>ARTS~Accounting 1</t>
  </si>
  <si>
    <t>13301</t>
  </si>
  <si>
    <t>ARTS~Accounting 2</t>
  </si>
  <si>
    <t>13302</t>
  </si>
  <si>
    <t>ARTS~Accounting 3</t>
  </si>
  <si>
    <t>13303</t>
  </si>
  <si>
    <t>ARTS~Adv Applied Design</t>
  </si>
  <si>
    <t>13304</t>
  </si>
  <si>
    <t>ARTS~Adv Mktng &amp; Finance 1</t>
  </si>
  <si>
    <t>13305</t>
  </si>
  <si>
    <t>ARTS~Adv Mktng &amp; Finance 2</t>
  </si>
  <si>
    <t>13306</t>
  </si>
  <si>
    <t>ARTS~Adv Studio Tech</t>
  </si>
  <si>
    <t>13308</t>
  </si>
  <si>
    <t>ARTS~Archt Construction 2</t>
  </si>
  <si>
    <t>13309</t>
  </si>
  <si>
    <t>ARTS~Auto Tech 1</t>
  </si>
  <si>
    <t>13310</t>
  </si>
  <si>
    <t>ARTS~Auto Tech 2</t>
  </si>
  <si>
    <t>13311</t>
  </si>
  <si>
    <t>ARTS~Auto Tech 3</t>
  </si>
  <si>
    <t>13312</t>
  </si>
  <si>
    <t>ARTS~Basic Applied Design</t>
  </si>
  <si>
    <t>13313</t>
  </si>
  <si>
    <t>ARTS~Brakes</t>
  </si>
  <si>
    <t>13314</t>
  </si>
  <si>
    <t>ARTS~Business Comm Tech 1</t>
  </si>
  <si>
    <t>13315</t>
  </si>
  <si>
    <t>ARTS~Business Comm Tech 2</t>
  </si>
  <si>
    <t>13316</t>
  </si>
  <si>
    <t>ARTS~Business Law</t>
  </si>
  <si>
    <t>13317</t>
  </si>
  <si>
    <t>ARTS~Business Management</t>
  </si>
  <si>
    <t>13318</t>
  </si>
  <si>
    <t>ARTS~Business Technology</t>
  </si>
  <si>
    <t>13319</t>
  </si>
  <si>
    <t>ARTS~Cabinetry</t>
  </si>
  <si>
    <t>13320</t>
  </si>
  <si>
    <t>ARTS~CAD Architecture 1</t>
  </si>
  <si>
    <t>13321</t>
  </si>
  <si>
    <t>ARTS~CAD Architecture 2</t>
  </si>
  <si>
    <t>13322</t>
  </si>
  <si>
    <t>ARTS~CAD Archt &amp; Engineer</t>
  </si>
  <si>
    <t>13323</t>
  </si>
  <si>
    <t>ARTS~CAD Engineering 1</t>
  </si>
  <si>
    <t>13324</t>
  </si>
  <si>
    <t>ARTS~CAD Engineering 2</t>
  </si>
  <si>
    <t>13325</t>
  </si>
  <si>
    <t>ARTS~Career Develop</t>
  </si>
  <si>
    <t>13326</t>
  </si>
  <si>
    <t>ARTS~Child Development 1</t>
  </si>
  <si>
    <t>13327</t>
  </si>
  <si>
    <t>ARTS~Child Development 2</t>
  </si>
  <si>
    <t>13328</t>
  </si>
  <si>
    <t>ARTS~Childcare CRS</t>
  </si>
  <si>
    <t>13329</t>
  </si>
  <si>
    <t>ARTS~Computer Application</t>
  </si>
  <si>
    <t>13330</t>
  </si>
  <si>
    <t>ARTS~Computer Bus Tech</t>
  </si>
  <si>
    <t>13334</t>
  </si>
  <si>
    <t>ARTS~Computer Graphics 4</t>
  </si>
  <si>
    <t>13335</t>
  </si>
  <si>
    <t>ARTS~Workplace Comp Skill</t>
  </si>
  <si>
    <t>13336</t>
  </si>
  <si>
    <t>ARTS~Cosmetology</t>
  </si>
  <si>
    <t>13337</t>
  </si>
  <si>
    <t>ARTS~Creative Sewing</t>
  </si>
  <si>
    <t>13338</t>
  </si>
  <si>
    <t>ARTS~Culinary Arts 1</t>
  </si>
  <si>
    <t>13339</t>
  </si>
  <si>
    <t>ARTS~Culinary Arts 2</t>
  </si>
  <si>
    <t>13340</t>
  </si>
  <si>
    <t>ARTS~Culinary Arts 3</t>
  </si>
  <si>
    <t>13347</t>
  </si>
  <si>
    <t>ARTS~Drafting</t>
  </si>
  <si>
    <t>13348</t>
  </si>
  <si>
    <t>ARTS~Drafting 1</t>
  </si>
  <si>
    <t>13349</t>
  </si>
  <si>
    <t>ARTS~Drafting 2</t>
  </si>
  <si>
    <t>13350</t>
  </si>
  <si>
    <t>ARTS~Drafting 3</t>
  </si>
  <si>
    <t>13351</t>
  </si>
  <si>
    <t>ARTS~Entrepreneurship</t>
  </si>
  <si>
    <t>13352</t>
  </si>
  <si>
    <t>ARTS~Fashion Design 1</t>
  </si>
  <si>
    <t>13353</t>
  </si>
  <si>
    <t>ARTS~Fashion Design 2</t>
  </si>
  <si>
    <t>13354</t>
  </si>
  <si>
    <t>ARTS~Fashion Design 3</t>
  </si>
  <si>
    <t>13355</t>
  </si>
  <si>
    <t>ARTS~Food Service 1</t>
  </si>
  <si>
    <t>13356</t>
  </si>
  <si>
    <t>ARTS~Food Service 2</t>
  </si>
  <si>
    <t>13357</t>
  </si>
  <si>
    <t>ARTS~Food Service 3</t>
  </si>
  <si>
    <t>13358</t>
  </si>
  <si>
    <t>ARTS~Foods</t>
  </si>
  <si>
    <t>13359</t>
  </si>
  <si>
    <t>ARTS~Fundamental of Mktng</t>
  </si>
  <si>
    <t>13360</t>
  </si>
  <si>
    <t>ARTS~Hospitality &amp; Turism</t>
  </si>
  <si>
    <t>13361</t>
  </si>
  <si>
    <t>ARTS~IND Living</t>
  </si>
  <si>
    <t>13362</t>
  </si>
  <si>
    <t>ARTS~Independent Living</t>
  </si>
  <si>
    <t>13363</t>
  </si>
  <si>
    <t>ARTS~Information Tech</t>
  </si>
  <si>
    <t>13364</t>
  </si>
  <si>
    <t>ARTS~Intro Fam/Comsr Scien</t>
  </si>
  <si>
    <t>13365</t>
  </si>
  <si>
    <t>ARTS~Metals</t>
  </si>
  <si>
    <t>13366</t>
  </si>
  <si>
    <t>ARTS~Nursing 1</t>
  </si>
  <si>
    <t>13367</t>
  </si>
  <si>
    <t>ARTS~Nursing 2</t>
  </si>
  <si>
    <t>13368</t>
  </si>
  <si>
    <t>ARTS~Nursing 3</t>
  </si>
  <si>
    <t>13369</t>
  </si>
  <si>
    <t>ARTS~Nursing Assistant</t>
  </si>
  <si>
    <t>13370</t>
  </si>
  <si>
    <t>ARTS~Nutrition</t>
  </si>
  <si>
    <t>13371</t>
  </si>
  <si>
    <t>ARTS~Personal Finance</t>
  </si>
  <si>
    <t>13372</t>
  </si>
  <si>
    <t>ARTS~Small Engine</t>
  </si>
  <si>
    <t>13375</t>
  </si>
  <si>
    <t>ARTS~Woods</t>
  </si>
  <si>
    <t>13376</t>
  </si>
  <si>
    <t>ARTS~Word Processing</t>
  </si>
  <si>
    <t>13377</t>
  </si>
  <si>
    <t>ARTS~Work w/ Young Child 1</t>
  </si>
  <si>
    <t>13378</t>
  </si>
  <si>
    <t>ARTS~Work w/ Young Child 2</t>
  </si>
  <si>
    <t>13502</t>
  </si>
  <si>
    <t>ARTS~Charter</t>
  </si>
  <si>
    <t>14000</t>
  </si>
  <si>
    <t>SUMM~All Education</t>
  </si>
  <si>
    <t>14001</t>
  </si>
  <si>
    <t>SUMM~6th Grade Math tutor</t>
  </si>
  <si>
    <t>14002</t>
  </si>
  <si>
    <t>SUMM~7th Grade jazz Band</t>
  </si>
  <si>
    <t>14003</t>
  </si>
  <si>
    <t>SUMM~7th/8th Math Tutor</t>
  </si>
  <si>
    <t>14004</t>
  </si>
  <si>
    <t>SUMM~Academic Enrichment</t>
  </si>
  <si>
    <t>14005</t>
  </si>
  <si>
    <t>SUMM~Academic Tutoring</t>
  </si>
  <si>
    <t>14006</t>
  </si>
  <si>
    <t>SUMM~After School Arts</t>
  </si>
  <si>
    <t>14007</t>
  </si>
  <si>
    <t>SUMM~After School Club/ Op</t>
  </si>
  <si>
    <t>14008</t>
  </si>
  <si>
    <t>SUMM~After School Tutor</t>
  </si>
  <si>
    <t>14009</t>
  </si>
  <si>
    <t>SUMM~AM Computer Club</t>
  </si>
  <si>
    <t>14010</t>
  </si>
  <si>
    <t>SUMM~AM Homework Help</t>
  </si>
  <si>
    <t>14011</t>
  </si>
  <si>
    <t>SUMM~AM Intramurals Club</t>
  </si>
  <si>
    <t>14012</t>
  </si>
  <si>
    <t>SUMM~AM Open Gym</t>
  </si>
  <si>
    <t>14013</t>
  </si>
  <si>
    <t>SUMM~AM Rec Basketball</t>
  </si>
  <si>
    <t>14014</t>
  </si>
  <si>
    <t>SUMM~American Sign Languag</t>
  </si>
  <si>
    <t>14015</t>
  </si>
  <si>
    <t>SUMM~Archery</t>
  </si>
  <si>
    <t>14016</t>
  </si>
  <si>
    <t>SUMM~Art Club</t>
  </si>
  <si>
    <t>14017</t>
  </si>
  <si>
    <t>SUMM~Art Design and Projec</t>
  </si>
  <si>
    <t>14018</t>
  </si>
  <si>
    <t>SUMM~Art Factory</t>
  </si>
  <si>
    <t>14019</t>
  </si>
  <si>
    <t>SUMM~Arts &amp; Crafts</t>
  </si>
  <si>
    <t>14020</t>
  </si>
  <si>
    <t>SUMM~AVID For All</t>
  </si>
  <si>
    <t>14021</t>
  </si>
  <si>
    <t>SUMM~Tutoring/Training</t>
  </si>
  <si>
    <t>14022</t>
  </si>
  <si>
    <t>SUMM~Battle of the Books</t>
  </si>
  <si>
    <t>14023</t>
  </si>
  <si>
    <t>SUMM~Bilingual Club</t>
  </si>
  <si>
    <t>14024</t>
  </si>
  <si>
    <t>SUMM~Billiards Club</t>
  </si>
  <si>
    <t>14025</t>
  </si>
  <si>
    <t>SUMM~Book Club</t>
  </si>
  <si>
    <t>14026</t>
  </si>
  <si>
    <t>SUMM~Boys and Girls Soccer</t>
  </si>
  <si>
    <t>14027</t>
  </si>
  <si>
    <t>SUMM~Broadcast Student New</t>
  </si>
  <si>
    <t>14028</t>
  </si>
  <si>
    <t>SUMM~Ceramics</t>
  </si>
  <si>
    <t>14029</t>
  </si>
  <si>
    <t>SUMM~Cheerleading</t>
  </si>
  <si>
    <t>14030</t>
  </si>
  <si>
    <t>SUMM~Chess Club</t>
  </si>
  <si>
    <t>14031</t>
  </si>
  <si>
    <t>SUMM~Chess/ Games Club</t>
  </si>
  <si>
    <t>14032</t>
  </si>
  <si>
    <t>SUMM~Choir</t>
  </si>
  <si>
    <t>14033</t>
  </si>
  <si>
    <t>SUMM~Club Success</t>
  </si>
  <si>
    <t>14034</t>
  </si>
  <si>
    <t>SUMM~Club Success Afternoo</t>
  </si>
  <si>
    <t>14035</t>
  </si>
  <si>
    <t>SUMM~Club Success Morning</t>
  </si>
  <si>
    <t>14036</t>
  </si>
  <si>
    <t>SUMM~Community Crafts</t>
  </si>
  <si>
    <t>14037</t>
  </si>
  <si>
    <t>SUMM~Computer Club</t>
  </si>
  <si>
    <t>14038</t>
  </si>
  <si>
    <t>SUMM~Computer Skill Develo</t>
  </si>
  <si>
    <t>14039</t>
  </si>
  <si>
    <t>SUMM~Computer Works Club</t>
  </si>
  <si>
    <t>14040</t>
  </si>
  <si>
    <t>SUMM~Conflict Resolution C</t>
  </si>
  <si>
    <t>14041</t>
  </si>
  <si>
    <t>SUMM~Cooking Club</t>
  </si>
  <si>
    <t>14042</t>
  </si>
  <si>
    <t>SUMM~Creative Cooking</t>
  </si>
  <si>
    <t>14043</t>
  </si>
  <si>
    <t>SUMM~Crochet Club</t>
  </si>
  <si>
    <t>14044</t>
  </si>
  <si>
    <t>SUMM~Dance</t>
  </si>
  <si>
    <t>14045</t>
  </si>
  <si>
    <t>SUMM~Dance Club</t>
  </si>
  <si>
    <t>14046</t>
  </si>
  <si>
    <t>SUMM~Debate Club</t>
  </si>
  <si>
    <t>14047</t>
  </si>
  <si>
    <t>SUMM~Dirt Daubers (Ag./ Ga</t>
  </si>
  <si>
    <t>14048</t>
  </si>
  <si>
    <t>SUMM~Drama</t>
  </si>
  <si>
    <t>14049</t>
  </si>
  <si>
    <t>SUMM~Drama Club</t>
  </si>
  <si>
    <t>14050</t>
  </si>
  <si>
    <t>SUMM~Drawing on Right Side</t>
  </si>
  <si>
    <t>14051</t>
  </si>
  <si>
    <t>SUMM~English as a Second l</t>
  </si>
  <si>
    <t>14052</t>
  </si>
  <si>
    <t>SUMM~Falcon Success</t>
  </si>
  <si>
    <t>14053</t>
  </si>
  <si>
    <t>SUMM~Fancy Shawl Dancing</t>
  </si>
  <si>
    <t>14054</t>
  </si>
  <si>
    <t>SUMM~Fitness is Fun</t>
  </si>
  <si>
    <t>14055</t>
  </si>
  <si>
    <t>SUMM~Flag Football</t>
  </si>
  <si>
    <t>14056</t>
  </si>
  <si>
    <t>SUMM~Folklorico Dancing</t>
  </si>
  <si>
    <t>14057</t>
  </si>
  <si>
    <t>SUMM~Football Club</t>
  </si>
  <si>
    <t>14058</t>
  </si>
  <si>
    <t>SUMM~French Club</t>
  </si>
  <si>
    <t>14059</t>
  </si>
  <si>
    <t>SUMM~G.E.M.S. (Girls Empow</t>
  </si>
  <si>
    <t>14060</t>
  </si>
  <si>
    <t>SUMM~Game Club</t>
  </si>
  <si>
    <t>14061</t>
  </si>
  <si>
    <t>SUMM~Games</t>
  </si>
  <si>
    <t>14062</t>
  </si>
  <si>
    <t>SUMM~Garden Club</t>
  </si>
  <si>
    <t>14063</t>
  </si>
  <si>
    <t>SUMM~Girls and Boys Soccer</t>
  </si>
  <si>
    <t>14064</t>
  </si>
  <si>
    <t>SUMM~Golf Club</t>
  </si>
  <si>
    <t>14065</t>
  </si>
  <si>
    <t>SUMM~Green Team</t>
  </si>
  <si>
    <t>14066</t>
  </si>
  <si>
    <t>SUMM~Guitar &amp; Strings</t>
  </si>
  <si>
    <t>14067</t>
  </si>
  <si>
    <t>SUMM~Health and Fitness</t>
  </si>
  <si>
    <t>14068</t>
  </si>
  <si>
    <t>SUMM~Healthy Teen Living</t>
  </si>
  <si>
    <t>14069</t>
  </si>
  <si>
    <t>SUMM~Homework Club</t>
  </si>
  <si>
    <t>14070</t>
  </si>
  <si>
    <t>SUMM~Homework Help</t>
  </si>
  <si>
    <t>14071</t>
  </si>
  <si>
    <t>SUMM~Honor Choir</t>
  </si>
  <si>
    <t>14072</t>
  </si>
  <si>
    <t>SUMM~Huskey Helpers/ Readi</t>
  </si>
  <si>
    <t>14073</t>
  </si>
  <si>
    <t>SUMM~iMovies</t>
  </si>
  <si>
    <t>14074</t>
  </si>
  <si>
    <t>SUMM~In the News</t>
  </si>
  <si>
    <t>14075</t>
  </si>
  <si>
    <t>SUMM~iPad Club</t>
  </si>
  <si>
    <t>14076</t>
  </si>
  <si>
    <t>SUMM~John Adams GEMS</t>
  </si>
  <si>
    <t>14077</t>
  </si>
  <si>
    <t>SUMM~Journalism</t>
  </si>
  <si>
    <t>14078</t>
  </si>
  <si>
    <t>SUMM~Language Arts HW Help</t>
  </si>
  <si>
    <t>14079</t>
  </si>
  <si>
    <t>SUMM~Leadership</t>
  </si>
  <si>
    <t>14080</t>
  </si>
  <si>
    <t>SUMM~Literacy through Non</t>
  </si>
  <si>
    <t>14081</t>
  </si>
  <si>
    <t>SUMM~Manga</t>
  </si>
  <si>
    <t>14082</t>
  </si>
  <si>
    <t>SUMM~Math Around the House</t>
  </si>
  <si>
    <t>14083</t>
  </si>
  <si>
    <t>SUMM~Math Assistance Club</t>
  </si>
  <si>
    <t>14084</t>
  </si>
  <si>
    <t>SUMM~Math Attack</t>
  </si>
  <si>
    <t>14085</t>
  </si>
  <si>
    <t>SUMM~Math Club</t>
  </si>
  <si>
    <t>14086</t>
  </si>
  <si>
    <t>SUMM~Math Counts</t>
  </si>
  <si>
    <t>14087</t>
  </si>
  <si>
    <t>SUMM~Math Help</t>
  </si>
  <si>
    <t>14088</t>
  </si>
  <si>
    <t>SUMM~Math Help/ Renaissanc</t>
  </si>
  <si>
    <t>14089</t>
  </si>
  <si>
    <t>SUMM~Math Munchers</t>
  </si>
  <si>
    <t>14090</t>
  </si>
  <si>
    <t>SUMM~Math Through Cooking</t>
  </si>
  <si>
    <t>14091</t>
  </si>
  <si>
    <t>SUMM~Math Tutoring</t>
  </si>
  <si>
    <t>14092</t>
  </si>
  <si>
    <t>SUMM~Math/ Homework</t>
  </si>
  <si>
    <t>14093</t>
  </si>
  <si>
    <t>SUMM~Mentorship Program</t>
  </si>
  <si>
    <t>14094</t>
  </si>
  <si>
    <t>SUMM~Mixed Martial Arts (M</t>
  </si>
  <si>
    <t>14095</t>
  </si>
  <si>
    <t>SUMM~Morning Gym</t>
  </si>
  <si>
    <t>14096</t>
  </si>
  <si>
    <t>SUMM~Morning Mariachi</t>
  </si>
  <si>
    <t>14097</t>
  </si>
  <si>
    <t>SUMM~Morning Math</t>
  </si>
  <si>
    <t>14098</t>
  </si>
  <si>
    <t>SUMM~Morning Open Gym</t>
  </si>
  <si>
    <t>14099</t>
  </si>
  <si>
    <t>SUMM~Morning Open Library</t>
  </si>
  <si>
    <t>14100</t>
  </si>
  <si>
    <t>SUMM~Morning Student Succe</t>
  </si>
  <si>
    <t>14101</t>
  </si>
  <si>
    <t>SUMM~Open Lab</t>
  </si>
  <si>
    <t>14102</t>
  </si>
  <si>
    <t>SUMM~Open Media center</t>
  </si>
  <si>
    <t>14103</t>
  </si>
  <si>
    <t>SUMM~Orchestra/ Music Club</t>
  </si>
  <si>
    <t>14104</t>
  </si>
  <si>
    <t>SUMM~Organizational Skills</t>
  </si>
  <si>
    <t>14105</t>
  </si>
  <si>
    <t>SUMM~Outdoor Club</t>
  </si>
  <si>
    <t>14106</t>
  </si>
  <si>
    <t>SUMM~Outdoor Exploration</t>
  </si>
  <si>
    <t>14107</t>
  </si>
  <si>
    <t>SUMM~Performing Arts</t>
  </si>
  <si>
    <t>14108</t>
  </si>
  <si>
    <t>SUMM~Photography</t>
  </si>
  <si>
    <t>14109</t>
  </si>
  <si>
    <t>SUMM~Pinata Making</t>
  </si>
  <si>
    <t>14110</t>
  </si>
  <si>
    <t>SUMM~PM Intramurals Club</t>
  </si>
  <si>
    <t>14111</t>
  </si>
  <si>
    <t>SUMM~Practice Club</t>
  </si>
  <si>
    <t>14112</t>
  </si>
  <si>
    <t>SUMM~Recycling Club</t>
  </si>
  <si>
    <t>14113</t>
  </si>
  <si>
    <t>SUMM~Robots</t>
  </si>
  <si>
    <t>14114</t>
  </si>
  <si>
    <t>SUMM~Rock Band Club</t>
  </si>
  <si>
    <t>14115</t>
  </si>
  <si>
    <t>SUMM~Running Club</t>
  </si>
  <si>
    <t>14116</t>
  </si>
  <si>
    <t>SUMM~School to World</t>
  </si>
  <si>
    <t>14117</t>
  </si>
  <si>
    <t>SUMM~Science &amp; Technology</t>
  </si>
  <si>
    <t>14118</t>
  </si>
  <si>
    <t>SUMM~Science After School</t>
  </si>
  <si>
    <t>14119</t>
  </si>
  <si>
    <t>SUMM~Science and Engineeri</t>
  </si>
  <si>
    <t>14120</t>
  </si>
  <si>
    <t>SUMM~Science Bowl</t>
  </si>
  <si>
    <t>14121</t>
  </si>
  <si>
    <t>SUMM~Science Club</t>
  </si>
  <si>
    <t>14122</t>
  </si>
  <si>
    <t>SUMM~Science HW Help</t>
  </si>
  <si>
    <t>14123</t>
  </si>
  <si>
    <t>SUMM~Science Olympiad</t>
  </si>
  <si>
    <t>14124</t>
  </si>
  <si>
    <t>SUMM~Science Support</t>
  </si>
  <si>
    <t>14125</t>
  </si>
  <si>
    <t>SUMM~Show Choir</t>
  </si>
  <si>
    <t>14126</t>
  </si>
  <si>
    <t>SUMM~Skills for Success</t>
  </si>
  <si>
    <t>14127</t>
  </si>
  <si>
    <t>SUMM~Soccer</t>
  </si>
  <si>
    <t>14128</t>
  </si>
  <si>
    <t>SUMM~Soccer Club</t>
  </si>
  <si>
    <t>14129</t>
  </si>
  <si>
    <t>SUMM~Speech &amp; Debate</t>
  </si>
  <si>
    <t>14130</t>
  </si>
  <si>
    <t>SUMM~Spirit Squad</t>
  </si>
  <si>
    <t>14131</t>
  </si>
  <si>
    <t>SUMM~Sports Club</t>
  </si>
  <si>
    <t>14132</t>
  </si>
  <si>
    <t>SUMM~STEM Stars</t>
  </si>
  <si>
    <t>14133</t>
  </si>
  <si>
    <t>SUMM~Stories Around the Wo</t>
  </si>
  <si>
    <t>14134</t>
  </si>
  <si>
    <t>SUMM~Strategic Board Games</t>
  </si>
  <si>
    <t>14135</t>
  </si>
  <si>
    <t>SUMM~Strategic Games Club</t>
  </si>
  <si>
    <t>14136</t>
  </si>
  <si>
    <t>SUMM~Student Council</t>
  </si>
  <si>
    <t>14137</t>
  </si>
  <si>
    <t>SUMM~Student Government</t>
  </si>
  <si>
    <t>14138</t>
  </si>
  <si>
    <t>SUMM~Swimming</t>
  </si>
  <si>
    <t>14139</t>
  </si>
  <si>
    <t>SUMM~Taking care of animal</t>
  </si>
  <si>
    <t>14140</t>
  </si>
  <si>
    <t>SUMM~Tennis</t>
  </si>
  <si>
    <t>14141</t>
  </si>
  <si>
    <t>SUMM~Theatre</t>
  </si>
  <si>
    <t>14142</t>
  </si>
  <si>
    <t>SUMM~Tournament Sports</t>
  </si>
  <si>
    <t>14143</t>
  </si>
  <si>
    <t>SUMM~Trans math</t>
  </si>
  <si>
    <t>14144</t>
  </si>
  <si>
    <t>SUMM~Tutoring</t>
  </si>
  <si>
    <t>14145</t>
  </si>
  <si>
    <t>SUMM~Video Technology</t>
  </si>
  <si>
    <t>14146</t>
  </si>
  <si>
    <t>SUMM~Visual Journaling</t>
  </si>
  <si>
    <t>14147</t>
  </si>
  <si>
    <t>SUMM~Weight Training</t>
  </si>
  <si>
    <t>14148</t>
  </si>
  <si>
    <t>SUMM~Welcome to the Librar</t>
  </si>
  <si>
    <t>14149</t>
  </si>
  <si>
    <t>SUMM~Wilson Soccer</t>
  </si>
  <si>
    <t>14150</t>
  </si>
  <si>
    <t>SUMM~Yearbook</t>
  </si>
  <si>
    <t>14151</t>
  </si>
  <si>
    <t>SUMM~Z.A.P. Zeroes Aren't</t>
  </si>
  <si>
    <t>14152</t>
  </si>
  <si>
    <t>SUMM~Nursery</t>
  </si>
  <si>
    <t>14153</t>
  </si>
  <si>
    <t>SUMM~Profess Devlp</t>
  </si>
  <si>
    <t>14154</t>
  </si>
  <si>
    <t>SUMM~Writing</t>
  </si>
  <si>
    <t>14158</t>
  </si>
  <si>
    <t>SUMM~Office Duties</t>
  </si>
  <si>
    <t>14159</t>
  </si>
  <si>
    <t>SUMM~Office Supplies</t>
  </si>
  <si>
    <t>14160</t>
  </si>
  <si>
    <t>SUMM~Facilitate/Training</t>
  </si>
  <si>
    <t>14200</t>
  </si>
  <si>
    <t>SUMM~Credit Recovery</t>
  </si>
  <si>
    <t>14201</t>
  </si>
  <si>
    <t>SUMM~Differentials</t>
  </si>
  <si>
    <t>14300</t>
  </si>
  <si>
    <t>SUMM~Accounting 1</t>
  </si>
  <si>
    <t>14301</t>
  </si>
  <si>
    <t>SUMM~Accounting 2</t>
  </si>
  <si>
    <t>14302</t>
  </si>
  <si>
    <t>SUMM~Accounting 3</t>
  </si>
  <si>
    <t>14303</t>
  </si>
  <si>
    <t>SUMM~Adv Applied Design</t>
  </si>
  <si>
    <t>14304</t>
  </si>
  <si>
    <t>SUMM~Adv Mktng &amp; Finance 1</t>
  </si>
  <si>
    <t>14305</t>
  </si>
  <si>
    <t>SUMM~Adv Mktng &amp; Finance 2</t>
  </si>
  <si>
    <t>14306</t>
  </si>
  <si>
    <t>SUMM~Adv Studio Tech</t>
  </si>
  <si>
    <t>14307</t>
  </si>
  <si>
    <t>SUMM~Archt Construction 1</t>
  </si>
  <si>
    <t>14308</t>
  </si>
  <si>
    <t>SUMM~Archt Construction 2</t>
  </si>
  <si>
    <t>14309</t>
  </si>
  <si>
    <t>SUMM~Auto Tech 1</t>
  </si>
  <si>
    <t>14310</t>
  </si>
  <si>
    <t>SUMM~Auto Tech 2</t>
  </si>
  <si>
    <t>14311</t>
  </si>
  <si>
    <t>SUMM~Auto Tech 3</t>
  </si>
  <si>
    <t>14312</t>
  </si>
  <si>
    <t>SUMM~Basic Applied Design</t>
  </si>
  <si>
    <t>14313</t>
  </si>
  <si>
    <t>SUMM~Brakes</t>
  </si>
  <si>
    <t>14314</t>
  </si>
  <si>
    <t>SUMM~Business Comm Tech 1</t>
  </si>
  <si>
    <t>14315</t>
  </si>
  <si>
    <t>SUMM~Business Comm Tech 2</t>
  </si>
  <si>
    <t>14316</t>
  </si>
  <si>
    <t>SUMM~Business Law</t>
  </si>
  <si>
    <t>14317</t>
  </si>
  <si>
    <t>SUMM~Business Management</t>
  </si>
  <si>
    <t>14318</t>
  </si>
  <si>
    <t>SUMM~Business Technology</t>
  </si>
  <si>
    <t>14319</t>
  </si>
  <si>
    <t>SUMM~Cabinetry</t>
  </si>
  <si>
    <t>14320</t>
  </si>
  <si>
    <t>SUMM~CAD Architecture 1</t>
  </si>
  <si>
    <t>14321</t>
  </si>
  <si>
    <t>SUMM~CAD Architecture 2</t>
  </si>
  <si>
    <t>14322</t>
  </si>
  <si>
    <t>SUMM~CAD Archt &amp; Engineer</t>
  </si>
  <si>
    <t>14323</t>
  </si>
  <si>
    <t>SUMM~CAD Engineering 1</t>
  </si>
  <si>
    <t>14324</t>
  </si>
  <si>
    <t>SUMM~CAD Engineering 2</t>
  </si>
  <si>
    <t>14325</t>
  </si>
  <si>
    <t>SUMM~Career Develop</t>
  </si>
  <si>
    <t>14326</t>
  </si>
  <si>
    <t>SUMM~Child Development 1</t>
  </si>
  <si>
    <t>14327</t>
  </si>
  <si>
    <t>SUMM~Child Development 2</t>
  </si>
  <si>
    <t>14328</t>
  </si>
  <si>
    <t>SUMM~Childcare CRS</t>
  </si>
  <si>
    <t>14329</t>
  </si>
  <si>
    <t>SUMM~Computer Application</t>
  </si>
  <si>
    <t>14330</t>
  </si>
  <si>
    <t>SUMM~Computer Bus Tech</t>
  </si>
  <si>
    <t>14331</t>
  </si>
  <si>
    <t>SUMM~Computer Graphics 1</t>
  </si>
  <si>
    <t>14332</t>
  </si>
  <si>
    <t>SUMM~Computer Graphics 2</t>
  </si>
  <si>
    <t>14333</t>
  </si>
  <si>
    <t>SUMM~Computer Graphics 3</t>
  </si>
  <si>
    <t>14334</t>
  </si>
  <si>
    <t>SUMM~Computer Graphics 4</t>
  </si>
  <si>
    <t>14335</t>
  </si>
  <si>
    <t>SUMM~Workplace Comp Skill</t>
  </si>
  <si>
    <t>14336</t>
  </si>
  <si>
    <t>SUMM~Cosmetology</t>
  </si>
  <si>
    <t>14337</t>
  </si>
  <si>
    <t>SUMM~Creative Sewing</t>
  </si>
  <si>
    <t>14338</t>
  </si>
  <si>
    <t>SUMM~Culinary Arts 1</t>
  </si>
  <si>
    <t>14339</t>
  </si>
  <si>
    <t>SUMM~Culinary Arts 2</t>
  </si>
  <si>
    <t>14340</t>
  </si>
  <si>
    <t>SUMM~Culinary Arts 3</t>
  </si>
  <si>
    <t>14341</t>
  </si>
  <si>
    <t>SUMM~Digital Film Prod 1</t>
  </si>
  <si>
    <t>14342</t>
  </si>
  <si>
    <t>SUMM~Digital Film Prod 2</t>
  </si>
  <si>
    <t>14343</t>
  </si>
  <si>
    <t>SUMM~Digital Film Prod 3</t>
  </si>
  <si>
    <t>14344</t>
  </si>
  <si>
    <t>SUMM~Digital Film Prod 4</t>
  </si>
  <si>
    <t>14345</t>
  </si>
  <si>
    <t>SUMM~Digital Media Film</t>
  </si>
  <si>
    <t>14346</t>
  </si>
  <si>
    <t>SUMM~Digital Media 2</t>
  </si>
  <si>
    <t>14347</t>
  </si>
  <si>
    <t>SUMM~Drafting</t>
  </si>
  <si>
    <t>14348</t>
  </si>
  <si>
    <t>SUMM~Drafting 1</t>
  </si>
  <si>
    <t>14349</t>
  </si>
  <si>
    <t>SUMM~Drafting 2</t>
  </si>
  <si>
    <t>14350</t>
  </si>
  <si>
    <t>SUMM~Drafting 3</t>
  </si>
  <si>
    <t>14351</t>
  </si>
  <si>
    <t>SUMM~Entrepreneurship</t>
  </si>
  <si>
    <t>14352</t>
  </si>
  <si>
    <t>SUMM~Fashion Design 1</t>
  </si>
  <si>
    <t>14353</t>
  </si>
  <si>
    <t>SUMM~Fashion Design 2</t>
  </si>
  <si>
    <t>14354</t>
  </si>
  <si>
    <t>SUMM~Fashion Design 3</t>
  </si>
  <si>
    <t>14355</t>
  </si>
  <si>
    <t>SUMM~Food Service 1</t>
  </si>
  <si>
    <t>14356</t>
  </si>
  <si>
    <t>SUMM~Food Service 2</t>
  </si>
  <si>
    <t>14357</t>
  </si>
  <si>
    <t>SUMM~Food Service 3</t>
  </si>
  <si>
    <t>14358</t>
  </si>
  <si>
    <t>SUMM~Foods</t>
  </si>
  <si>
    <t>14359</t>
  </si>
  <si>
    <t>SUMM~Fundamental of Mktng</t>
  </si>
  <si>
    <t>14360</t>
  </si>
  <si>
    <t>SUMM~Hospitality &amp; Turism</t>
  </si>
  <si>
    <t>14361</t>
  </si>
  <si>
    <t>SUMM~IND Living</t>
  </si>
  <si>
    <t>14362</t>
  </si>
  <si>
    <t>SUMM~Independent Living</t>
  </si>
  <si>
    <t>14363</t>
  </si>
  <si>
    <t>SUMM~Information Tech</t>
  </si>
  <si>
    <t>14364</t>
  </si>
  <si>
    <t>SUMM~Intro Fam/Comsr Scien</t>
  </si>
  <si>
    <t>14365</t>
  </si>
  <si>
    <t>SUMM~Metals</t>
  </si>
  <si>
    <t>14366</t>
  </si>
  <si>
    <t>SUMM~Nursing 1</t>
  </si>
  <si>
    <t>14367</t>
  </si>
  <si>
    <t>SUMM~Nursing 2</t>
  </si>
  <si>
    <t>14368</t>
  </si>
  <si>
    <t>SUMM~Nursing 3</t>
  </si>
  <si>
    <t>14369</t>
  </si>
  <si>
    <t>SUMM~Nursing Assistant</t>
  </si>
  <si>
    <t>14370</t>
  </si>
  <si>
    <t>SUMM~Nutrition</t>
  </si>
  <si>
    <t>14371</t>
  </si>
  <si>
    <t>SUMM~Personal Finance</t>
  </si>
  <si>
    <t>14372</t>
  </si>
  <si>
    <t>SUMM~Small Engine</t>
  </si>
  <si>
    <t>14373</t>
  </si>
  <si>
    <t>SUMM~Video Production 1</t>
  </si>
  <si>
    <t>14374</t>
  </si>
  <si>
    <t>SUMM~Video Production 2</t>
  </si>
  <si>
    <t>14375</t>
  </si>
  <si>
    <t>SUMM~Woods</t>
  </si>
  <si>
    <t>14376</t>
  </si>
  <si>
    <t>SUMM~Word Processing</t>
  </si>
  <si>
    <t>14377</t>
  </si>
  <si>
    <t>SUMM~Work w/ Young Child 1</t>
  </si>
  <si>
    <t>14378</t>
  </si>
  <si>
    <t>SUMM~Work w/ Young Child 2</t>
  </si>
  <si>
    <t>14379</t>
  </si>
  <si>
    <t>SUMM~Advanced Studio Tech</t>
  </si>
  <si>
    <t>14502</t>
  </si>
  <si>
    <t>SUMM~Charter</t>
  </si>
  <si>
    <t>15001</t>
  </si>
  <si>
    <t>PD~6th Grade Math tutor</t>
  </si>
  <si>
    <t>15002</t>
  </si>
  <si>
    <t>PD~7th Grade jazz Band</t>
  </si>
  <si>
    <t>15003</t>
  </si>
  <si>
    <t>PD~7th/8th Math Tutor</t>
  </si>
  <si>
    <t>15004</t>
  </si>
  <si>
    <t>PD~Academic Enrichment</t>
  </si>
  <si>
    <t>15005</t>
  </si>
  <si>
    <t>PD~Academic Tutoring</t>
  </si>
  <si>
    <t>15006</t>
  </si>
  <si>
    <t>PD~After School Arts</t>
  </si>
  <si>
    <t>15007</t>
  </si>
  <si>
    <t>PD~After School Club/ Op</t>
  </si>
  <si>
    <t>15008</t>
  </si>
  <si>
    <t>PD~After School Tutor</t>
  </si>
  <si>
    <t>15009</t>
  </si>
  <si>
    <t>PD~AM Computer Club</t>
  </si>
  <si>
    <t>15010</t>
  </si>
  <si>
    <t>PD~AM Homework Help</t>
  </si>
  <si>
    <t>15011</t>
  </si>
  <si>
    <t>PD~AM Intramurals Club</t>
  </si>
  <si>
    <t>15012</t>
  </si>
  <si>
    <t>PD~AM Open Gym</t>
  </si>
  <si>
    <t>15013</t>
  </si>
  <si>
    <t>PD~AM Rec Basketball</t>
  </si>
  <si>
    <t>15014</t>
  </si>
  <si>
    <t>PD~American Sign Languag</t>
  </si>
  <si>
    <t>15015</t>
  </si>
  <si>
    <t>PD~Archery</t>
  </si>
  <si>
    <t>15016</t>
  </si>
  <si>
    <t>PD~Art Club</t>
  </si>
  <si>
    <t>15017</t>
  </si>
  <si>
    <t>PD~Art Design and Projec</t>
  </si>
  <si>
    <t>15018</t>
  </si>
  <si>
    <t>PD~Art Factory</t>
  </si>
  <si>
    <t>15019</t>
  </si>
  <si>
    <t>PD~Arts &amp; Crafts</t>
  </si>
  <si>
    <t>15020</t>
  </si>
  <si>
    <t>PD~AVID For All</t>
  </si>
  <si>
    <t>15021</t>
  </si>
  <si>
    <t>PD~Tutoring/Training</t>
  </si>
  <si>
    <t>15022</t>
  </si>
  <si>
    <t>PD~Battle of the Books</t>
  </si>
  <si>
    <t>15023</t>
  </si>
  <si>
    <t>PD~Bilingual Club</t>
  </si>
  <si>
    <t>15024</t>
  </si>
  <si>
    <t>PD~Billiards Club</t>
  </si>
  <si>
    <t>15025</t>
  </si>
  <si>
    <t>PD~Book Club</t>
  </si>
  <si>
    <t>15026</t>
  </si>
  <si>
    <t>PD~Boys and Girls Soccer</t>
  </si>
  <si>
    <t>15027</t>
  </si>
  <si>
    <t>PD~Broadcast Student New</t>
  </si>
  <si>
    <t>15028</t>
  </si>
  <si>
    <t>PD~Ceramics</t>
  </si>
  <si>
    <t>15029</t>
  </si>
  <si>
    <t>PD~Cheerleading</t>
  </si>
  <si>
    <t>15030</t>
  </si>
  <si>
    <t>PD~Chess Club</t>
  </si>
  <si>
    <t>15031</t>
  </si>
  <si>
    <t>PD~Chess/ Games Club</t>
  </si>
  <si>
    <t>15032</t>
  </si>
  <si>
    <t>PD~Choir</t>
  </si>
  <si>
    <t>15033</t>
  </si>
  <si>
    <t>PD~Club Success</t>
  </si>
  <si>
    <t>15034</t>
  </si>
  <si>
    <t>PD~Club Success Afternoo</t>
  </si>
  <si>
    <t>15035</t>
  </si>
  <si>
    <t>PD~Club Success Morning</t>
  </si>
  <si>
    <t>15036</t>
  </si>
  <si>
    <t>PD~Community Crafts</t>
  </si>
  <si>
    <t>15037</t>
  </si>
  <si>
    <t>PD~Computer Club</t>
  </si>
  <si>
    <t>15038</t>
  </si>
  <si>
    <t>PD~Computer Skill Develo</t>
  </si>
  <si>
    <t>15039</t>
  </si>
  <si>
    <t>PD~Computer Works Club</t>
  </si>
  <si>
    <t>15040</t>
  </si>
  <si>
    <t>PD~Conflict Resolution C</t>
  </si>
  <si>
    <t>15041</t>
  </si>
  <si>
    <t>PD~Cooking Club</t>
  </si>
  <si>
    <t>23038</t>
  </si>
  <si>
    <t>TURN 3~Computer Skill Develo</t>
  </si>
  <si>
    <t>23039</t>
  </si>
  <si>
    <t>TURN 3~Computer Works Club</t>
  </si>
  <si>
    <t>23040</t>
  </si>
  <si>
    <t>TURN 3~Conflict Resolution C</t>
  </si>
  <si>
    <t>23041</t>
  </si>
  <si>
    <t>TURN 3~Cooking Club</t>
  </si>
  <si>
    <t>23042</t>
  </si>
  <si>
    <t>TURN 3~Creative Cooking</t>
  </si>
  <si>
    <t>23043</t>
  </si>
  <si>
    <t>TURN 3~Crochet Club</t>
  </si>
  <si>
    <t>23044</t>
  </si>
  <si>
    <t>TURN 3~Dance</t>
  </si>
  <si>
    <t>23045</t>
  </si>
  <si>
    <t>TURN 3~Dance Club</t>
  </si>
  <si>
    <t>23046</t>
  </si>
  <si>
    <t>TURN 3~Debate Club</t>
  </si>
  <si>
    <t>23047</t>
  </si>
  <si>
    <t>TURN 3~Dirt Daubers (Ag./ Ga</t>
  </si>
  <si>
    <t>23048</t>
  </si>
  <si>
    <t>TURN 3~Drama</t>
  </si>
  <si>
    <t>23049</t>
  </si>
  <si>
    <t>TURN 3~Drama Club</t>
  </si>
  <si>
    <t>23050</t>
  </si>
  <si>
    <t>TURN 3~Drawing on Right Side</t>
  </si>
  <si>
    <t>23051</t>
  </si>
  <si>
    <t>TURN 3~English as a Second l</t>
  </si>
  <si>
    <t>23052</t>
  </si>
  <si>
    <t>TURN 3~Falcon Success</t>
  </si>
  <si>
    <t>23053</t>
  </si>
  <si>
    <t>TURN 3~Fancy Shawl Dancing</t>
  </si>
  <si>
    <t>23054</t>
  </si>
  <si>
    <t>TURN 3~Fitness is Fun</t>
  </si>
  <si>
    <t>23055</t>
  </si>
  <si>
    <t>TURN 3~Flag Football</t>
  </si>
  <si>
    <t>23056</t>
  </si>
  <si>
    <t>TURN 3~Folklorico Dancing</t>
  </si>
  <si>
    <t>23057</t>
  </si>
  <si>
    <t>TURN 3~Football Club</t>
  </si>
  <si>
    <t>23058</t>
  </si>
  <si>
    <t>TURN 3~French Club</t>
  </si>
  <si>
    <t>23059</t>
  </si>
  <si>
    <t>TURN 3~G.E.M.S. (Girls Empow</t>
  </si>
  <si>
    <t>23060</t>
  </si>
  <si>
    <t>TURN 3~Game Club</t>
  </si>
  <si>
    <t>23061</t>
  </si>
  <si>
    <t>TURN 3~Games</t>
  </si>
  <si>
    <t>23062</t>
  </si>
  <si>
    <t>TURN 3~Garden Club</t>
  </si>
  <si>
    <t>23063</t>
  </si>
  <si>
    <t>TURN 3~Girls and Boys Soccer</t>
  </si>
  <si>
    <t>23064</t>
  </si>
  <si>
    <t>TURN 3~Golf Club</t>
  </si>
  <si>
    <t>23065</t>
  </si>
  <si>
    <t>TURN 3~Green Team</t>
  </si>
  <si>
    <t>23066</t>
  </si>
  <si>
    <t>TURN 3~Guitar &amp; Strings</t>
  </si>
  <si>
    <t>23067</t>
  </si>
  <si>
    <t>TURN 3~Health and Fitness</t>
  </si>
  <si>
    <t>23068</t>
  </si>
  <si>
    <t>TURN 3~Healthy Teen Living</t>
  </si>
  <si>
    <t>23069</t>
  </si>
  <si>
    <t>TURN 3~Homework Club</t>
  </si>
  <si>
    <t>23070</t>
  </si>
  <si>
    <t>TURN 3~Homework Help</t>
  </si>
  <si>
    <t>23071</t>
  </si>
  <si>
    <t>TURN 3~Honor Choir</t>
  </si>
  <si>
    <t>23072</t>
  </si>
  <si>
    <t>TURN 3~Huskey Helpers/ Readi</t>
  </si>
  <si>
    <t>23073</t>
  </si>
  <si>
    <t>TURN 3~iMovies</t>
  </si>
  <si>
    <t>23074</t>
  </si>
  <si>
    <t>TURN 3~In the News</t>
  </si>
  <si>
    <t>23075</t>
  </si>
  <si>
    <t>TURN 3~iPad Club</t>
  </si>
  <si>
    <t>23076</t>
  </si>
  <si>
    <t>TURN 3~John Adams GEMS</t>
  </si>
  <si>
    <t>23077</t>
  </si>
  <si>
    <t>TURN 3~Journalism</t>
  </si>
  <si>
    <t>23078</t>
  </si>
  <si>
    <t>TURN 3~Language Arts HW Help</t>
  </si>
  <si>
    <t>23079</t>
  </si>
  <si>
    <t>TURN 3~Leadership</t>
  </si>
  <si>
    <t>23080</t>
  </si>
  <si>
    <t>TURN 3~Literacy through Non</t>
  </si>
  <si>
    <t>23081</t>
  </si>
  <si>
    <t>TURN 3~Manga</t>
  </si>
  <si>
    <t>23082</t>
  </si>
  <si>
    <t>TURN 3~Math Around the House</t>
  </si>
  <si>
    <t>23083</t>
  </si>
  <si>
    <t>TURN 3~Math Assistance Club</t>
  </si>
  <si>
    <t>23084</t>
  </si>
  <si>
    <t>TURN 3~Math Attack</t>
  </si>
  <si>
    <t>23085</t>
  </si>
  <si>
    <t>TURN 3~Math Club</t>
  </si>
  <si>
    <t>23086</t>
  </si>
  <si>
    <t>TURN 3~Math Counts</t>
  </si>
  <si>
    <t>23087</t>
  </si>
  <si>
    <t>TURN 3~Math Help</t>
  </si>
  <si>
    <t>23088</t>
  </si>
  <si>
    <t>TURN 3~Math Help/ Renaissanc</t>
  </si>
  <si>
    <t>23089</t>
  </si>
  <si>
    <t>TURN 3~Math Munchers</t>
  </si>
  <si>
    <t>23090</t>
  </si>
  <si>
    <t>TURN 3~Math Through Cooking</t>
  </si>
  <si>
    <t>23091</t>
  </si>
  <si>
    <t>TURN 3~Math Tutoring</t>
  </si>
  <si>
    <t>23092</t>
  </si>
  <si>
    <t>TURN 3~Math/ Homework</t>
  </si>
  <si>
    <t>23093</t>
  </si>
  <si>
    <t>TURN 3~Mentorship Program</t>
  </si>
  <si>
    <t>23094</t>
  </si>
  <si>
    <t>TURN 3~Mixed Martial Arts (M</t>
  </si>
  <si>
    <t>23095</t>
  </si>
  <si>
    <t>TURN 3~Morning Gym</t>
  </si>
  <si>
    <t>23096</t>
  </si>
  <si>
    <t>TURN 3~Morning Mariachi</t>
  </si>
  <si>
    <t>23097</t>
  </si>
  <si>
    <t>TURN 3~Morning Math</t>
  </si>
  <si>
    <t>23098</t>
  </si>
  <si>
    <t>TURN 3~Morning Open Gym</t>
  </si>
  <si>
    <t>23099</t>
  </si>
  <si>
    <t>TURN 3~Morning Open Library</t>
  </si>
  <si>
    <t>23100</t>
  </si>
  <si>
    <t>TURN 3~Morning Student Succe</t>
  </si>
  <si>
    <t>23101</t>
  </si>
  <si>
    <t>TURN 3~Open Lab</t>
  </si>
  <si>
    <t>23102</t>
  </si>
  <si>
    <t>TURN 3~Open Media center</t>
  </si>
  <si>
    <t>23103</t>
  </si>
  <si>
    <t>TURN 3~Orchestra/ Music Club</t>
  </si>
  <si>
    <t>23104</t>
  </si>
  <si>
    <t>TURN 3~Organizational Skills</t>
  </si>
  <si>
    <t>23105</t>
  </si>
  <si>
    <t>TURN 3~Outdoor Club</t>
  </si>
  <si>
    <t>23106</t>
  </si>
  <si>
    <t>TURN 3~Outdoor Exploration</t>
  </si>
  <si>
    <t>23107</t>
  </si>
  <si>
    <t>TURN 3~Performing Arts</t>
  </si>
  <si>
    <t>23108</t>
  </si>
  <si>
    <t>TURN 3~Photography</t>
  </si>
  <si>
    <t>23109</t>
  </si>
  <si>
    <t>TURN 3~Pinata Making</t>
  </si>
  <si>
    <t>23110</t>
  </si>
  <si>
    <t>TURN 3~PM Intramurals Club</t>
  </si>
  <si>
    <t>23111</t>
  </si>
  <si>
    <t>TURN 3~Practice Club</t>
  </si>
  <si>
    <t>23112</t>
  </si>
  <si>
    <t>TURN 3~Recycling Club</t>
  </si>
  <si>
    <t>23113</t>
  </si>
  <si>
    <t>TURN 3~Robots</t>
  </si>
  <si>
    <t>23114</t>
  </si>
  <si>
    <t>TURN 3~Rock Band Club</t>
  </si>
  <si>
    <t>23115</t>
  </si>
  <si>
    <t>TURN 3~Running Club</t>
  </si>
  <si>
    <t>23116</t>
  </si>
  <si>
    <t>TURN 3~School to World</t>
  </si>
  <si>
    <t>23117</t>
  </si>
  <si>
    <t>TURN 3~Science &amp; Technology</t>
  </si>
  <si>
    <t>23118</t>
  </si>
  <si>
    <t>TURN 3~Science After School</t>
  </si>
  <si>
    <t>23119</t>
  </si>
  <si>
    <t>TURN 3~Science and Engineeri</t>
  </si>
  <si>
    <t>23120</t>
  </si>
  <si>
    <t>TURN 3~Science Bowl</t>
  </si>
  <si>
    <t>23121</t>
  </si>
  <si>
    <t>TURN 3~Science Club</t>
  </si>
  <si>
    <t>23122</t>
  </si>
  <si>
    <t>TURN 3~Science HW Help</t>
  </si>
  <si>
    <t>23123</t>
  </si>
  <si>
    <t>TURN 3~Science Olympiad</t>
  </si>
  <si>
    <t>23124</t>
  </si>
  <si>
    <t>TURN 3~Science Support</t>
  </si>
  <si>
    <t>23125</t>
  </si>
  <si>
    <t>TURN 3~Show Choir</t>
  </si>
  <si>
    <t>23126</t>
  </si>
  <si>
    <t>TURN 3~Skills for Success</t>
  </si>
  <si>
    <t>23127</t>
  </si>
  <si>
    <t>TURN 3~Soccer</t>
  </si>
  <si>
    <t>23128</t>
  </si>
  <si>
    <t>TURN 3~Soccer Club</t>
  </si>
  <si>
    <t>23129</t>
  </si>
  <si>
    <t>TURN 3~Speech &amp; Debate</t>
  </si>
  <si>
    <t>23130</t>
  </si>
  <si>
    <t>TURN 3~Spirit Squad</t>
  </si>
  <si>
    <t>23131</t>
  </si>
  <si>
    <t>TURN 3~Sports Club</t>
  </si>
  <si>
    <t>23132</t>
  </si>
  <si>
    <t>TURN 3~STEM Stars</t>
  </si>
  <si>
    <t>23133</t>
  </si>
  <si>
    <t>TURN 3~Stories Around the Wo</t>
  </si>
  <si>
    <t>23134</t>
  </si>
  <si>
    <t>TURN 3~Strategic Board Games</t>
  </si>
  <si>
    <t>23135</t>
  </si>
  <si>
    <t>TURN 3~Strategic Games Club</t>
  </si>
  <si>
    <t>23136</t>
  </si>
  <si>
    <t>TURN 3~Student Council</t>
  </si>
  <si>
    <t>23137</t>
  </si>
  <si>
    <t>TURN 3~Student Government</t>
  </si>
  <si>
    <t>23138</t>
  </si>
  <si>
    <t>TURN 3~Swimming</t>
  </si>
  <si>
    <t>23139</t>
  </si>
  <si>
    <t>TURN 3~Taking care of animal</t>
  </si>
  <si>
    <t>23140</t>
  </si>
  <si>
    <t>TURN 3~Tennis</t>
  </si>
  <si>
    <t>23141</t>
  </si>
  <si>
    <t>TURN 3~Theatre</t>
  </si>
  <si>
    <t>23142</t>
  </si>
  <si>
    <t>TURN 3~Tournament Sports</t>
  </si>
  <si>
    <t>23143</t>
  </si>
  <si>
    <t>TURN 3~Trans math</t>
  </si>
  <si>
    <t>23144</t>
  </si>
  <si>
    <t>TURN 3~Tutoring</t>
  </si>
  <si>
    <t>23145</t>
  </si>
  <si>
    <t>TURN 3~Video Technology</t>
  </si>
  <si>
    <t>23146</t>
  </si>
  <si>
    <t>TURN 3~Visual Journaling</t>
  </si>
  <si>
    <t>23147</t>
  </si>
  <si>
    <t>TURN 3~Weight Training</t>
  </si>
  <si>
    <t>23148</t>
  </si>
  <si>
    <t>TURN 3~Welcome to the Librar</t>
  </si>
  <si>
    <t>23149</t>
  </si>
  <si>
    <t>TURN 3~Wilson Soccer</t>
  </si>
  <si>
    <t>23150</t>
  </si>
  <si>
    <t>TURN 3~Yearbook</t>
  </si>
  <si>
    <t>23151</t>
  </si>
  <si>
    <t>TURN 3~Z.A.P. Zeroes Aren't</t>
  </si>
  <si>
    <t>23152</t>
  </si>
  <si>
    <t>TURN 3~Nursery</t>
  </si>
  <si>
    <t>23153</t>
  </si>
  <si>
    <t>TURN 3~Profess Devlp</t>
  </si>
  <si>
    <t>23154</t>
  </si>
  <si>
    <t>TURN 3~Writing</t>
  </si>
  <si>
    <t>23156</t>
  </si>
  <si>
    <t>TURN 3~Parent Involvement</t>
  </si>
  <si>
    <t>23157</t>
  </si>
  <si>
    <t>TURN 3~Field Trips</t>
  </si>
  <si>
    <t>23158</t>
  </si>
  <si>
    <t>TURN 3~Office Duties</t>
  </si>
  <si>
    <t>23159</t>
  </si>
  <si>
    <t>TURN 3~Office Supplies</t>
  </si>
  <si>
    <t>23160</t>
  </si>
  <si>
    <t>TURN 3~Facilitate/Training</t>
  </si>
  <si>
    <t>23200</t>
  </si>
  <si>
    <t>TURN 3~Credit Recovery</t>
  </si>
  <si>
    <t>23201</t>
  </si>
  <si>
    <t>TURN 3~Differentials</t>
  </si>
  <si>
    <t>23300</t>
  </si>
  <si>
    <t>TURN 3~Accounting 1</t>
  </si>
  <si>
    <t>23301</t>
  </si>
  <si>
    <t>TURN 3~Accounting 2</t>
  </si>
  <si>
    <t>23302</t>
  </si>
  <si>
    <t>TURN 3~Accounting 3</t>
  </si>
  <si>
    <t>23303</t>
  </si>
  <si>
    <t>TURN 3~Adv Applied Design</t>
  </si>
  <si>
    <t>23304</t>
  </si>
  <si>
    <t>TURN 3~Adv Mktng &amp; Finance 1</t>
  </si>
  <si>
    <t>23305</t>
  </si>
  <si>
    <t>TURN 3~Adv Mktng &amp; Finance 2</t>
  </si>
  <si>
    <t>23306</t>
  </si>
  <si>
    <t>TURN 3~Adv Studio Tech</t>
  </si>
  <si>
    <t>23307</t>
  </si>
  <si>
    <t>TURN 3~Archt Construction 1</t>
  </si>
  <si>
    <t>23308</t>
  </si>
  <si>
    <t>TURN 3~Archt Construction 2</t>
  </si>
  <si>
    <t>23309</t>
  </si>
  <si>
    <t>TURN 3~Auto Tech 1</t>
  </si>
  <si>
    <t>23310</t>
  </si>
  <si>
    <t>TURN 3~Auto Tech 2</t>
  </si>
  <si>
    <t>23311</t>
  </si>
  <si>
    <t>TURN 3~Auto Tech 3</t>
  </si>
  <si>
    <t>23312</t>
  </si>
  <si>
    <t>TURN 3~Basic Applied Design</t>
  </si>
  <si>
    <t>23313</t>
  </si>
  <si>
    <t>TURN 3~Brakes</t>
  </si>
  <si>
    <t>23314</t>
  </si>
  <si>
    <t>TURN 3~Business Comm Tech 1</t>
  </si>
  <si>
    <t>23315</t>
  </si>
  <si>
    <t>TURN 3~Business Comm Tech 2</t>
  </si>
  <si>
    <t>23316</t>
  </si>
  <si>
    <t>TURN 3~Business Law</t>
  </si>
  <si>
    <t>23317</t>
  </si>
  <si>
    <t>TURN 3~Business Management</t>
  </si>
  <si>
    <t>23318</t>
  </si>
  <si>
    <t>TURN 3~Business Technology</t>
  </si>
  <si>
    <t>23319</t>
  </si>
  <si>
    <t>TURN 3~Cabinetry</t>
  </si>
  <si>
    <t>23320</t>
  </si>
  <si>
    <t>TURN 3~CAD Architecture 1</t>
  </si>
  <si>
    <t>23321</t>
  </si>
  <si>
    <t>TURN 3~CAD Architecture 2</t>
  </si>
  <si>
    <t>23322</t>
  </si>
  <si>
    <t>TURN 3~CAD Archt &amp; Engineer</t>
  </si>
  <si>
    <t>23323</t>
  </si>
  <si>
    <t>TURN 3~CAD Engineering 1</t>
  </si>
  <si>
    <t>23324</t>
  </si>
  <si>
    <t>TURN 3~CAD Engineering 2</t>
  </si>
  <si>
    <t>23325</t>
  </si>
  <si>
    <t>TURN 3~Career Develop</t>
  </si>
  <si>
    <t>23326</t>
  </si>
  <si>
    <t>TURN 3~Child Development 1</t>
  </si>
  <si>
    <t>23327</t>
  </si>
  <si>
    <t>TURN 3~Child Development 2</t>
  </si>
  <si>
    <t>23328</t>
  </si>
  <si>
    <t>TURN 3~Childcare CRS</t>
  </si>
  <si>
    <t>23329</t>
  </si>
  <si>
    <t>TURN 3~Computer Application</t>
  </si>
  <si>
    <t>23330</t>
  </si>
  <si>
    <t>TURN 3~Computer Bus Tech</t>
  </si>
  <si>
    <t>23331</t>
  </si>
  <si>
    <t>TURN 3~Computer Graphics 1</t>
  </si>
  <si>
    <t>23332</t>
  </si>
  <si>
    <t>TURN 3~Computer Graphics 2</t>
  </si>
  <si>
    <t>23333</t>
  </si>
  <si>
    <t>TURN 3~Computer Graphics 3</t>
  </si>
  <si>
    <t>23334</t>
  </si>
  <si>
    <t>TURN 3~Computer Graphics 4</t>
  </si>
  <si>
    <t>23335</t>
  </si>
  <si>
    <t>TURN 3~Workplace Comp Skill</t>
  </si>
  <si>
    <t>23336</t>
  </si>
  <si>
    <t>TURN 3~Cosmetology</t>
  </si>
  <si>
    <t>23337</t>
  </si>
  <si>
    <t>TURN 3~Creative Sewing</t>
  </si>
  <si>
    <t>23338</t>
  </si>
  <si>
    <t>TURN 3~Culinary Arts 1</t>
  </si>
  <si>
    <t>23339</t>
  </si>
  <si>
    <t>TURN 3~Culinary Arts 2</t>
  </si>
  <si>
    <t>23340</t>
  </si>
  <si>
    <t>TURN 3~Culinary Arts 3</t>
  </si>
  <si>
    <t>23341</t>
  </si>
  <si>
    <t>TURN 3~Digital Film Prod 1</t>
  </si>
  <si>
    <t>23342</t>
  </si>
  <si>
    <t>TURN 3~Digital Film Prod 2</t>
  </si>
  <si>
    <t>23343</t>
  </si>
  <si>
    <t>TURN 3~Digital Film Prod 3</t>
  </si>
  <si>
    <t>23344</t>
  </si>
  <si>
    <t>TURN 3~Digital Film Prod 4</t>
  </si>
  <si>
    <t>23345</t>
  </si>
  <si>
    <t>TURN 3~Digital Media Film</t>
  </si>
  <si>
    <t>23346</t>
  </si>
  <si>
    <t>TURN 3~Digital Media 2</t>
  </si>
  <si>
    <t>23347</t>
  </si>
  <si>
    <t>TURN 3~Drafting</t>
  </si>
  <si>
    <t>23348</t>
  </si>
  <si>
    <t>TURN 3~Drafting 1</t>
  </si>
  <si>
    <t>23349</t>
  </si>
  <si>
    <t>TURN 3~Drafting 2</t>
  </si>
  <si>
    <t>23350</t>
  </si>
  <si>
    <t>TURN 3~Drafting 3</t>
  </si>
  <si>
    <t>23351</t>
  </si>
  <si>
    <t>TURN 3~Entrepreneurship</t>
  </si>
  <si>
    <t>23352</t>
  </si>
  <si>
    <t>TURN 3~Fashion Design 1</t>
  </si>
  <si>
    <t>23353</t>
  </si>
  <si>
    <t>TURN 3~Fashion Design 2</t>
  </si>
  <si>
    <t>23354</t>
  </si>
  <si>
    <t>TURN 3~Fashion Design 3</t>
  </si>
  <si>
    <t>23355</t>
  </si>
  <si>
    <t>TURN 3~Food Service 1</t>
  </si>
  <si>
    <t>23356</t>
  </si>
  <si>
    <t>TURN 3~Food Service 2</t>
  </si>
  <si>
    <t>23357</t>
  </si>
  <si>
    <t>TURN 3~Food Service 3</t>
  </si>
  <si>
    <t>23358</t>
  </si>
  <si>
    <t>TURN 3~Foods</t>
  </si>
  <si>
    <t>23359</t>
  </si>
  <si>
    <t>TURN 3~Fundamental of Mktng</t>
  </si>
  <si>
    <t>23360</t>
  </si>
  <si>
    <t>TURN 3~Hospitality &amp; Turism</t>
  </si>
  <si>
    <t>23361</t>
  </si>
  <si>
    <t>TURN 3~IND Living</t>
  </si>
  <si>
    <t>23362</t>
  </si>
  <si>
    <t>TURN 3~Independent Living</t>
  </si>
  <si>
    <t>23363</t>
  </si>
  <si>
    <t>TURN 3~Information Tech</t>
  </si>
  <si>
    <t>23364</t>
  </si>
  <si>
    <t>TURN 3~Intro Fam/Comsr Scien</t>
  </si>
  <si>
    <t>23365</t>
  </si>
  <si>
    <t>TURN 3~Metals</t>
  </si>
  <si>
    <t>23366</t>
  </si>
  <si>
    <t>TURN 3~Nursing 1</t>
  </si>
  <si>
    <t>23367</t>
  </si>
  <si>
    <t>TURN 3~Nursing 2</t>
  </si>
  <si>
    <t>23368</t>
  </si>
  <si>
    <t>TURN 3~Nursing 3</t>
  </si>
  <si>
    <t>23369</t>
  </si>
  <si>
    <t>TURN 3~Nursing Assistant</t>
  </si>
  <si>
    <t>23370</t>
  </si>
  <si>
    <t>TURN 3~Nutrition</t>
  </si>
  <si>
    <t>23371</t>
  </si>
  <si>
    <t>TURN 3~Personal Finance</t>
  </si>
  <si>
    <t>23372</t>
  </si>
  <si>
    <t>TURN 3~Small Engine</t>
  </si>
  <si>
    <t>23373</t>
  </si>
  <si>
    <t>TURN 3~Video Production 1</t>
  </si>
  <si>
    <t>23374</t>
  </si>
  <si>
    <t>TURN 3~Video Production 2</t>
  </si>
  <si>
    <t>23375</t>
  </si>
  <si>
    <t>TURN 3~Woods</t>
  </si>
  <si>
    <t>23376</t>
  </si>
  <si>
    <t>TURN 3~Word Processing</t>
  </si>
  <si>
    <t>23377</t>
  </si>
  <si>
    <t>TURN 3~Work w/ Young Child 1</t>
  </si>
  <si>
    <t>23378</t>
  </si>
  <si>
    <t>TURN 3~Work w/ Young Child 2</t>
  </si>
  <si>
    <t>23379</t>
  </si>
  <si>
    <t>TURN 3~Advanced Studio Tech</t>
  </si>
  <si>
    <t>23502</t>
  </si>
  <si>
    <t>TURN 3~Charter</t>
  </si>
  <si>
    <t>24000</t>
  </si>
  <si>
    <t>TURN 4~All Education</t>
  </si>
  <si>
    <t>24001</t>
  </si>
  <si>
    <t>TURN 4~6th Grade Math tutor</t>
  </si>
  <si>
    <t>24002</t>
  </si>
  <si>
    <t>TURN 4~7th Grade jazz Band</t>
  </si>
  <si>
    <t>24003</t>
  </si>
  <si>
    <t>TURN 4~7th/8th Math Tutor</t>
  </si>
  <si>
    <t>24004</t>
  </si>
  <si>
    <t>TURN 4~Academic Enrichment</t>
  </si>
  <si>
    <t>24005</t>
  </si>
  <si>
    <t>TURN 4~Academic Tutoring</t>
  </si>
  <si>
    <t>24006</t>
  </si>
  <si>
    <t>TURN 4~After School Arts</t>
  </si>
  <si>
    <t>24007</t>
  </si>
  <si>
    <t>TURN 4~After School Club/ Op</t>
  </si>
  <si>
    <t>24008</t>
  </si>
  <si>
    <t>TURN 4~After School Tutor</t>
  </si>
  <si>
    <t>24009</t>
  </si>
  <si>
    <t>TURN 4~AM Computer Club</t>
  </si>
  <si>
    <t>24010</t>
  </si>
  <si>
    <t>TURN 4~AM Homework Help</t>
  </si>
  <si>
    <t>24011</t>
  </si>
  <si>
    <t>TURN 4~AM Intramurals Club</t>
  </si>
  <si>
    <t>24012</t>
  </si>
  <si>
    <t>TURN 4~AM Open Gym</t>
  </si>
  <si>
    <t>24013</t>
  </si>
  <si>
    <t>TURN 4~AM Rec Basketball</t>
  </si>
  <si>
    <t>24014</t>
  </si>
  <si>
    <t>TURN 4~American Sign Languag</t>
  </si>
  <si>
    <t>24015</t>
  </si>
  <si>
    <t>TURN 4~Archery</t>
  </si>
  <si>
    <t>24016</t>
  </si>
  <si>
    <t>TURN 4~Art Club</t>
  </si>
  <si>
    <t>24017</t>
  </si>
  <si>
    <t>TURN 4~Art Design and Projec</t>
  </si>
  <si>
    <t>24018</t>
  </si>
  <si>
    <t>TURN 4~Art Factory</t>
  </si>
  <si>
    <t>24019</t>
  </si>
  <si>
    <t>TURN 4~Arts &amp; Crafts</t>
  </si>
  <si>
    <t>24020</t>
  </si>
  <si>
    <t>TURN 4~AVID For All</t>
  </si>
  <si>
    <t>24021</t>
  </si>
  <si>
    <t>TURN 4~Tutoring/Training</t>
  </si>
  <si>
    <t>24022</t>
  </si>
  <si>
    <t>TURN 4~Battle of the Books</t>
  </si>
  <si>
    <t>24023</t>
  </si>
  <si>
    <t>TURN 4~Bilingual Club</t>
  </si>
  <si>
    <t>24024</t>
  </si>
  <si>
    <t>TURN 4~Billiards Club</t>
  </si>
  <si>
    <t>24025</t>
  </si>
  <si>
    <t>TURN 4~Book Club</t>
  </si>
  <si>
    <t>24026</t>
  </si>
  <si>
    <t>TURN 4~Boys and Girls Soccer</t>
  </si>
  <si>
    <t>24027</t>
  </si>
  <si>
    <t>TURN 4~Broadcast Student New</t>
  </si>
  <si>
    <t>24028</t>
  </si>
  <si>
    <t>TURN 4~Ceramics</t>
  </si>
  <si>
    <t>24029</t>
  </si>
  <si>
    <t>TURN 4~Cheerleading</t>
  </si>
  <si>
    <t>24030</t>
  </si>
  <si>
    <t>TURN 4~Chess Club</t>
  </si>
  <si>
    <t>24031</t>
  </si>
  <si>
    <t>TURN 4~Chess/ Games Club</t>
  </si>
  <si>
    <t>24032</t>
  </si>
  <si>
    <t>TURN 4~Choir</t>
  </si>
  <si>
    <t>24033</t>
  </si>
  <si>
    <t>TURN 4~Club Success</t>
  </si>
  <si>
    <t>24034</t>
  </si>
  <si>
    <t>TURN 4~Club Success Afternoo</t>
  </si>
  <si>
    <t>24035</t>
  </si>
  <si>
    <t>TURN 4~Club Success Morning</t>
  </si>
  <si>
    <t>24036</t>
  </si>
  <si>
    <t>TURN 4~Community Crafts</t>
  </si>
  <si>
    <t>24037</t>
  </si>
  <si>
    <t>TURN 4~Computer Club</t>
  </si>
  <si>
    <t>24038</t>
  </si>
  <si>
    <t>TURN 4~Computer Skill Develo</t>
  </si>
  <si>
    <t>24039</t>
  </si>
  <si>
    <t>TURN 4~Computer Works Club</t>
  </si>
  <si>
    <t>24040</t>
  </si>
  <si>
    <t>TURN 4~Conflict Resolution C</t>
  </si>
  <si>
    <t>24041</t>
  </si>
  <si>
    <t>TURN 4~Cooking Club</t>
  </si>
  <si>
    <t>24042</t>
  </si>
  <si>
    <t>TURN 4~Creative Cooking</t>
  </si>
  <si>
    <t>24043</t>
  </si>
  <si>
    <t>TURN 4~Crochet Club</t>
  </si>
  <si>
    <t>24044</t>
  </si>
  <si>
    <t>TURN 4~Dance</t>
  </si>
  <si>
    <t>24045</t>
  </si>
  <si>
    <t>TURN 4~Dance Club</t>
  </si>
  <si>
    <t>24046</t>
  </si>
  <si>
    <t>TURN 4~Debate Club</t>
  </si>
  <si>
    <t>24047</t>
  </si>
  <si>
    <t>TURN 4~Dirt Daubers (Ag./ Ga</t>
  </si>
  <si>
    <t>24048</t>
  </si>
  <si>
    <t>TURN 4~Drama</t>
  </si>
  <si>
    <t>24049</t>
  </si>
  <si>
    <t>TURN 4~Drama Club</t>
  </si>
  <si>
    <t>24050</t>
  </si>
  <si>
    <t>TURN 4~Drawing on Right Side</t>
  </si>
  <si>
    <t>24051</t>
  </si>
  <si>
    <t>TURN 4~English as a Second l</t>
  </si>
  <si>
    <t>24052</t>
  </si>
  <si>
    <t>TURN 4~Falcon Success</t>
  </si>
  <si>
    <t>24053</t>
  </si>
  <si>
    <t>TURN 4~Fancy Shawl Dancing</t>
  </si>
  <si>
    <t>24054</t>
  </si>
  <si>
    <t>TURN 4~Fitness is Fun</t>
  </si>
  <si>
    <t>24055</t>
  </si>
  <si>
    <t>TURN 4~Flag Football</t>
  </si>
  <si>
    <t>24056</t>
  </si>
  <si>
    <t>TURN 4~Folklorico Dancing</t>
  </si>
  <si>
    <t>24057</t>
  </si>
  <si>
    <t>TURN 4~Football Club</t>
  </si>
  <si>
    <t>24058</t>
  </si>
  <si>
    <t>TURN 4~French Club</t>
  </si>
  <si>
    <t>24059</t>
  </si>
  <si>
    <t>TURN 4~G.E.M.S. (Girls Empow</t>
  </si>
  <si>
    <t>24060</t>
  </si>
  <si>
    <t>TURN 4~Game Club</t>
  </si>
  <si>
    <t>24061</t>
  </si>
  <si>
    <t>TURN 4~Games</t>
  </si>
  <si>
    <t>24062</t>
  </si>
  <si>
    <t>TURN 4~Garden Club</t>
  </si>
  <si>
    <t>24063</t>
  </si>
  <si>
    <t>TURN 4~Girls and Boys Soccer</t>
  </si>
  <si>
    <t>24064</t>
  </si>
  <si>
    <t>TURN 4~Golf Club</t>
  </si>
  <si>
    <t>24065</t>
  </si>
  <si>
    <t>TURN 4~Green Team</t>
  </si>
  <si>
    <t>24066</t>
  </si>
  <si>
    <t>TURN 4~Guitar &amp; Strings</t>
  </si>
  <si>
    <t>24067</t>
  </si>
  <si>
    <t>TURN 4~Health and Fitness</t>
  </si>
  <si>
    <t>24068</t>
  </si>
  <si>
    <t>TURN 4~Healthy Teen Living</t>
  </si>
  <si>
    <t>24069</t>
  </si>
  <si>
    <t>TURN 4~Homework Club</t>
  </si>
  <si>
    <t>24070</t>
  </si>
  <si>
    <t>TURN 4~Homework Help</t>
  </si>
  <si>
    <t>24071</t>
  </si>
  <si>
    <t>TURN 4~Honor Choir</t>
  </si>
  <si>
    <t>24072</t>
  </si>
  <si>
    <t>TURN 4~Huskey Helpers/ Readi</t>
  </si>
  <si>
    <t>24073</t>
  </si>
  <si>
    <t>TURN 4~iMovies</t>
  </si>
  <si>
    <t>24074</t>
  </si>
  <si>
    <t>TURN 4~In the News</t>
  </si>
  <si>
    <t>24075</t>
  </si>
  <si>
    <t>TURN 4~iPad Club</t>
  </si>
  <si>
    <t>24076</t>
  </si>
  <si>
    <t>TURN 4~John Adams GEMS</t>
  </si>
  <si>
    <t>24077</t>
  </si>
  <si>
    <t>TURN 4~Journalism</t>
  </si>
  <si>
    <t>24078</t>
  </si>
  <si>
    <t>TURN 4~Language Arts HW Help</t>
  </si>
  <si>
    <t>24079</t>
  </si>
  <si>
    <t>TURN 4~Leadership</t>
  </si>
  <si>
    <t>24080</t>
  </si>
  <si>
    <t>TURN 4~Literacy through Non</t>
  </si>
  <si>
    <t>24081</t>
  </si>
  <si>
    <t>TURN 4~Manga</t>
  </si>
  <si>
    <t>24082</t>
  </si>
  <si>
    <t>TURN 4~Math Around the House</t>
  </si>
  <si>
    <t>24083</t>
  </si>
  <si>
    <t>TURN 4~Math Assistance Club</t>
  </si>
  <si>
    <t>24084</t>
  </si>
  <si>
    <t>TURN 4~Math Attack</t>
  </si>
  <si>
    <t>24085</t>
  </si>
  <si>
    <t>TURN 4~Math Club</t>
  </si>
  <si>
    <t>24086</t>
  </si>
  <si>
    <t>TURN 4~Math Counts</t>
  </si>
  <si>
    <t>24087</t>
  </si>
  <si>
    <t>TURN 4~Math Help</t>
  </si>
  <si>
    <t>24088</t>
  </si>
  <si>
    <t>TURN 4~Math Help/ Renaissanc</t>
  </si>
  <si>
    <t>24089</t>
  </si>
  <si>
    <t>TURN 4~Math Munchers</t>
  </si>
  <si>
    <t>24090</t>
  </si>
  <si>
    <t>TURN 4~Math Through Cooking</t>
  </si>
  <si>
    <t>24091</t>
  </si>
  <si>
    <t>TURN 4~Math Tutoring</t>
  </si>
  <si>
    <t>24092</t>
  </si>
  <si>
    <t>TURN 4~Math/ Homework</t>
  </si>
  <si>
    <t>24093</t>
  </si>
  <si>
    <t>TURN 4~Mentorship Program</t>
  </si>
  <si>
    <t>24094</t>
  </si>
  <si>
    <t>TURN 4~Mixed Martial Arts (M</t>
  </si>
  <si>
    <t>24095</t>
  </si>
  <si>
    <t>TURN 4~Morning Gym</t>
  </si>
  <si>
    <t>24096</t>
  </si>
  <si>
    <t>TURN 4~Morning Mariachi</t>
  </si>
  <si>
    <t>24097</t>
  </si>
  <si>
    <t>TURN 4~Morning Math</t>
  </si>
  <si>
    <t>24098</t>
  </si>
  <si>
    <t>TURN 4~Morning Open Gym</t>
  </si>
  <si>
    <t>24099</t>
  </si>
  <si>
    <t>TURN 4~Morning Open Library</t>
  </si>
  <si>
    <t>24100</t>
  </si>
  <si>
    <t>TURN 4~Morning Student Succe</t>
  </si>
  <si>
    <t>TURN 4~Open Lab</t>
  </si>
  <si>
    <t>TURN 4~Open Media center</t>
  </si>
  <si>
    <t>24103</t>
  </si>
  <si>
    <t>TURN 4~Orchestra/ Music Club</t>
  </si>
  <si>
    <t>24104</t>
  </si>
  <si>
    <t>TURN 4~Organizational Skills</t>
  </si>
  <si>
    <t>24105</t>
  </si>
  <si>
    <t>TURN 4~Outdoor Club</t>
  </si>
  <si>
    <t>TURN 4~Outdoor Exploration</t>
  </si>
  <si>
    <t>TURN 4~Performing Arts</t>
  </si>
  <si>
    <t>TURN 4~Photography</t>
  </si>
  <si>
    <t>TURN 4~Pinata Making</t>
  </si>
  <si>
    <t>24110</t>
  </si>
  <si>
    <t>TURN 4~PM Intramurals Club</t>
  </si>
  <si>
    <t>TURN 4~Practice Club</t>
  </si>
  <si>
    <t>TURN 4~Recycling Club</t>
  </si>
  <si>
    <t>TURN 4~Robots</t>
  </si>
  <si>
    <t>24114</t>
  </si>
  <si>
    <t>TURN 4~Rock Band Club</t>
  </si>
  <si>
    <t>TURN 4~Running Club</t>
  </si>
  <si>
    <t>24116</t>
  </si>
  <si>
    <t>TURN 4~School to World</t>
  </si>
  <si>
    <t>24117</t>
  </si>
  <si>
    <t>TURN 4~Science &amp; Technology</t>
  </si>
  <si>
    <t>TURN 4~Science After School</t>
  </si>
  <si>
    <t>TURN 4~Science and Engineeri</t>
  </si>
  <si>
    <t>TURN 4~Science Bowl</t>
  </si>
  <si>
    <t>24121</t>
  </si>
  <si>
    <t>TURN 4~Science Club</t>
  </si>
  <si>
    <t>24122</t>
  </si>
  <si>
    <t>TURN 4~Science HW Help</t>
  </si>
  <si>
    <t>24123</t>
  </si>
  <si>
    <t>TURN 4~Science Olympiad</t>
  </si>
  <si>
    <t>TURN 4~Science Support</t>
  </si>
  <si>
    <t>24125</t>
  </si>
  <si>
    <t>TURN 4~Show Choir</t>
  </si>
  <si>
    <t>TURN 4~Skills for Success</t>
  </si>
  <si>
    <t>24127</t>
  </si>
  <si>
    <t>TURN 4~Soccer</t>
  </si>
  <si>
    <t>24128</t>
  </si>
  <si>
    <t>TURN 4~Soccer Club</t>
  </si>
  <si>
    <t>TURN 4~Speech &amp; Debate</t>
  </si>
  <si>
    <t>24130</t>
  </si>
  <si>
    <t>TURN 4~Spirit Squad</t>
  </si>
  <si>
    <t>24131</t>
  </si>
  <si>
    <t>TURN 4~Sports Club</t>
  </si>
  <si>
    <t>24132</t>
  </si>
  <si>
    <t>TURN 4~STEM Stars</t>
  </si>
  <si>
    <t>TURN 4~Stories Around the Wo</t>
  </si>
  <si>
    <t>24134</t>
  </si>
  <si>
    <t>TURN 4~Strategic Board Games</t>
  </si>
  <si>
    <t>TURN 4~Strategic Games Club</t>
  </si>
  <si>
    <t>24136</t>
  </si>
  <si>
    <t>TURN 4~Student Council</t>
  </si>
  <si>
    <t>24137</t>
  </si>
  <si>
    <t>TURN 4~Student Government</t>
  </si>
  <si>
    <t>TURN 4~Swimming</t>
  </si>
  <si>
    <t>24139</t>
  </si>
  <si>
    <t>TURN 4~Taking care of animal</t>
  </si>
  <si>
    <t>24140</t>
  </si>
  <si>
    <t>TURN 4~Tennis</t>
  </si>
  <si>
    <t>24141</t>
  </si>
  <si>
    <t>TURN 4~Theatre</t>
  </si>
  <si>
    <t>24142</t>
  </si>
  <si>
    <t>TURN 4~Tournament Sports</t>
  </si>
  <si>
    <t>TURN 4~Trans math</t>
  </si>
  <si>
    <t>24144</t>
  </si>
  <si>
    <t>TURN 4~Tutoring</t>
  </si>
  <si>
    <t>24145</t>
  </si>
  <si>
    <t>TURN 4~Video Technology</t>
  </si>
  <si>
    <t>24146</t>
  </si>
  <si>
    <t>TURN 4~Visual Journaling</t>
  </si>
  <si>
    <t>24147</t>
  </si>
  <si>
    <t>TURN 4~Weight Training</t>
  </si>
  <si>
    <t>24148</t>
  </si>
  <si>
    <t>TURN 4~Welcome to the Librar</t>
  </si>
  <si>
    <t>TURN 4~Wilson Soccer</t>
  </si>
  <si>
    <t>TURN 4~Yearbook</t>
  </si>
  <si>
    <t>24151</t>
  </si>
  <si>
    <t>TURN 4~Z.A.P. Zeroes Aren't</t>
  </si>
  <si>
    <t>24152</t>
  </si>
  <si>
    <t>TURN 4~Nursery</t>
  </si>
  <si>
    <t>TURN 4~Profess Devlp</t>
  </si>
  <si>
    <t>TURN 4~Writing</t>
  </si>
  <si>
    <t>24156</t>
  </si>
  <si>
    <t>TURN 4~Parent Involvement</t>
  </si>
  <si>
    <t>TURN 4~Field Trips</t>
  </si>
  <si>
    <t>24158</t>
  </si>
  <si>
    <t>TURN 4~Office Duties</t>
  </si>
  <si>
    <t>TURN 4~Office Supplies</t>
  </si>
  <si>
    <t>24160</t>
  </si>
  <si>
    <t>TURN 4~Facilitate/Training</t>
  </si>
  <si>
    <t>24200</t>
  </si>
  <si>
    <t>TURN 4~Credit Recovery</t>
  </si>
  <si>
    <t>TURN 4~Differentials</t>
  </si>
  <si>
    <t>24300</t>
  </si>
  <si>
    <t>TURN 4~Accounting 1</t>
  </si>
  <si>
    <t>24301</t>
  </si>
  <si>
    <t>TURN 4~Accounting 2</t>
  </si>
  <si>
    <t>24302</t>
  </si>
  <si>
    <t>TURN 4~Accounting 3</t>
  </si>
  <si>
    <t>24303</t>
  </si>
  <si>
    <t>TURN 4~Adv Applied Design</t>
  </si>
  <si>
    <t>24304</t>
  </si>
  <si>
    <t>TURN 4~Adv Mktng &amp; Finance 1</t>
  </si>
  <si>
    <t>24305</t>
  </si>
  <si>
    <t>TURN 4~Adv Mktng &amp; Finance 2</t>
  </si>
  <si>
    <t>24306</t>
  </si>
  <si>
    <t>TURN 4~Adv Studio Tech</t>
  </si>
  <si>
    <t>24307</t>
  </si>
  <si>
    <t>TURN 4~Archt Construction 1</t>
  </si>
  <si>
    <t>24308</t>
  </si>
  <si>
    <t>TURN 4~Archt Construction 2</t>
  </si>
  <si>
    <t>24309</t>
  </si>
  <si>
    <t>TURN 4~Auto Tech 1</t>
  </si>
  <si>
    <t>24310</t>
  </si>
  <si>
    <t>TURN 4~Auto Tech 2</t>
  </si>
  <si>
    <t>24311</t>
  </si>
  <si>
    <t>TURN 4~Auto Tech 3</t>
  </si>
  <si>
    <t>24312</t>
  </si>
  <si>
    <t>TURN 4~Basic Applied Design</t>
  </si>
  <si>
    <t>24313</t>
  </si>
  <si>
    <t>TURN 4~Brakes</t>
  </si>
  <si>
    <t>24314</t>
  </si>
  <si>
    <t>TURN 4~Business Comm Tech 1</t>
  </si>
  <si>
    <t>24315</t>
  </si>
  <si>
    <t>TURN 4~Business Comm Tech 2</t>
  </si>
  <si>
    <t>24316</t>
  </si>
  <si>
    <t>TURN 4~Business Law</t>
  </si>
  <si>
    <t>24317</t>
  </si>
  <si>
    <t>TURN 4~Business Management</t>
  </si>
  <si>
    <t>24318</t>
  </si>
  <si>
    <t>TURN 4~Business Technology</t>
  </si>
  <si>
    <t>24319</t>
  </si>
  <si>
    <t>TURN 4~Cabinetry</t>
  </si>
  <si>
    <t>24320</t>
  </si>
  <si>
    <t>TURN 4~CAD Architecture 1</t>
  </si>
  <si>
    <t>24321</t>
  </si>
  <si>
    <t>TURN 4~CAD Architecture 2</t>
  </si>
  <si>
    <t>24322</t>
  </si>
  <si>
    <t>TURN 4~CAD Archt &amp; Engineer</t>
  </si>
  <si>
    <t>24323</t>
  </si>
  <si>
    <t>TURN 4~CAD Engineering 1</t>
  </si>
  <si>
    <t>24324</t>
  </si>
  <si>
    <t>TURN 4~CAD Engineering 2</t>
  </si>
  <si>
    <t>24325</t>
  </si>
  <si>
    <t>TURN 4~Career Develop</t>
  </si>
  <si>
    <t>24326</t>
  </si>
  <si>
    <t>TURN 4~Child Development 1</t>
  </si>
  <si>
    <t>24327</t>
  </si>
  <si>
    <t>TURN 4~Child Development 2</t>
  </si>
  <si>
    <t>24328</t>
  </si>
  <si>
    <t>TURN 4~Childcare CRS</t>
  </si>
  <si>
    <t>24329</t>
  </si>
  <si>
    <t>TURN 4~Computer Application</t>
  </si>
  <si>
    <t>24330</t>
  </si>
  <si>
    <t>TURN 4~Computer Bus Tech</t>
  </si>
  <si>
    <t>24331</t>
  </si>
  <si>
    <t>TURN 4~Computer Graphics 1</t>
  </si>
  <si>
    <t>24332</t>
  </si>
  <si>
    <t>TURN 4~Computer Graphics 2</t>
  </si>
  <si>
    <t>24333</t>
  </si>
  <si>
    <t>TURN 4~Computer Graphics 3</t>
  </si>
  <si>
    <t>24334</t>
  </si>
  <si>
    <t>TURN 4~Computer Graphics 4</t>
  </si>
  <si>
    <t>24335</t>
  </si>
  <si>
    <t>TURN 4~Workplace Comp Skill</t>
  </si>
  <si>
    <t>24336</t>
  </si>
  <si>
    <t>TURN 4~Cosmetology</t>
  </si>
  <si>
    <t>24337</t>
  </si>
  <si>
    <t>TURN 4~Creative Sewing</t>
  </si>
  <si>
    <t>24338</t>
  </si>
  <si>
    <t>TURN 4~Culinary Arts 1</t>
  </si>
  <si>
    <t>24339</t>
  </si>
  <si>
    <t>TURN 4~Culinary Arts 2</t>
  </si>
  <si>
    <t>24340</t>
  </si>
  <si>
    <t>TURN 4~Culinary Arts 3</t>
  </si>
  <si>
    <t>24341</t>
  </si>
  <si>
    <t>TURN 4~Digital Film Prod 1</t>
  </si>
  <si>
    <t>24342</t>
  </si>
  <si>
    <t>TURN 4~Digital Film Prod 2</t>
  </si>
  <si>
    <t>24343</t>
  </si>
  <si>
    <t>TURN 4~Digital Film Prod 3</t>
  </si>
  <si>
    <t>24344</t>
  </si>
  <si>
    <t>TURN 4~Digital Film Prod 4</t>
  </si>
  <si>
    <t>24345</t>
  </si>
  <si>
    <t>TURN 4~Digital Media Film</t>
  </si>
  <si>
    <t>24346</t>
  </si>
  <si>
    <t>TURN 4~Digital Media 2</t>
  </si>
  <si>
    <t>24347</t>
  </si>
  <si>
    <t>TURN 4~Drafting</t>
  </si>
  <si>
    <t>24348</t>
  </si>
  <si>
    <t>TURN 4~Drafting 1</t>
  </si>
  <si>
    <t>24349</t>
  </si>
  <si>
    <t>TURN 4~Drafting 2</t>
  </si>
  <si>
    <t>24350</t>
  </si>
  <si>
    <t>TURN 4~Drafting 3</t>
  </si>
  <si>
    <t>24351</t>
  </si>
  <si>
    <t>TURN 4~Entrepreneurship</t>
  </si>
  <si>
    <t>24352</t>
  </si>
  <si>
    <t>TURN 4~Fashion Design 1</t>
  </si>
  <si>
    <t>24353</t>
  </si>
  <si>
    <t>TURN 4~Fashion Design 2</t>
  </si>
  <si>
    <t>24354</t>
  </si>
  <si>
    <t>TURN 4~Fashion Design 3</t>
  </si>
  <si>
    <t>24355</t>
  </si>
  <si>
    <t>TURN 4~Food Service 1</t>
  </si>
  <si>
    <t>24356</t>
  </si>
  <si>
    <t>TURN 4~Food Service 2</t>
  </si>
  <si>
    <t>24357</t>
  </si>
  <si>
    <t>TURN 4~Food Service 3</t>
  </si>
  <si>
    <t>24358</t>
  </si>
  <si>
    <t>TURN 4~Foods</t>
  </si>
  <si>
    <t>24359</t>
  </si>
  <si>
    <t>TURN 4~Fundamental of Mktng</t>
  </si>
  <si>
    <t>24360</t>
  </si>
  <si>
    <t>TURN 4~Hospitality &amp; Turism</t>
  </si>
  <si>
    <t>24361</t>
  </si>
  <si>
    <t>TURN 4~IND Living</t>
  </si>
  <si>
    <t>24362</t>
  </si>
  <si>
    <t>TURN 4~Independent Living</t>
  </si>
  <si>
    <t>24363</t>
  </si>
  <si>
    <t>TURN 4~Information Tech</t>
  </si>
  <si>
    <t>24364</t>
  </si>
  <si>
    <t>TURN 4~Intro Fam/Comsr Scien</t>
  </si>
  <si>
    <t>24365</t>
  </si>
  <si>
    <t>TURN 4~Metals</t>
  </si>
  <si>
    <t>24366</t>
  </si>
  <si>
    <t>TURN 4~Nursing 1</t>
  </si>
  <si>
    <t>24367</t>
  </si>
  <si>
    <t>TURN 4~Nursing 2</t>
  </si>
  <si>
    <t>24368</t>
  </si>
  <si>
    <t>TURN 4~Nursing 3</t>
  </si>
  <si>
    <t>24369</t>
  </si>
  <si>
    <t>TURN 4~Nursing Assistant</t>
  </si>
  <si>
    <t>24370</t>
  </si>
  <si>
    <t>TURN 4~Nutrition</t>
  </si>
  <si>
    <t>24371</t>
  </si>
  <si>
    <t>TURN 4~Personal Finance</t>
  </si>
  <si>
    <t>24372</t>
  </si>
  <si>
    <t>TURN 4~Small Engine</t>
  </si>
  <si>
    <t>24373</t>
  </si>
  <si>
    <t>TURN 4~Video Production 1</t>
  </si>
  <si>
    <t>24374</t>
  </si>
  <si>
    <t>TURN 4~Video Production 2</t>
  </si>
  <si>
    <t>24375</t>
  </si>
  <si>
    <t>TURN 4~Woods</t>
  </si>
  <si>
    <t>24376</t>
  </si>
  <si>
    <t>TURN 4~Word Processing</t>
  </si>
  <si>
    <t>24377</t>
  </si>
  <si>
    <t>TURN 4~Work w/ Young Child 1</t>
  </si>
  <si>
    <t>24378</t>
  </si>
  <si>
    <t>TURN 4~Work w/ Young Child 2</t>
  </si>
  <si>
    <t>24379</t>
  </si>
  <si>
    <t>TURN 4~Advanced Studio Tech</t>
  </si>
  <si>
    <t>24502</t>
  </si>
  <si>
    <t>TURN 4~Charter</t>
  </si>
  <si>
    <t>25000</t>
  </si>
  <si>
    <t>TURN 5~All Education</t>
  </si>
  <si>
    <t>25001</t>
  </si>
  <si>
    <t>TURN 5~6th Grade Math tutor</t>
  </si>
  <si>
    <t>25002</t>
  </si>
  <si>
    <t>TURN 5~7th Grade jazz Band</t>
  </si>
  <si>
    <t>25003</t>
  </si>
  <si>
    <t>TURN 5~7th/8th Math Tutor</t>
  </si>
  <si>
    <t>25004</t>
  </si>
  <si>
    <t>TURN 5~Academic Enrichment</t>
  </si>
  <si>
    <t>25005</t>
  </si>
  <si>
    <t>TURN 5~Academic Tutoring</t>
  </si>
  <si>
    <t>25006</t>
  </si>
  <si>
    <t>TURN 5~After School Arts</t>
  </si>
  <si>
    <t>25007</t>
  </si>
  <si>
    <t>TURN 5~After School Club/ Op</t>
  </si>
  <si>
    <t>25008</t>
  </si>
  <si>
    <t>TURN 5~After School Tutor</t>
  </si>
  <si>
    <t>25009</t>
  </si>
  <si>
    <t>TURN 5~AM Computer Club</t>
  </si>
  <si>
    <t>25010</t>
  </si>
  <si>
    <t>TURN 5~AM Homework Help</t>
  </si>
  <si>
    <t>25011</t>
  </si>
  <si>
    <t>TURN 5~AM Intramurals Club</t>
  </si>
  <si>
    <t>25012</t>
  </si>
  <si>
    <t>TURN 5~AM Open Gym</t>
  </si>
  <si>
    <t>25013</t>
  </si>
  <si>
    <t>TURN 5~AM Rec Basketball</t>
  </si>
  <si>
    <t>25014</t>
  </si>
  <si>
    <t>TURN 5~American Sign Languag</t>
  </si>
  <si>
    <t>25015</t>
  </si>
  <si>
    <t>TURN 5~Archery</t>
  </si>
  <si>
    <t>25016</t>
  </si>
  <si>
    <t>TURN 5~Art Club</t>
  </si>
  <si>
    <t>25017</t>
  </si>
  <si>
    <t>TURN 5~Art Design and Projec</t>
  </si>
  <si>
    <t>25018</t>
  </si>
  <si>
    <t>TURN 5~Art Factory</t>
  </si>
  <si>
    <t>25019</t>
  </si>
  <si>
    <t>TURN 5~Arts &amp; Crafts</t>
  </si>
  <si>
    <t>25020</t>
  </si>
  <si>
    <t>TURN 5~AVID For All</t>
  </si>
  <si>
    <t>25021</t>
  </si>
  <si>
    <t>TURN 5~Tutoring/Training</t>
  </si>
  <si>
    <t>25022</t>
  </si>
  <si>
    <t>TURN 5~Battle of the Books</t>
  </si>
  <si>
    <t>25023</t>
  </si>
  <si>
    <t>TURN 5~Bilingual Club</t>
  </si>
  <si>
    <t>25024</t>
  </si>
  <si>
    <t>TURN 5~Billiards Club</t>
  </si>
  <si>
    <t>25025</t>
  </si>
  <si>
    <t>TURN 5~Book Club</t>
  </si>
  <si>
    <t>25026</t>
  </si>
  <si>
    <t>TURN 5~Boys and Girls Soccer</t>
  </si>
  <si>
    <t>25027</t>
  </si>
  <si>
    <t>TURN 5~Broadcast Student New</t>
  </si>
  <si>
    <t>25028</t>
  </si>
  <si>
    <t>TURN 5~Ceramics</t>
  </si>
  <si>
    <t>25029</t>
  </si>
  <si>
    <t>TURN 5~Cheerleading</t>
  </si>
  <si>
    <t>25030</t>
  </si>
  <si>
    <t>TURN 5~Chess Club</t>
  </si>
  <si>
    <t>25031</t>
  </si>
  <si>
    <t>TURN 5~Chess/ Games Club</t>
  </si>
  <si>
    <t>25032</t>
  </si>
  <si>
    <t>TURN 5~Choir</t>
  </si>
  <si>
    <t>25033</t>
  </si>
  <si>
    <t>TURN 5~Club Success</t>
  </si>
  <si>
    <t>25034</t>
  </si>
  <si>
    <t>TURN 5~Club Success Afternoo</t>
  </si>
  <si>
    <t>25035</t>
  </si>
  <si>
    <t>TURN 5~Club Success Morning</t>
  </si>
  <si>
    <t>25036</t>
  </si>
  <si>
    <t>TURN 5~Community Crafts</t>
  </si>
  <si>
    <t>25037</t>
  </si>
  <si>
    <t>TURN 5~Computer Club</t>
  </si>
  <si>
    <t>25038</t>
  </si>
  <si>
    <t>TURN 5~Computer Skill Develo</t>
  </si>
  <si>
    <t>25039</t>
  </si>
  <si>
    <t>TURN 5~Computer Works Club</t>
  </si>
  <si>
    <t>25040</t>
  </si>
  <si>
    <t>TURN 5~Conflict Resolution C</t>
  </si>
  <si>
    <t>25041</t>
  </si>
  <si>
    <t>TURN 5~Cooking Club</t>
  </si>
  <si>
    <t>25042</t>
  </si>
  <si>
    <t>TURN 5~Creative Cooking</t>
  </si>
  <si>
    <t>25043</t>
  </si>
  <si>
    <t>TURN 5~Crochet Club</t>
  </si>
  <si>
    <t>25044</t>
  </si>
  <si>
    <t>TURN 5~Dance</t>
  </si>
  <si>
    <t>25045</t>
  </si>
  <si>
    <t>TURN 5~Dance Club</t>
  </si>
  <si>
    <t>25046</t>
  </si>
  <si>
    <t>TURN 5~Debate Club</t>
  </si>
  <si>
    <t>25047</t>
  </si>
  <si>
    <t>TURN 5~Dirt Daubers (Ag./ Ga</t>
  </si>
  <si>
    <t>25048</t>
  </si>
  <si>
    <t>TURN 5~Drama</t>
  </si>
  <si>
    <t>25049</t>
  </si>
  <si>
    <t>TURN 5~Drama Club</t>
  </si>
  <si>
    <t>25050</t>
  </si>
  <si>
    <t>TURN 5~Drawing on Right Side</t>
  </si>
  <si>
    <t>25051</t>
  </si>
  <si>
    <t>TURN 5~English as a Second l</t>
  </si>
  <si>
    <t>25052</t>
  </si>
  <si>
    <t>TURN 5~Falcon Success</t>
  </si>
  <si>
    <t>25053</t>
  </si>
  <si>
    <t>TURN 5~Fancy Shawl Dancing</t>
  </si>
  <si>
    <t>25054</t>
  </si>
  <si>
    <t>TURN 5~Fitness is Fun</t>
  </si>
  <si>
    <t>25055</t>
  </si>
  <si>
    <t>TURN 5~Flag Football</t>
  </si>
  <si>
    <t>25056</t>
  </si>
  <si>
    <t>TURN 5~Folklorico Dancing</t>
  </si>
  <si>
    <t>25057</t>
  </si>
  <si>
    <t>TURN 5~Football Club</t>
  </si>
  <si>
    <t>25058</t>
  </si>
  <si>
    <t>TURN 5~French Club</t>
  </si>
  <si>
    <t>25059</t>
  </si>
  <si>
    <t>TURN 5~G.E.M.S. (Girls Empow</t>
  </si>
  <si>
    <t>25060</t>
  </si>
  <si>
    <t>TURN 5~Game Club</t>
  </si>
  <si>
    <t>25061</t>
  </si>
  <si>
    <t>TURN 5~Games</t>
  </si>
  <si>
    <t>25062</t>
  </si>
  <si>
    <t>TURN 5~Garden Club</t>
  </si>
  <si>
    <t>25063</t>
  </si>
  <si>
    <t>TURN 5~Girls and Boys Soccer</t>
  </si>
  <si>
    <t>25064</t>
  </si>
  <si>
    <t>TURN 5~Golf Club</t>
  </si>
  <si>
    <t>25065</t>
  </si>
  <si>
    <t>TURN 5~Green Team</t>
  </si>
  <si>
    <t>25066</t>
  </si>
  <si>
    <t>TURN 5~Guitar &amp; Strings</t>
  </si>
  <si>
    <t>25067</t>
  </si>
  <si>
    <t>TURN 5~Health and Fitness</t>
  </si>
  <si>
    <t>25068</t>
  </si>
  <si>
    <t>TURN 5~Healthy Teen Living</t>
  </si>
  <si>
    <t>25069</t>
  </si>
  <si>
    <t>TURN 5~Homework Club</t>
  </si>
  <si>
    <t>25070</t>
  </si>
  <si>
    <t>TURN 5~Homework Help</t>
  </si>
  <si>
    <t>25071</t>
  </si>
  <si>
    <t>TURN 5~Honor Choir</t>
  </si>
  <si>
    <t>25072</t>
  </si>
  <si>
    <t>TURN 5~Huskey Helpers/ Readi</t>
  </si>
  <si>
    <t>25073</t>
  </si>
  <si>
    <t>TURN 5~iMovies</t>
  </si>
  <si>
    <t>25074</t>
  </si>
  <si>
    <t>TURN 5~In the News</t>
  </si>
  <si>
    <t>25075</t>
  </si>
  <si>
    <t>TURN 5~iPad Club</t>
  </si>
  <si>
    <t>25076</t>
  </si>
  <si>
    <t>TURN 5~John Adams GEMS</t>
  </si>
  <si>
    <t>25077</t>
  </si>
  <si>
    <t>TURN 5~Journalism</t>
  </si>
  <si>
    <t>25078</t>
  </si>
  <si>
    <t>TURN 5~Language Arts HW Help</t>
  </si>
  <si>
    <t>25079</t>
  </si>
  <si>
    <t>TURN 5~Leadership</t>
  </si>
  <si>
    <t>25080</t>
  </si>
  <si>
    <t>TURN 5~Literacy through Non</t>
  </si>
  <si>
    <t>25081</t>
  </si>
  <si>
    <t>TURN 5~Manga</t>
  </si>
  <si>
    <t>25082</t>
  </si>
  <si>
    <t>TURN 5~Math Around the House</t>
  </si>
  <si>
    <t>25083</t>
  </si>
  <si>
    <t>TURN 5~Math Assistance Club</t>
  </si>
  <si>
    <t>25084</t>
  </si>
  <si>
    <t>TURN 5~Math Attack</t>
  </si>
  <si>
    <t>25085</t>
  </si>
  <si>
    <t>TURN 5~Math Club</t>
  </si>
  <si>
    <t>25086</t>
  </si>
  <si>
    <t>TURN 5~Math Counts</t>
  </si>
  <si>
    <t>25087</t>
  </si>
  <si>
    <t>TURN 5~Math Help</t>
  </si>
  <si>
    <t>25088</t>
  </si>
  <si>
    <t>TURN 5~Math Help/ Renaissanc</t>
  </si>
  <si>
    <t>25089</t>
  </si>
  <si>
    <t>TURN 5~Math Munchers</t>
  </si>
  <si>
    <t>25090</t>
  </si>
  <si>
    <t>TURN 5~Math Through Cooking</t>
  </si>
  <si>
    <t>25091</t>
  </si>
  <si>
    <t>TURN 5~Math Tutoring</t>
  </si>
  <si>
    <t>25092</t>
  </si>
  <si>
    <t>TURN 5~Math/ Homework</t>
  </si>
  <si>
    <t>25093</t>
  </si>
  <si>
    <t>TURN 5~Mentorship Program</t>
  </si>
  <si>
    <t>25094</t>
  </si>
  <si>
    <t>TURN 5~Mixed Martial Arts (M</t>
  </si>
  <si>
    <t>25095</t>
  </si>
  <si>
    <t>TURN 5~Morning Gym</t>
  </si>
  <si>
    <t>25096</t>
  </si>
  <si>
    <t>TURN 5~Morning Mariachi</t>
  </si>
  <si>
    <t>25097</t>
  </si>
  <si>
    <t>TURN 5~Morning Math</t>
  </si>
  <si>
    <t>25098</t>
  </si>
  <si>
    <t>TURN 5~Morning Open Gym</t>
  </si>
  <si>
    <t>25099</t>
  </si>
  <si>
    <t>TURN 5~Morning Open Library</t>
  </si>
  <si>
    <t>25100</t>
  </si>
  <si>
    <t>TURN 5~Morning Student Succe</t>
  </si>
  <si>
    <t>25101</t>
  </si>
  <si>
    <t>TURN 5~Open Lab</t>
  </si>
  <si>
    <t>25102</t>
  </si>
  <si>
    <t>TURN 5~Open Media center</t>
  </si>
  <si>
    <t>25103</t>
  </si>
  <si>
    <t>TURN 5~Orchestra/ Music Club</t>
  </si>
  <si>
    <t>25104</t>
  </si>
  <si>
    <t>TURN 5~Organizational Skills</t>
  </si>
  <si>
    <t>25105</t>
  </si>
  <si>
    <t>TURN 5~Outdoor Club</t>
  </si>
  <si>
    <t>25106</t>
  </si>
  <si>
    <t>TURN 5~Outdoor Exploration</t>
  </si>
  <si>
    <t>TURN 5~Performing Arts</t>
  </si>
  <si>
    <t>25108</t>
  </si>
  <si>
    <t>TURN 5~Photography</t>
  </si>
  <si>
    <t>TURN 5~Pinata Making</t>
  </si>
  <si>
    <t>25110</t>
  </si>
  <si>
    <t>TURN 5~PM Intramurals Club</t>
  </si>
  <si>
    <t>TURN 5~Practice Club</t>
  </si>
  <si>
    <t>TURN 5~Recycling Club</t>
  </si>
  <si>
    <t>TURN 5~Robots</t>
  </si>
  <si>
    <t>25114</t>
  </si>
  <si>
    <t>TURN 5~Rock Band Club</t>
  </si>
  <si>
    <t>25115</t>
  </si>
  <si>
    <t>TURN 5~Running Club</t>
  </si>
  <si>
    <t>25116</t>
  </si>
  <si>
    <t>TURN 5~School to World</t>
  </si>
  <si>
    <t>25117</t>
  </si>
  <si>
    <t>TURN 5~Science &amp; Technology</t>
  </si>
  <si>
    <t>25118</t>
  </si>
  <si>
    <t>TURN 5~Science After School</t>
  </si>
  <si>
    <t>25119</t>
  </si>
  <si>
    <t>TURN 5~Science and Engineeri</t>
  </si>
  <si>
    <t>25120</t>
  </si>
  <si>
    <t>TURN 5~Science Bowl</t>
  </si>
  <si>
    <t>25121</t>
  </si>
  <si>
    <t>TURN 5~Science Club</t>
  </si>
  <si>
    <t>25122</t>
  </si>
  <si>
    <t>TURN 5~Science HW Help</t>
  </si>
  <si>
    <t>25123</t>
  </si>
  <si>
    <t>TURN 5~Science Olympiad</t>
  </si>
  <si>
    <t>25124</t>
  </si>
  <si>
    <t>TURN 5~Science Support</t>
  </si>
  <si>
    <t>TURN 5~Show Choir</t>
  </si>
  <si>
    <t>25126</t>
  </si>
  <si>
    <t>TURN 5~Skills for Success</t>
  </si>
  <si>
    <t>25127</t>
  </si>
  <si>
    <t>TURN 5~Soccer</t>
  </si>
  <si>
    <t>25128</t>
  </si>
  <si>
    <t>TURN 5~Soccer Club</t>
  </si>
  <si>
    <t>TURN 5~Speech &amp; Debate</t>
  </si>
  <si>
    <t>25130</t>
  </si>
  <si>
    <t>TURN 5~Spirit Squad</t>
  </si>
  <si>
    <t>TURN 5~Sports Club</t>
  </si>
  <si>
    <t>21089</t>
  </si>
  <si>
    <t>TURN 1~Math Munchers</t>
  </si>
  <si>
    <t>21090</t>
  </si>
  <si>
    <t>TURN 1~Math Through Cooking</t>
  </si>
  <si>
    <t>21091</t>
  </si>
  <si>
    <t>TURN 1~Math Tutoring</t>
  </si>
  <si>
    <t>21092</t>
  </si>
  <si>
    <t>TURN 1~Math/ Homework</t>
  </si>
  <si>
    <t>21093</t>
  </si>
  <si>
    <t>TURN 1~Mentorship Program</t>
  </si>
  <si>
    <t>21094</t>
  </si>
  <si>
    <t>TURN 1~Mixed Martial Arts (M</t>
  </si>
  <si>
    <t>21095</t>
  </si>
  <si>
    <t>TURN 1~Morning Gym</t>
  </si>
  <si>
    <t>21096</t>
  </si>
  <si>
    <t>TURN 1~Morning Mariachi</t>
  </si>
  <si>
    <t>21097</t>
  </si>
  <si>
    <t>TURN 1~Morning Math</t>
  </si>
  <si>
    <t>21098</t>
  </si>
  <si>
    <t>TURN 1~Morning Open Gym</t>
  </si>
  <si>
    <t>21099</t>
  </si>
  <si>
    <t>TURN 1~Morning Open Library</t>
  </si>
  <si>
    <t>21100</t>
  </si>
  <si>
    <t>TURN 1~Morning Student Succe</t>
  </si>
  <si>
    <t>21101</t>
  </si>
  <si>
    <t>TURN 1~Open Lab</t>
  </si>
  <si>
    <t>21102</t>
  </si>
  <si>
    <t>TURN 1~Open Media center</t>
  </si>
  <si>
    <t>21103</t>
  </si>
  <si>
    <t>TURN 1~Orchestra/ Music Club</t>
  </si>
  <si>
    <t>21104</t>
  </si>
  <si>
    <t>TURN 1~Organizational Skills</t>
  </si>
  <si>
    <t>21105</t>
  </si>
  <si>
    <t>TURN 1~Outdoor Club</t>
  </si>
  <si>
    <t>21106</t>
  </si>
  <si>
    <t>TURN 1~Outdoor Exploration</t>
  </si>
  <si>
    <t>21107</t>
  </si>
  <si>
    <t>TURN 1~Performing Arts</t>
  </si>
  <si>
    <t>21108</t>
  </si>
  <si>
    <t>TURN 1~Photography</t>
  </si>
  <si>
    <t>21109</t>
  </si>
  <si>
    <t>TURN 1~Pinata Making</t>
  </si>
  <si>
    <t>21110</t>
  </si>
  <si>
    <t>TURN 1~PM Intramurals Club</t>
  </si>
  <si>
    <t>21111</t>
  </si>
  <si>
    <t>TURN 1~Practice Club</t>
  </si>
  <si>
    <t>21112</t>
  </si>
  <si>
    <t>TURN 1~Recycling Club</t>
  </si>
  <si>
    <t>21113</t>
  </si>
  <si>
    <t>TURN 1~Robots</t>
  </si>
  <si>
    <t>21114</t>
  </si>
  <si>
    <t>TURN 1~Rock Band Club</t>
  </si>
  <si>
    <t>21115</t>
  </si>
  <si>
    <t>TURN 1~Running Club</t>
  </si>
  <si>
    <t>21116</t>
  </si>
  <si>
    <t>TURN 1~School to World</t>
  </si>
  <si>
    <t>21117</t>
  </si>
  <si>
    <t>TURN 1~Science &amp; Technology</t>
  </si>
  <si>
    <t>21118</t>
  </si>
  <si>
    <t>TURN 1~Science After School</t>
  </si>
  <si>
    <t>21119</t>
  </si>
  <si>
    <t>TURN 1~Science and Engineeri</t>
  </si>
  <si>
    <t>21120</t>
  </si>
  <si>
    <t>TURN 1~Science Bowl</t>
  </si>
  <si>
    <t>21121</t>
  </si>
  <si>
    <t>TURN 1~Science Club</t>
  </si>
  <si>
    <t>21122</t>
  </si>
  <si>
    <t>TURN 1~Science HW Help</t>
  </si>
  <si>
    <t>21123</t>
  </si>
  <si>
    <t>TURN 1~Science Olympiad</t>
  </si>
  <si>
    <t>21124</t>
  </si>
  <si>
    <t>TURN 1~Science Support</t>
  </si>
  <si>
    <t>21125</t>
  </si>
  <si>
    <t>TURN 1~Show Choir</t>
  </si>
  <si>
    <t>21126</t>
  </si>
  <si>
    <t>TURN 1~Skills for Success</t>
  </si>
  <si>
    <t>21127</t>
  </si>
  <si>
    <t>TURN 1~Soccer</t>
  </si>
  <si>
    <t>21128</t>
  </si>
  <si>
    <t>TURN 1~Soccer Club</t>
  </si>
  <si>
    <t>21129</t>
  </si>
  <si>
    <t>TURN 1~Speech &amp; Debate</t>
  </si>
  <si>
    <t>21130</t>
  </si>
  <si>
    <t>TURN 1~Spirit Squad</t>
  </si>
  <si>
    <t>21131</t>
  </si>
  <si>
    <t>TURN 1~Sports Club</t>
  </si>
  <si>
    <t>21132</t>
  </si>
  <si>
    <t>TURN 1~STEM Stars</t>
  </si>
  <si>
    <t>21133</t>
  </si>
  <si>
    <t>TURN 1~Stories Around the Wo</t>
  </si>
  <si>
    <t>21134</t>
  </si>
  <si>
    <t>TURN 1~Strategic Board Games</t>
  </si>
  <si>
    <t>21135</t>
  </si>
  <si>
    <t>TURN 1~Strategic Games Club</t>
  </si>
  <si>
    <t>21136</t>
  </si>
  <si>
    <t>TURN 1~Student Council</t>
  </si>
  <si>
    <t>21137</t>
  </si>
  <si>
    <t>TURN 1~Student Government</t>
  </si>
  <si>
    <t>21138</t>
  </si>
  <si>
    <t>TURN 1~Swimming</t>
  </si>
  <si>
    <t>21139</t>
  </si>
  <si>
    <t>TURN 1~Taking care of animal</t>
  </si>
  <si>
    <t>21140</t>
  </si>
  <si>
    <t>TURN 1~Tennis</t>
  </si>
  <si>
    <t>21141</t>
  </si>
  <si>
    <t>TURN 1~Theatre</t>
  </si>
  <si>
    <t>21142</t>
  </si>
  <si>
    <t>TURN 1~Tournament Sports</t>
  </si>
  <si>
    <t>21143</t>
  </si>
  <si>
    <t>TURN 1~Trans math</t>
  </si>
  <si>
    <t>21144</t>
  </si>
  <si>
    <t>TURN 1~Tutoring</t>
  </si>
  <si>
    <t>21145</t>
  </si>
  <si>
    <t>TURN 1~Video Technology</t>
  </si>
  <si>
    <t>21146</t>
  </si>
  <si>
    <t>TURN 1~Visual Journaling</t>
  </si>
  <si>
    <t>21147</t>
  </si>
  <si>
    <t>TURN 1~Weight Training</t>
  </si>
  <si>
    <t>21148</t>
  </si>
  <si>
    <t>TURN 1~Welcome to the Librar</t>
  </si>
  <si>
    <t>21149</t>
  </si>
  <si>
    <t>TURN 1~Wilson Soccer</t>
  </si>
  <si>
    <t>21150</t>
  </si>
  <si>
    <t>TURN 1~Yearbook</t>
  </si>
  <si>
    <t>21151</t>
  </si>
  <si>
    <t>TURN 1~Z.A.P. Zeroes Aren't</t>
  </si>
  <si>
    <t>21152</t>
  </si>
  <si>
    <t>TURN 1~Nursery</t>
  </si>
  <si>
    <t>21153</t>
  </si>
  <si>
    <t>TURN 1~Profess Devlp</t>
  </si>
  <si>
    <t>21154</t>
  </si>
  <si>
    <t>TURN 1~Writing</t>
  </si>
  <si>
    <t>21156</t>
  </si>
  <si>
    <t>TURN 1~Parent Involvement</t>
  </si>
  <si>
    <t>21157</t>
  </si>
  <si>
    <t>TURN 1~Field Trips</t>
  </si>
  <si>
    <t>21158</t>
  </si>
  <si>
    <t>TURN 1~Office Duties</t>
  </si>
  <si>
    <t>21159</t>
  </si>
  <si>
    <t>TURN 1~Office Supplies</t>
  </si>
  <si>
    <t>21160</t>
  </si>
  <si>
    <t>TURN 1~Facilitate/Training</t>
  </si>
  <si>
    <t>21200</t>
  </si>
  <si>
    <t>TURN 1~Credit Recovery</t>
  </si>
  <si>
    <t>21201</t>
  </si>
  <si>
    <t>TURN 1~Differentials</t>
  </si>
  <si>
    <t>21300</t>
  </si>
  <si>
    <t>TURN 1~Accounting 1</t>
  </si>
  <si>
    <t>21301</t>
  </si>
  <si>
    <t>TURN 1~Accounting 2</t>
  </si>
  <si>
    <t>21302</t>
  </si>
  <si>
    <t>TURN 1~Accounting 3</t>
  </si>
  <si>
    <t>21303</t>
  </si>
  <si>
    <t>TURN 1~Adv Applied Design</t>
  </si>
  <si>
    <t>21304</t>
  </si>
  <si>
    <t>TURN 1~Adv Mktng &amp; Finance 1</t>
  </si>
  <si>
    <t>21305</t>
  </si>
  <si>
    <t>TURN 1~Adv Mktng &amp; Finance 2</t>
  </si>
  <si>
    <t>21306</t>
  </si>
  <si>
    <t>TURN 1~Adv Studio Tech</t>
  </si>
  <si>
    <t>21307</t>
  </si>
  <si>
    <t>TURN 1~Archt Construction 1</t>
  </si>
  <si>
    <t>21308</t>
  </si>
  <si>
    <t>TURN 1~Archt Construction 2</t>
  </si>
  <si>
    <t>21309</t>
  </si>
  <si>
    <t>TURN 1~Auto Tech 1</t>
  </si>
  <si>
    <t>21310</t>
  </si>
  <si>
    <t>TURN 1~Auto Tech 2</t>
  </si>
  <si>
    <t>21311</t>
  </si>
  <si>
    <t>TURN 1~Auto Tech 3</t>
  </si>
  <si>
    <t>21312</t>
  </si>
  <si>
    <t>TURN 1~Basic Applied Design</t>
  </si>
  <si>
    <t>21313</t>
  </si>
  <si>
    <t>TURN 1~Brakes</t>
  </si>
  <si>
    <t>21314</t>
  </si>
  <si>
    <t>TURN 1~Business Comm Tech 1</t>
  </si>
  <si>
    <t>21315</t>
  </si>
  <si>
    <t>TURN 1~Business Comm Tech 2</t>
  </si>
  <si>
    <t>21316</t>
  </si>
  <si>
    <t>TURN 1~Business Law</t>
  </si>
  <si>
    <t>21317</t>
  </si>
  <si>
    <t>TURN 1~Business Management</t>
  </si>
  <si>
    <t>21318</t>
  </si>
  <si>
    <t>TURN 1~Business Technology</t>
  </si>
  <si>
    <t>21319</t>
  </si>
  <si>
    <t>TURN 1~Cabinetry</t>
  </si>
  <si>
    <t>21320</t>
  </si>
  <si>
    <t>TURN 1~CAD Architecture 1</t>
  </si>
  <si>
    <t>21321</t>
  </si>
  <si>
    <t>TURN 1~CAD Architecture 2</t>
  </si>
  <si>
    <t>21322</t>
  </si>
  <si>
    <t>TURN 1~CAD Archt &amp; Engineer</t>
  </si>
  <si>
    <t>21323</t>
  </si>
  <si>
    <t>TURN 1~CAD Engineering 1</t>
  </si>
  <si>
    <t>21324</t>
  </si>
  <si>
    <t>TURN 1~CAD Engineering 2</t>
  </si>
  <si>
    <t>21325</t>
  </si>
  <si>
    <t>TURN 1~Career Develop</t>
  </si>
  <si>
    <t>21326</t>
  </si>
  <si>
    <t>TURN 1~Child Development 1</t>
  </si>
  <si>
    <t>21327</t>
  </si>
  <si>
    <t>TURN 1~Child Development 2</t>
  </si>
  <si>
    <t>21328</t>
  </si>
  <si>
    <t>TURN 1~Childcare CRS</t>
  </si>
  <si>
    <t>21329</t>
  </si>
  <si>
    <t>TURN 1~Computer Application</t>
  </si>
  <si>
    <t>21330</t>
  </si>
  <si>
    <t>TURN 1~Computer Bus Tech</t>
  </si>
  <si>
    <t>21331</t>
  </si>
  <si>
    <t>TURN 1~Computer Graphics 1</t>
  </si>
  <si>
    <t>21332</t>
  </si>
  <si>
    <t>TURN 1~Computer Graphics 2</t>
  </si>
  <si>
    <t>21333</t>
  </si>
  <si>
    <t>TURN 1~Computer Graphics 3</t>
  </si>
  <si>
    <t>21334</t>
  </si>
  <si>
    <t>TURN 1~Computer Graphics 4</t>
  </si>
  <si>
    <t>21335</t>
  </si>
  <si>
    <t>TURN 1~Workplace Comp Skill</t>
  </si>
  <si>
    <t>21336</t>
  </si>
  <si>
    <t>TURN 1~Cosmetology</t>
  </si>
  <si>
    <t>21337</t>
  </si>
  <si>
    <t>TURN 1~Creative Sewing</t>
  </si>
  <si>
    <t>21338</t>
  </si>
  <si>
    <t>TURN 1~Culinary Arts 1</t>
  </si>
  <si>
    <t>21339</t>
  </si>
  <si>
    <t>TURN 1~Culinary Arts 2</t>
  </si>
  <si>
    <t>21340</t>
  </si>
  <si>
    <t>TURN 1~Culinary Arts 3</t>
  </si>
  <si>
    <t>21341</t>
  </si>
  <si>
    <t>TURN 1~Digital Film Prod 1</t>
  </si>
  <si>
    <t>21342</t>
  </si>
  <si>
    <t>TURN 1~Digital Film Prod 2</t>
  </si>
  <si>
    <t>21343</t>
  </si>
  <si>
    <t>TURN 1~Digital Film Prod 3</t>
  </si>
  <si>
    <t>21344</t>
  </si>
  <si>
    <t>TURN 1~Digital Film Prod 4</t>
  </si>
  <si>
    <t>21345</t>
  </si>
  <si>
    <t>TURN 1~Digital Media Film</t>
  </si>
  <si>
    <t>21346</t>
  </si>
  <si>
    <t>TURN 1~Digital Media 2</t>
  </si>
  <si>
    <t>21347</t>
  </si>
  <si>
    <t>TURN 1~Drafting</t>
  </si>
  <si>
    <t>21348</t>
  </si>
  <si>
    <t>TURN 1~Drafting 1</t>
  </si>
  <si>
    <t>21349</t>
  </si>
  <si>
    <t>TURN 1~Drafting 2</t>
  </si>
  <si>
    <t>21350</t>
  </si>
  <si>
    <t>TURN 1~Drafting 3</t>
  </si>
  <si>
    <t>21351</t>
  </si>
  <si>
    <t>TURN 1~Entrepreneurship</t>
  </si>
  <si>
    <t>21352</t>
  </si>
  <si>
    <t>TURN 1~Fashion Design 1</t>
  </si>
  <si>
    <t>21353</t>
  </si>
  <si>
    <t>TURN 1~Fashion Design 2</t>
  </si>
  <si>
    <t>21354</t>
  </si>
  <si>
    <t>TURN 1~Fashion Design 3</t>
  </si>
  <si>
    <t>21355</t>
  </si>
  <si>
    <t>TURN 1~Food Service 1</t>
  </si>
  <si>
    <t>21356</t>
  </si>
  <si>
    <t>TURN 1~Food Service 2</t>
  </si>
  <si>
    <t>21357</t>
  </si>
  <si>
    <t>TURN 1~Food Service 3</t>
  </si>
  <si>
    <t>21358</t>
  </si>
  <si>
    <t>TURN 1~Foods</t>
  </si>
  <si>
    <t>21359</t>
  </si>
  <si>
    <t>TURN 1~Fundamental of Mktng</t>
  </si>
  <si>
    <t>21360</t>
  </si>
  <si>
    <t>TURN 1~Hospitality &amp; Turism</t>
  </si>
  <si>
    <t>21361</t>
  </si>
  <si>
    <t>TURN 1~IND Living</t>
  </si>
  <si>
    <t>21362</t>
  </si>
  <si>
    <t>TURN 1~Independent Living</t>
  </si>
  <si>
    <t>21363</t>
  </si>
  <si>
    <t>TURN 1~Information Tech</t>
  </si>
  <si>
    <t>21364</t>
  </si>
  <si>
    <t>TURN 1~Intro Fam/Comsr Scien</t>
  </si>
  <si>
    <t>21365</t>
  </si>
  <si>
    <t>TURN 1~Metals</t>
  </si>
  <si>
    <t>21366</t>
  </si>
  <si>
    <t>TURN 1~Nursing 1</t>
  </si>
  <si>
    <t>21367</t>
  </si>
  <si>
    <t>TURN 1~Nursing 2</t>
  </si>
  <si>
    <t>21368</t>
  </si>
  <si>
    <t>TURN 1~Nursing 3</t>
  </si>
  <si>
    <t>21369</t>
  </si>
  <si>
    <t>TURN 1~Nursing Assistant</t>
  </si>
  <si>
    <t>21370</t>
  </si>
  <si>
    <t>TURN 1~Nutrition</t>
  </si>
  <si>
    <t>21371</t>
  </si>
  <si>
    <t>TURN 1~Personal Finance</t>
  </si>
  <si>
    <t>21372</t>
  </si>
  <si>
    <t>TURN 1~Small Engine</t>
  </si>
  <si>
    <t>21373</t>
  </si>
  <si>
    <t>TURN 1~Video Production 1</t>
  </si>
  <si>
    <t>21374</t>
  </si>
  <si>
    <t>TURN 1~Video Production 2</t>
  </si>
  <si>
    <t>21375</t>
  </si>
  <si>
    <t>TURN 1~Woods</t>
  </si>
  <si>
    <t>21376</t>
  </si>
  <si>
    <t>TURN 1~Word Processing</t>
  </si>
  <si>
    <t>21377</t>
  </si>
  <si>
    <t>TURN 1~Work w/ Young Child 1</t>
  </si>
  <si>
    <t>21378</t>
  </si>
  <si>
    <t>TURN 1~Work w/ Young Child 2</t>
  </si>
  <si>
    <t>21379</t>
  </si>
  <si>
    <t>TURN 1~Advanced Studio Tech</t>
  </si>
  <si>
    <t>21502</t>
  </si>
  <si>
    <t>TURN 1~Charter</t>
  </si>
  <si>
    <t>22000</t>
  </si>
  <si>
    <t>TURN 2~All Education</t>
  </si>
  <si>
    <t>22001</t>
  </si>
  <si>
    <t>TURN 2~6th Grade Math tutor</t>
  </si>
  <si>
    <t>22002</t>
  </si>
  <si>
    <t>TURN 2~7th Grade jazz Band</t>
  </si>
  <si>
    <t>22003</t>
  </si>
  <si>
    <t>TURN 2~7th/8th Math Tutor</t>
  </si>
  <si>
    <t>22004</t>
  </si>
  <si>
    <t>TURN 2~Academic Enrichment</t>
  </si>
  <si>
    <t>22005</t>
  </si>
  <si>
    <t>TURN 2~Academic Tutoring</t>
  </si>
  <si>
    <t>22006</t>
  </si>
  <si>
    <t>TURN 2~After School Arts</t>
  </si>
  <si>
    <t>22007</t>
  </si>
  <si>
    <t>TURN 2~After School Club/ Op</t>
  </si>
  <si>
    <t>22008</t>
  </si>
  <si>
    <t>TURN 2~After School Tutor</t>
  </si>
  <si>
    <t>22009</t>
  </si>
  <si>
    <t>TURN 2~AM Computer Club</t>
  </si>
  <si>
    <t>22010</t>
  </si>
  <si>
    <t>TURN 2~AM Homework Help</t>
  </si>
  <si>
    <t>22011</t>
  </si>
  <si>
    <t>TURN 2~AM Intramurals Club</t>
  </si>
  <si>
    <t>22012</t>
  </si>
  <si>
    <t>TURN 2~AM Open Gym</t>
  </si>
  <si>
    <t>22013</t>
  </si>
  <si>
    <t>TURN 2~AM Rec Basketball</t>
  </si>
  <si>
    <t>22014</t>
  </si>
  <si>
    <t>TURN 2~American Sign Languag</t>
  </si>
  <si>
    <t>22015</t>
  </si>
  <si>
    <t>TURN 2~Archery</t>
  </si>
  <si>
    <t>22016</t>
  </si>
  <si>
    <t>TURN 2~Art Club</t>
  </si>
  <si>
    <t>22017</t>
  </si>
  <si>
    <t>TURN 2~Art Design and Projec</t>
  </si>
  <si>
    <t>22018</t>
  </si>
  <si>
    <t>TURN 2~Art Factory</t>
  </si>
  <si>
    <t>22019</t>
  </si>
  <si>
    <t>TURN 2~Arts &amp; Crafts</t>
  </si>
  <si>
    <t>22020</t>
  </si>
  <si>
    <t>TURN 2~AVID For All</t>
  </si>
  <si>
    <t>22021</t>
  </si>
  <si>
    <t>TURN 2~Tutoring/Training</t>
  </si>
  <si>
    <t>22022</t>
  </si>
  <si>
    <t>TURN 2~Battle of the Books</t>
  </si>
  <si>
    <t>22023</t>
  </si>
  <si>
    <t>TURN 2~Bilingual Club</t>
  </si>
  <si>
    <t>22024</t>
  </si>
  <si>
    <t>TURN 2~Billiards Club</t>
  </si>
  <si>
    <t>22025</t>
  </si>
  <si>
    <t>TURN 2~Book Club</t>
  </si>
  <si>
    <t>22026</t>
  </si>
  <si>
    <t>TURN 2~Boys and Girls Soccer</t>
  </si>
  <si>
    <t>22027</t>
  </si>
  <si>
    <t>TURN 2~Broadcast Student New</t>
  </si>
  <si>
    <t>22028</t>
  </si>
  <si>
    <t>TURN 2~Ceramics</t>
  </si>
  <si>
    <t>22029</t>
  </si>
  <si>
    <t>TURN 2~Cheerleading</t>
  </si>
  <si>
    <t>22030</t>
  </si>
  <si>
    <t>TURN 2~Chess Club</t>
  </si>
  <si>
    <t>22031</t>
  </si>
  <si>
    <t>TURN 2~Chess/ Games Club</t>
  </si>
  <si>
    <t>22032</t>
  </si>
  <si>
    <t>TURN 2~Choir</t>
  </si>
  <si>
    <t>22033</t>
  </si>
  <si>
    <t>TURN 2~Club Success</t>
  </si>
  <si>
    <t>22034</t>
  </si>
  <si>
    <t>TURN 2~Club Success Afternoo</t>
  </si>
  <si>
    <t>22035</t>
  </si>
  <si>
    <t>TURN 2~Club Success Morning</t>
  </si>
  <si>
    <t>22036</t>
  </si>
  <si>
    <t>TURN 2~Community Crafts</t>
  </si>
  <si>
    <t>22037</t>
  </si>
  <si>
    <t>TURN 2~Computer Club</t>
  </si>
  <si>
    <t>22038</t>
  </si>
  <si>
    <t>TURN 2~Computer Skill Develo</t>
  </si>
  <si>
    <t>22039</t>
  </si>
  <si>
    <t>TURN 2~Computer Works Club</t>
  </si>
  <si>
    <t>22040</t>
  </si>
  <si>
    <t>TURN 2~Conflict Resolution C</t>
  </si>
  <si>
    <t>22041</t>
  </si>
  <si>
    <t>TURN 2~Cooking Club</t>
  </si>
  <si>
    <t>22042</t>
  </si>
  <si>
    <t>TURN 2~Creative Cooking</t>
  </si>
  <si>
    <t>22043</t>
  </si>
  <si>
    <t>TURN 2~Crochet Club</t>
  </si>
  <si>
    <t>22044</t>
  </si>
  <si>
    <t>TURN 2~Dance</t>
  </si>
  <si>
    <t>22045</t>
  </si>
  <si>
    <t>TURN 2~Dance Club</t>
  </si>
  <si>
    <t>22046</t>
  </si>
  <si>
    <t>TURN 2~Debate Club</t>
  </si>
  <si>
    <t>22047</t>
  </si>
  <si>
    <t>TURN 2~Dirt Daubers (Ag./ Ga</t>
  </si>
  <si>
    <t>22048</t>
  </si>
  <si>
    <t>TURN 2~Drama</t>
  </si>
  <si>
    <t>22049</t>
  </si>
  <si>
    <t>TURN 2~Drama Club</t>
  </si>
  <si>
    <t>22050</t>
  </si>
  <si>
    <t>TURN 2~Drawing on Right Side</t>
  </si>
  <si>
    <t>22051</t>
  </si>
  <si>
    <t>TURN 2~English as a Second l</t>
  </si>
  <si>
    <t>22052</t>
  </si>
  <si>
    <t>TURN 2~Falcon Success</t>
  </si>
  <si>
    <t>22053</t>
  </si>
  <si>
    <t>TURN 2~Fancy Shawl Dancing</t>
  </si>
  <si>
    <t>22054</t>
  </si>
  <si>
    <t>TURN 2~Fitness is Fun</t>
  </si>
  <si>
    <t>22055</t>
  </si>
  <si>
    <t>TURN 2~Flag Football</t>
  </si>
  <si>
    <t>22056</t>
  </si>
  <si>
    <t>TURN 2~Folklorico Dancing</t>
  </si>
  <si>
    <t>22057</t>
  </si>
  <si>
    <t>TURN 2~Football Club</t>
  </si>
  <si>
    <t>22058</t>
  </si>
  <si>
    <t>TURN 2~French Club</t>
  </si>
  <si>
    <t>22059</t>
  </si>
  <si>
    <t>TURN 2~G.E.M.S. (Girls Empow</t>
  </si>
  <si>
    <t>22060</t>
  </si>
  <si>
    <t>TURN 2~Game Club</t>
  </si>
  <si>
    <t>22061</t>
  </si>
  <si>
    <t>TURN 2~Games</t>
  </si>
  <si>
    <t>22062</t>
  </si>
  <si>
    <t>TURN 2~Garden Club</t>
  </si>
  <si>
    <t>22063</t>
  </si>
  <si>
    <t>TURN 2~Girls and Boys Soccer</t>
  </si>
  <si>
    <t>22064</t>
  </si>
  <si>
    <t>TURN 2~Golf Club</t>
  </si>
  <si>
    <t>22065</t>
  </si>
  <si>
    <t>TURN 2~Green Team</t>
  </si>
  <si>
    <t>22066</t>
  </si>
  <si>
    <t>TURN 2~Guitar &amp; Strings</t>
  </si>
  <si>
    <t>22067</t>
  </si>
  <si>
    <t>TURN 2~Health and Fitness</t>
  </si>
  <si>
    <t>22068</t>
  </si>
  <si>
    <t>TURN 2~Healthy Teen Living</t>
  </si>
  <si>
    <t>22069</t>
  </si>
  <si>
    <t>TURN 2~Homework Club</t>
  </si>
  <si>
    <t>22070</t>
  </si>
  <si>
    <t>TURN 2~Homework Help</t>
  </si>
  <si>
    <t>22071</t>
  </si>
  <si>
    <t>TURN 2~Honor Choir</t>
  </si>
  <si>
    <t>22072</t>
  </si>
  <si>
    <t>TURN 2~Huskey Helpers/ Readi</t>
  </si>
  <si>
    <t>22073</t>
  </si>
  <si>
    <t>TURN 2~iMovies</t>
  </si>
  <si>
    <t>22074</t>
  </si>
  <si>
    <t>TURN 2~In the News</t>
  </si>
  <si>
    <t>22075</t>
  </si>
  <si>
    <t>TURN 2~iPad Club</t>
  </si>
  <si>
    <t>22076</t>
  </si>
  <si>
    <t>TURN 2~John Adams GEMS</t>
  </si>
  <si>
    <t>22077</t>
  </si>
  <si>
    <t>TURN 2~Journalism</t>
  </si>
  <si>
    <t>22078</t>
  </si>
  <si>
    <t>TURN 2~Language Arts HW Help</t>
  </si>
  <si>
    <t>22079</t>
  </si>
  <si>
    <t>TURN 2~Leadership</t>
  </si>
  <si>
    <t>22080</t>
  </si>
  <si>
    <t>TURN 2~Literacy through Non</t>
  </si>
  <si>
    <t>22081</t>
  </si>
  <si>
    <t>TURN 2~Manga</t>
  </si>
  <si>
    <t>22082</t>
  </si>
  <si>
    <t>TURN 2~Math Around the House</t>
  </si>
  <si>
    <t>22083</t>
  </si>
  <si>
    <t>TURN 2~Math Assistance Club</t>
  </si>
  <si>
    <t>22084</t>
  </si>
  <si>
    <t>TURN 2~Math Attack</t>
  </si>
  <si>
    <t>22085</t>
  </si>
  <si>
    <t>TURN 2~Math Club</t>
  </si>
  <si>
    <t>22086</t>
  </si>
  <si>
    <t>TURN 2~Math Counts</t>
  </si>
  <si>
    <t>22087</t>
  </si>
  <si>
    <t>TURN 2~Math Help</t>
  </si>
  <si>
    <t>22088</t>
  </si>
  <si>
    <t>TURN 2~Math Help/ Renaissanc</t>
  </si>
  <si>
    <t>22089</t>
  </si>
  <si>
    <t>TURN 2~Math Munchers</t>
  </si>
  <si>
    <t>22090</t>
  </si>
  <si>
    <t>TURN 2~Math Through Cooking</t>
  </si>
  <si>
    <t>22091</t>
  </si>
  <si>
    <t>TURN 2~Math Tutoring</t>
  </si>
  <si>
    <t>22092</t>
  </si>
  <si>
    <t>TURN 2~Math/ Homework</t>
  </si>
  <si>
    <t>22093</t>
  </si>
  <si>
    <t>TURN 2~Mentorship Program</t>
  </si>
  <si>
    <t>22094</t>
  </si>
  <si>
    <t>TURN 2~Mixed Martial Arts (M</t>
  </si>
  <si>
    <t>22095</t>
  </si>
  <si>
    <t>TURN 2~Morning Gym</t>
  </si>
  <si>
    <t>22096</t>
  </si>
  <si>
    <t>TURN 2~Morning Mariachi</t>
  </si>
  <si>
    <t>22097</t>
  </si>
  <si>
    <t>TURN 2~Morning Math</t>
  </si>
  <si>
    <t>22098</t>
  </si>
  <si>
    <t>TURN 2~Morning Open Gym</t>
  </si>
  <si>
    <t>22099</t>
  </si>
  <si>
    <t>TURN 2~Morning Open Library</t>
  </si>
  <si>
    <t>22100</t>
  </si>
  <si>
    <t>TURN 2~Morning Student Succe</t>
  </si>
  <si>
    <t>22101</t>
  </si>
  <si>
    <t>TURN 2~Open Lab</t>
  </si>
  <si>
    <t>22102</t>
  </si>
  <si>
    <t>TURN 2~Open Media center</t>
  </si>
  <si>
    <t>22103</t>
  </si>
  <si>
    <t>TURN 2~Orchestra/ Music Club</t>
  </si>
  <si>
    <t>22104</t>
  </si>
  <si>
    <t>TURN 2~Organizational Skills</t>
  </si>
  <si>
    <t>22105</t>
  </si>
  <si>
    <t>TURN 2~Outdoor Club</t>
  </si>
  <si>
    <t>22106</t>
  </si>
  <si>
    <t>TURN 2~Outdoor Exploration</t>
  </si>
  <si>
    <t>22107</t>
  </si>
  <si>
    <t>TURN 2~Performing Arts</t>
  </si>
  <si>
    <t>22108</t>
  </si>
  <si>
    <t>TURN 2~Photography</t>
  </si>
  <si>
    <t>22109</t>
  </si>
  <si>
    <t>TURN 2~Pinata Making</t>
  </si>
  <si>
    <t>22110</t>
  </si>
  <si>
    <t>TURN 2~PM Intramurals Club</t>
  </si>
  <si>
    <t>22111</t>
  </si>
  <si>
    <t>TURN 2~Practice Club</t>
  </si>
  <si>
    <t>22112</t>
  </si>
  <si>
    <t>TURN 2~Recycling Club</t>
  </si>
  <si>
    <t>22113</t>
  </si>
  <si>
    <t>TURN 2~Robots</t>
  </si>
  <si>
    <t>22114</t>
  </si>
  <si>
    <t>TURN 2~Rock Band Club</t>
  </si>
  <si>
    <t>22115</t>
  </si>
  <si>
    <t>TURN 2~Running Club</t>
  </si>
  <si>
    <t>22116</t>
  </si>
  <si>
    <t>TURN 2~School to World</t>
  </si>
  <si>
    <t>22117</t>
  </si>
  <si>
    <t>TURN 2~Science &amp; Technology</t>
  </si>
  <si>
    <t>22118</t>
  </si>
  <si>
    <t>TURN 2~Science After School</t>
  </si>
  <si>
    <t>22119</t>
  </si>
  <si>
    <t>TURN 2~Science and Engineeri</t>
  </si>
  <si>
    <t>22120</t>
  </si>
  <si>
    <t>TURN 2~Science Bowl</t>
  </si>
  <si>
    <t>22121</t>
  </si>
  <si>
    <t>TURN 2~Science Club</t>
  </si>
  <si>
    <t>22122</t>
  </si>
  <si>
    <t>TURN 2~Science HW Help</t>
  </si>
  <si>
    <t>22123</t>
  </si>
  <si>
    <t>TURN 2~Science Olympiad</t>
  </si>
  <si>
    <t>22124</t>
  </si>
  <si>
    <t>TURN 2~Science Support</t>
  </si>
  <si>
    <t>22125</t>
  </si>
  <si>
    <t>TURN 2~Show Choir</t>
  </si>
  <si>
    <t>22126</t>
  </si>
  <si>
    <t>TURN 2~Skills for Success</t>
  </si>
  <si>
    <t>22127</t>
  </si>
  <si>
    <t>TURN 2~Soccer</t>
  </si>
  <si>
    <t>22128</t>
  </si>
  <si>
    <t>TURN 2~Soccer Club</t>
  </si>
  <si>
    <t>22129</t>
  </si>
  <si>
    <t>TURN 2~Speech &amp; Debate</t>
  </si>
  <si>
    <t>22130</t>
  </si>
  <si>
    <t>TURN 2~Spirit Squad</t>
  </si>
  <si>
    <t>22131</t>
  </si>
  <si>
    <t>TURN 2~Sports Club</t>
  </si>
  <si>
    <t>22132</t>
  </si>
  <si>
    <t>TURN 2~STEM Stars</t>
  </si>
  <si>
    <t>22133</t>
  </si>
  <si>
    <t>TURN 2~Stories Around the Wo</t>
  </si>
  <si>
    <t>22134</t>
  </si>
  <si>
    <t>TURN 2~Strategic Board Games</t>
  </si>
  <si>
    <t>22135</t>
  </si>
  <si>
    <t>TURN 2~Strategic Games Club</t>
  </si>
  <si>
    <t>22136</t>
  </si>
  <si>
    <t>TURN 2~Student Council</t>
  </si>
  <si>
    <t>22137</t>
  </si>
  <si>
    <t>TURN 2~Student Government</t>
  </si>
  <si>
    <t>22138</t>
  </si>
  <si>
    <t>TURN 2~Swimming</t>
  </si>
  <si>
    <t>22139</t>
  </si>
  <si>
    <t>TURN 2~Taking care of animal</t>
  </si>
  <si>
    <t>22140</t>
  </si>
  <si>
    <t>TURN 2~Tennis</t>
  </si>
  <si>
    <t>22141</t>
  </si>
  <si>
    <t>TURN 2~Theatre</t>
  </si>
  <si>
    <t>22142</t>
  </si>
  <si>
    <t>TURN 2~Tournament Sports</t>
  </si>
  <si>
    <t>22143</t>
  </si>
  <si>
    <t>TURN 2~Trans math</t>
  </si>
  <si>
    <t>22144</t>
  </si>
  <si>
    <t>TURN 2~Tutoring</t>
  </si>
  <si>
    <t>22145</t>
  </si>
  <si>
    <t>TURN 2~Video Technology</t>
  </si>
  <si>
    <t>22146</t>
  </si>
  <si>
    <t>TURN 2~Visual Journaling</t>
  </si>
  <si>
    <t>22147</t>
  </si>
  <si>
    <t>TURN 2~Weight Training</t>
  </si>
  <si>
    <t>22148</t>
  </si>
  <si>
    <t>TURN 2~Welcome to the Librar</t>
  </si>
  <si>
    <t>22149</t>
  </si>
  <si>
    <t>TURN 2~Wilson Soccer</t>
  </si>
  <si>
    <t>22150</t>
  </si>
  <si>
    <t>TURN 2~Yearbook</t>
  </si>
  <si>
    <t>22151</t>
  </si>
  <si>
    <t>TURN 2~Z.A.P. Zeroes Aren't</t>
  </si>
  <si>
    <t>22152</t>
  </si>
  <si>
    <t>TURN 2~Nursery</t>
  </si>
  <si>
    <t>22153</t>
  </si>
  <si>
    <t>TURN 2~Profess Devlp</t>
  </si>
  <si>
    <t>22154</t>
  </si>
  <si>
    <t>TURN 2~Writing</t>
  </si>
  <si>
    <t>22156</t>
  </si>
  <si>
    <t>TURN 2~Parent Involvement</t>
  </si>
  <si>
    <t>22157</t>
  </si>
  <si>
    <t>TURN 2~Field Trips</t>
  </si>
  <si>
    <t>22158</t>
  </si>
  <si>
    <t>TURN 2~Office Duties</t>
  </si>
  <si>
    <t>22159</t>
  </si>
  <si>
    <t>TURN 2~Office Supplies</t>
  </si>
  <si>
    <t>22160</t>
  </si>
  <si>
    <t>TURN 2~Facilitate/Training</t>
  </si>
  <si>
    <t>22200</t>
  </si>
  <si>
    <t>TURN 2~Credit Recovery</t>
  </si>
  <si>
    <t>22201</t>
  </si>
  <si>
    <t>TURN 2~Differentials</t>
  </si>
  <si>
    <t>22300</t>
  </si>
  <si>
    <t>TURN 2~Accounting 1</t>
  </si>
  <si>
    <t>22301</t>
  </si>
  <si>
    <t>TURN 2~Accounting 2</t>
  </si>
  <si>
    <t>22302</t>
  </si>
  <si>
    <t>TURN 2~Accounting 3</t>
  </si>
  <si>
    <t>22303</t>
  </si>
  <si>
    <t>TURN 2~Adv Applied Design</t>
  </si>
  <si>
    <t>22304</t>
  </si>
  <si>
    <t>TURN 2~Adv Mktng &amp; Finance 1</t>
  </si>
  <si>
    <t>22305</t>
  </si>
  <si>
    <t>TURN 2~Adv Mktng &amp; Finance 2</t>
  </si>
  <si>
    <t>22306</t>
  </si>
  <si>
    <t>TURN 2~Adv Studio Tech</t>
  </si>
  <si>
    <t>22307</t>
  </si>
  <si>
    <t>TURN 2~Archt Construction 1</t>
  </si>
  <si>
    <t>22308</t>
  </si>
  <si>
    <t>TURN 2~Archt Construction 2</t>
  </si>
  <si>
    <t>22309</t>
  </si>
  <si>
    <t>TURN 2~Auto Tech 1</t>
  </si>
  <si>
    <t>22310</t>
  </si>
  <si>
    <t>TURN 2~Auto Tech 2</t>
  </si>
  <si>
    <t>22311</t>
  </si>
  <si>
    <t>TURN 2~Auto Tech 3</t>
  </si>
  <si>
    <t>22312</t>
  </si>
  <si>
    <t>TURN 2~Basic Applied Design</t>
  </si>
  <si>
    <t>22313</t>
  </si>
  <si>
    <t>TURN 2~Brakes</t>
  </si>
  <si>
    <t>22314</t>
  </si>
  <si>
    <t>TURN 2~Business Comm Tech 1</t>
  </si>
  <si>
    <t>22315</t>
  </si>
  <si>
    <t>TURN 2~Business Comm Tech 2</t>
  </si>
  <si>
    <t>22316</t>
  </si>
  <si>
    <t>TURN 2~Business Law</t>
  </si>
  <si>
    <t>22317</t>
  </si>
  <si>
    <t>TURN 2~Business Management</t>
  </si>
  <si>
    <t>22318</t>
  </si>
  <si>
    <t>TURN 2~Business Technology</t>
  </si>
  <si>
    <t>22319</t>
  </si>
  <si>
    <t>TURN 2~Cabinetry</t>
  </si>
  <si>
    <t>22320</t>
  </si>
  <si>
    <t>TURN 2~CAD Architecture 1</t>
  </si>
  <si>
    <t>22321</t>
  </si>
  <si>
    <t>TURN 2~CAD Architecture 2</t>
  </si>
  <si>
    <t>22322</t>
  </si>
  <si>
    <t>TURN 2~CAD Archt &amp; Engineer</t>
  </si>
  <si>
    <t>22323</t>
  </si>
  <si>
    <t>TURN 2~CAD Engineering 1</t>
  </si>
  <si>
    <t>22324</t>
  </si>
  <si>
    <t>TURN 2~CAD Engineering 2</t>
  </si>
  <si>
    <t>22325</t>
  </si>
  <si>
    <t>TURN 2~Career Develop</t>
  </si>
  <si>
    <t>22326</t>
  </si>
  <si>
    <t>TURN 2~Child Development 1</t>
  </si>
  <si>
    <t>22327</t>
  </si>
  <si>
    <t>TURN 2~Child Development 2</t>
  </si>
  <si>
    <t>22328</t>
  </si>
  <si>
    <t>TURN 2~Childcare CRS</t>
  </si>
  <si>
    <t>22329</t>
  </si>
  <si>
    <t>TURN 2~Computer Application</t>
  </si>
  <si>
    <t>22330</t>
  </si>
  <si>
    <t>TURN 2~Computer Bus Tech</t>
  </si>
  <si>
    <t>22331</t>
  </si>
  <si>
    <t>TURN 2~Computer Graphics 1</t>
  </si>
  <si>
    <t>22332</t>
  </si>
  <si>
    <t>TURN 2~Computer Graphics 2</t>
  </si>
  <si>
    <t>22333</t>
  </si>
  <si>
    <t>TURN 2~Computer Graphics 3</t>
  </si>
  <si>
    <t>22334</t>
  </si>
  <si>
    <t>TURN 2~Computer Graphics 4</t>
  </si>
  <si>
    <t>22335</t>
  </si>
  <si>
    <t>TURN 2~Workplace Comp Skill</t>
  </si>
  <si>
    <t>22336</t>
  </si>
  <si>
    <t>TURN 2~Cosmetology</t>
  </si>
  <si>
    <t>22337</t>
  </si>
  <si>
    <t>TURN 2~Creative Sewing</t>
  </si>
  <si>
    <t>22338</t>
  </si>
  <si>
    <t>TURN 2~Culinary Arts 1</t>
  </si>
  <si>
    <t>22339</t>
  </si>
  <si>
    <t>TURN 2~Culinary Arts 2</t>
  </si>
  <si>
    <t>22340</t>
  </si>
  <si>
    <t>TURN 2~Culinary Arts 3</t>
  </si>
  <si>
    <t>22341</t>
  </si>
  <si>
    <t>TURN 2~Digital Film Prod 1</t>
  </si>
  <si>
    <t>22342</t>
  </si>
  <si>
    <t>TURN 2~Digital Film Prod 2</t>
  </si>
  <si>
    <t>22343</t>
  </si>
  <si>
    <t>TURN 2~Digital Film Prod 3</t>
  </si>
  <si>
    <t>22344</t>
  </si>
  <si>
    <t>TURN 2~Digital Film Prod 4</t>
  </si>
  <si>
    <t>22345</t>
  </si>
  <si>
    <t>TURN 2~Digital Media Film</t>
  </si>
  <si>
    <t>22346</t>
  </si>
  <si>
    <t>TURN 2~Digital Media 2</t>
  </si>
  <si>
    <t>22347</t>
  </si>
  <si>
    <t>TURN 2~Drafting</t>
  </si>
  <si>
    <t>22348</t>
  </si>
  <si>
    <t>TURN 2~Drafting 1</t>
  </si>
  <si>
    <t>22349</t>
  </si>
  <si>
    <t>TURN 2~Drafting 2</t>
  </si>
  <si>
    <t>22350</t>
  </si>
  <si>
    <t>TURN 2~Drafting 3</t>
  </si>
  <si>
    <t>22351</t>
  </si>
  <si>
    <t>TURN 2~Entrepreneurship</t>
  </si>
  <si>
    <t>22352</t>
  </si>
  <si>
    <t>TURN 2~Fashion Design 1</t>
  </si>
  <si>
    <t>22353</t>
  </si>
  <si>
    <t>TURN 2~Fashion Design 2</t>
  </si>
  <si>
    <t>22354</t>
  </si>
  <si>
    <t>TURN 2~Fashion Design 3</t>
  </si>
  <si>
    <t>22355</t>
  </si>
  <si>
    <t>TURN 2~Food Service 1</t>
  </si>
  <si>
    <t>22356</t>
  </si>
  <si>
    <t>TURN 2~Food Service 2</t>
  </si>
  <si>
    <t>22357</t>
  </si>
  <si>
    <t>TURN 2~Food Service 3</t>
  </si>
  <si>
    <t>22358</t>
  </si>
  <si>
    <t>TURN 2~Foods</t>
  </si>
  <si>
    <t>22359</t>
  </si>
  <si>
    <t>TURN 2~Fundamental of Mktng</t>
  </si>
  <si>
    <t>22360</t>
  </si>
  <si>
    <t>TURN 2~Hospitality &amp; Turism</t>
  </si>
  <si>
    <t>22361</t>
  </si>
  <si>
    <t>TURN 2~IND Living</t>
  </si>
  <si>
    <t>22362</t>
  </si>
  <si>
    <t>TURN 2~Independent Living</t>
  </si>
  <si>
    <t>22363</t>
  </si>
  <si>
    <t>TURN 2~Information Tech</t>
  </si>
  <si>
    <t>22364</t>
  </si>
  <si>
    <t>TURN 2~Intro Fam/Comsr Scien</t>
  </si>
  <si>
    <t>22365</t>
  </si>
  <si>
    <t>TURN 2~Metals</t>
  </si>
  <si>
    <t>22366</t>
  </si>
  <si>
    <t>TURN 2~Nursing 1</t>
  </si>
  <si>
    <t>22367</t>
  </si>
  <si>
    <t>TURN 2~Nursing 2</t>
  </si>
  <si>
    <t>22368</t>
  </si>
  <si>
    <t>TURN 2~Nursing 3</t>
  </si>
  <si>
    <t>22369</t>
  </si>
  <si>
    <t>TURN 2~Nursing Assistant</t>
  </si>
  <si>
    <t>22370</t>
  </si>
  <si>
    <t>TURN 2~Nutrition</t>
  </si>
  <si>
    <t>22371</t>
  </si>
  <si>
    <t>TURN 2~Personal Finance</t>
  </si>
  <si>
    <t>22372</t>
  </si>
  <si>
    <t>TURN 2~Small Engine</t>
  </si>
  <si>
    <t>22373</t>
  </si>
  <si>
    <t>TURN 2~Video Production 1</t>
  </si>
  <si>
    <t>22374</t>
  </si>
  <si>
    <t>TURN 2~Video Production 2</t>
  </si>
  <si>
    <t>22375</t>
  </si>
  <si>
    <t>TURN 2~Woods</t>
  </si>
  <si>
    <t>22376</t>
  </si>
  <si>
    <t>TURN 2~Word Processing</t>
  </si>
  <si>
    <t>22377</t>
  </si>
  <si>
    <t>TURN 2~Work w/ Young Child 1</t>
  </si>
  <si>
    <t>22378</t>
  </si>
  <si>
    <t>TURN 2~Work w/ Young Child 2</t>
  </si>
  <si>
    <t>22379</t>
  </si>
  <si>
    <t>TURN 2~Advanced Studio Tech</t>
  </si>
  <si>
    <t>22502</t>
  </si>
  <si>
    <t>TURN 2~Charter</t>
  </si>
  <si>
    <t>23000</t>
  </si>
  <si>
    <t>TURN 3~All Education</t>
  </si>
  <si>
    <t>23001</t>
  </si>
  <si>
    <t>TURN 3~6th Grade Math tutor</t>
  </si>
  <si>
    <t>23002</t>
  </si>
  <si>
    <t>TURN 3~7th Grade jazz Band</t>
  </si>
  <si>
    <t>23003</t>
  </si>
  <si>
    <t>TURN 3~7th/8th Math Tutor</t>
  </si>
  <si>
    <t>23004</t>
  </si>
  <si>
    <t>TURN 3~Academic Enrichment</t>
  </si>
  <si>
    <t>23005</t>
  </si>
  <si>
    <t>TURN 3~Academic Tutoring</t>
  </si>
  <si>
    <t>23006</t>
  </si>
  <si>
    <t>TURN 3~After School Arts</t>
  </si>
  <si>
    <t>23007</t>
  </si>
  <si>
    <t>TURN 3~After School Club/ Op</t>
  </si>
  <si>
    <t>23008</t>
  </si>
  <si>
    <t>TURN 3~After School Tutor</t>
  </si>
  <si>
    <t>23009</t>
  </si>
  <si>
    <t>TURN 3~AM Computer Club</t>
  </si>
  <si>
    <t>23010</t>
  </si>
  <si>
    <t>TURN 3~AM Homework Help</t>
  </si>
  <si>
    <t>23011</t>
  </si>
  <si>
    <t>TURN 3~AM Intramurals Club</t>
  </si>
  <si>
    <t>23012</t>
  </si>
  <si>
    <t>TURN 3~AM Open Gym</t>
  </si>
  <si>
    <t>23013</t>
  </si>
  <si>
    <t>TURN 3~AM Rec Basketball</t>
  </si>
  <si>
    <t>23014</t>
  </si>
  <si>
    <t>TURN 3~American Sign Languag</t>
  </si>
  <si>
    <t>23015</t>
  </si>
  <si>
    <t>TURN 3~Archery</t>
  </si>
  <si>
    <t>23016</t>
  </si>
  <si>
    <t>TURN 3~Art Club</t>
  </si>
  <si>
    <t>23017</t>
  </si>
  <si>
    <t>TURN 3~Art Design and Projec</t>
  </si>
  <si>
    <t>23018</t>
  </si>
  <si>
    <t>TURN 3~Art Factory</t>
  </si>
  <si>
    <t>23019</t>
  </si>
  <si>
    <t>TURN 3~Arts &amp; Crafts</t>
  </si>
  <si>
    <t>23020</t>
  </si>
  <si>
    <t>TURN 3~AVID For All</t>
  </si>
  <si>
    <t>23021</t>
  </si>
  <si>
    <t>TURN 3~Tutoring/Training</t>
  </si>
  <si>
    <t>23022</t>
  </si>
  <si>
    <t>TURN 3~Battle of the Books</t>
  </si>
  <si>
    <t>23023</t>
  </si>
  <si>
    <t>TURN 3~Bilingual Club</t>
  </si>
  <si>
    <t>23024</t>
  </si>
  <si>
    <t>TURN 3~Billiards Club</t>
  </si>
  <si>
    <t>23025</t>
  </si>
  <si>
    <t>TURN 3~Book Club</t>
  </si>
  <si>
    <t>23026</t>
  </si>
  <si>
    <t>TURN 3~Boys and Girls Soccer</t>
  </si>
  <si>
    <t>23027</t>
  </si>
  <si>
    <t>TURN 3~Broadcast Student New</t>
  </si>
  <si>
    <t>23028</t>
  </si>
  <si>
    <t>TURN 3~Ceramics</t>
  </si>
  <si>
    <t>23029</t>
  </si>
  <si>
    <t>TURN 3~Cheerleading</t>
  </si>
  <si>
    <t>23030</t>
  </si>
  <si>
    <t>TURN 3~Chess Club</t>
  </si>
  <si>
    <t>23031</t>
  </si>
  <si>
    <t>TURN 3~Chess/ Games Club</t>
  </si>
  <si>
    <t>23032</t>
  </si>
  <si>
    <t>TURN 3~Choir</t>
  </si>
  <si>
    <t>23033</t>
  </si>
  <si>
    <t>TURN 3~Club Success</t>
  </si>
  <si>
    <t>23034</t>
  </si>
  <si>
    <t>TURN 3~Club Success Afternoo</t>
  </si>
  <si>
    <t>23035</t>
  </si>
  <si>
    <t>TURN 3~Club Success Morning</t>
  </si>
  <si>
    <t>23036</t>
  </si>
  <si>
    <t>TURN 3~Community Crafts</t>
  </si>
  <si>
    <t>23037</t>
  </si>
  <si>
    <t>TURN 3~Computer Club</t>
  </si>
  <si>
    <t>00161</t>
  </si>
  <si>
    <t>ALL ED~Workshop/Training</t>
  </si>
  <si>
    <t>15161</t>
  </si>
  <si>
    <t>PD~Workshop/Training</t>
  </si>
  <si>
    <t>25132</t>
  </si>
  <si>
    <t>TURN 5~STEM Stars</t>
  </si>
  <si>
    <t>25133</t>
  </si>
  <si>
    <t>TURN 5~Stories Around the Wo</t>
  </si>
  <si>
    <t>25134</t>
  </si>
  <si>
    <t>TURN 5~Strategic Board Games</t>
  </si>
  <si>
    <t>25135</t>
  </si>
  <si>
    <t>TURN 5~Strategic Games Club</t>
  </si>
  <si>
    <t>25136</t>
  </si>
  <si>
    <t>TURN 5~Student Council</t>
  </si>
  <si>
    <t>25137</t>
  </si>
  <si>
    <t>TURN 5~Student Government</t>
  </si>
  <si>
    <t>25138</t>
  </si>
  <si>
    <t>TURN 5~Swimming</t>
  </si>
  <si>
    <t>25139</t>
  </si>
  <si>
    <t>TURN 5~Taking care of animal</t>
  </si>
  <si>
    <t>25140</t>
  </si>
  <si>
    <t>TURN 5~Tennis</t>
  </si>
  <si>
    <t>25141</t>
  </si>
  <si>
    <t>TURN 5~Theatre</t>
  </si>
  <si>
    <t>25142</t>
  </si>
  <si>
    <t>TURN 5~Tournament Sports</t>
  </si>
  <si>
    <t>25143</t>
  </si>
  <si>
    <t>TURN 5~Trans math</t>
  </si>
  <si>
    <t>25144</t>
  </si>
  <si>
    <t>TURN 5~Tutoring</t>
  </si>
  <si>
    <t>TURN 5~Video Technology</t>
  </si>
  <si>
    <t>TURN 5~Visual Journaling</t>
  </si>
  <si>
    <t>TURN 5~Weight Training</t>
  </si>
  <si>
    <t>25148</t>
  </si>
  <si>
    <t>TURN 5~Welcome to the Librar</t>
  </si>
  <si>
    <t>25149</t>
  </si>
  <si>
    <t>TURN 5~Wilson Soccer</t>
  </si>
  <si>
    <t>25150</t>
  </si>
  <si>
    <t>TURN 5~Yearbook</t>
  </si>
  <si>
    <t>25151</t>
  </si>
  <si>
    <t>TURN 5~Z.A.P. Zeroes Aren't</t>
  </si>
  <si>
    <t>25152</t>
  </si>
  <si>
    <t>TURN 5~Nursery</t>
  </si>
  <si>
    <t>TURN 5~Profess Devlp</t>
  </si>
  <si>
    <t>25154</t>
  </si>
  <si>
    <t>TURN 5~Writing</t>
  </si>
  <si>
    <t>25156</t>
  </si>
  <si>
    <t>TURN 5~Parent Involvement</t>
  </si>
  <si>
    <t>25157</t>
  </si>
  <si>
    <t>TURN 5~Field Trips</t>
  </si>
  <si>
    <t>TURN 5~Office Duties</t>
  </si>
  <si>
    <t>25159</t>
  </si>
  <si>
    <t>TURN 5~Office Supplies</t>
  </si>
  <si>
    <t>25160</t>
  </si>
  <si>
    <t>TURN 5~Facilitate/Training</t>
  </si>
  <si>
    <t>TURN 5~Credit Recovery</t>
  </si>
  <si>
    <t>25201</t>
  </si>
  <si>
    <t>TURN 5~Differentials</t>
  </si>
  <si>
    <t>25300</t>
  </si>
  <si>
    <t>TURN 5~Accounting 1</t>
  </si>
  <si>
    <t>25301</t>
  </si>
  <si>
    <t>TURN 5~Accounting 2</t>
  </si>
  <si>
    <t>25302</t>
  </si>
  <si>
    <t>TURN 5~Accounting 3</t>
  </si>
  <si>
    <t>25303</t>
  </si>
  <si>
    <t>TURN 5~Adv Applied Design</t>
  </si>
  <si>
    <t>25304</t>
  </si>
  <si>
    <t>TURN 5~Adv Mktng &amp; Finance 1</t>
  </si>
  <si>
    <t>25305</t>
  </si>
  <si>
    <t>TURN 5~Adv Mktng &amp; Finance 2</t>
  </si>
  <si>
    <t>25306</t>
  </si>
  <si>
    <t>TURN 5~Adv Studio Tech</t>
  </si>
  <si>
    <t>25307</t>
  </si>
  <si>
    <t>TURN 5~Archt Construction 1</t>
  </si>
  <si>
    <t>25308</t>
  </si>
  <si>
    <t>TURN 5~Archt Construction 2</t>
  </si>
  <si>
    <t>25309</t>
  </si>
  <si>
    <t>TURN 5~Auto Tech 1</t>
  </si>
  <si>
    <t>25310</t>
  </si>
  <si>
    <t>TURN 5~Auto Tech 2</t>
  </si>
  <si>
    <t>25311</t>
  </si>
  <si>
    <t>TURN 5~Auto Tech 3</t>
  </si>
  <si>
    <t>25312</t>
  </si>
  <si>
    <t>TURN 5~Basic Applied Design</t>
  </si>
  <si>
    <t>25313</t>
  </si>
  <si>
    <t>TURN 5~Brakes</t>
  </si>
  <si>
    <t>25314</t>
  </si>
  <si>
    <t>TURN 5~Business Comm Tech 1</t>
  </si>
  <si>
    <t>25315</t>
  </si>
  <si>
    <t>TURN 5~Business Comm Tech 2</t>
  </si>
  <si>
    <t>25316</t>
  </si>
  <si>
    <t>TURN 5~Business Law</t>
  </si>
  <si>
    <t>25317</t>
  </si>
  <si>
    <t>TURN 5~Business Management</t>
  </si>
  <si>
    <t>25318</t>
  </si>
  <si>
    <t>TURN 5~Business Technology</t>
  </si>
  <si>
    <t>25319</t>
  </si>
  <si>
    <t>TURN 5~Cabinetry</t>
  </si>
  <si>
    <t>25320</t>
  </si>
  <si>
    <t>TURN 5~CAD Architecture 1</t>
  </si>
  <si>
    <t>25321</t>
  </si>
  <si>
    <t>TURN 5~CAD Architecture 2</t>
  </si>
  <si>
    <t>25322</t>
  </si>
  <si>
    <t>TURN 5~CAD Archt &amp; Engineer</t>
  </si>
  <si>
    <t>25323</t>
  </si>
  <si>
    <t>TURN 5~CAD Engineering 1</t>
  </si>
  <si>
    <t>25324</t>
  </si>
  <si>
    <t>TURN 5~CAD Engineering 2</t>
  </si>
  <si>
    <t>25325</t>
  </si>
  <si>
    <t>TURN 5~Career Develop</t>
  </si>
  <si>
    <t>25326</t>
  </si>
  <si>
    <t>TURN 5~Child Development 1</t>
  </si>
  <si>
    <t>25327</t>
  </si>
  <si>
    <t>TURN 5~Child Development 2</t>
  </si>
  <si>
    <t>25328</t>
  </si>
  <si>
    <t>TURN 5~Childcare CRS</t>
  </si>
  <si>
    <t>25329</t>
  </si>
  <si>
    <t>TURN 5~Computer Application</t>
  </si>
  <si>
    <t>25330</t>
  </si>
  <si>
    <t>TURN 5~Computer Bus Tech</t>
  </si>
  <si>
    <t>25331</t>
  </si>
  <si>
    <t>TURN 5~Computer Graphics 1</t>
  </si>
  <si>
    <t>25332</t>
  </si>
  <si>
    <t>TURN 5~Computer Graphics 2</t>
  </si>
  <si>
    <t>25333</t>
  </si>
  <si>
    <t>TURN 5~Computer Graphics 3</t>
  </si>
  <si>
    <t>25334</t>
  </si>
  <si>
    <t>TURN 5~Computer Graphics 4</t>
  </si>
  <si>
    <t>25335</t>
  </si>
  <si>
    <t>TURN 5~Workplace Comp Skill</t>
  </si>
  <si>
    <t>25336</t>
  </si>
  <si>
    <t>TURN 5~Cosmetology</t>
  </si>
  <si>
    <t>25337</t>
  </si>
  <si>
    <t>TURN 5~Creative Sewing</t>
  </si>
  <si>
    <t>25338</t>
  </si>
  <si>
    <t>TURN 5~Culinary Arts 1</t>
  </si>
  <si>
    <t>25339</t>
  </si>
  <si>
    <t>TURN 5~Culinary Arts 2</t>
  </si>
  <si>
    <t>25340</t>
  </si>
  <si>
    <t>TURN 5~Culinary Arts 3</t>
  </si>
  <si>
    <t>25341</t>
  </si>
  <si>
    <t>TURN 5~Digital Film Prod 1</t>
  </si>
  <si>
    <t>25342</t>
  </si>
  <si>
    <t>TURN 5~Digital Film Prod 2</t>
  </si>
  <si>
    <t>25343</t>
  </si>
  <si>
    <t>TURN 5~Digital Film Prod 3</t>
  </si>
  <si>
    <t>25344</t>
  </si>
  <si>
    <t>TURN 5~Digital Film Prod 4</t>
  </si>
  <si>
    <t>25345</t>
  </si>
  <si>
    <t>TURN 5~Digital Media Film</t>
  </si>
  <si>
    <t>25346</t>
  </si>
  <si>
    <t>TURN 5~Digital Media 2</t>
  </si>
  <si>
    <t>25347</t>
  </si>
  <si>
    <t>TURN 5~Drafting</t>
  </si>
  <si>
    <t>25348</t>
  </si>
  <si>
    <t>TURN 5~Drafting 1</t>
  </si>
  <si>
    <t>25349</t>
  </si>
  <si>
    <t>TURN 5~Drafting 2</t>
  </si>
  <si>
    <t>25350</t>
  </si>
  <si>
    <t>TURN 5~Drafting 3</t>
  </si>
  <si>
    <t>25351</t>
  </si>
  <si>
    <t>TURN 5~Entrepreneurship</t>
  </si>
  <si>
    <t>25352</t>
  </si>
  <si>
    <t>TURN 5~Fashion Design 1</t>
  </si>
  <si>
    <t>25353</t>
  </si>
  <si>
    <t>TURN 5~Fashion Design 2</t>
  </si>
  <si>
    <t>25354</t>
  </si>
  <si>
    <t>TURN 5~Fashion Design 3</t>
  </si>
  <si>
    <t>25355</t>
  </si>
  <si>
    <t>TURN 5~Food Service 1</t>
  </si>
  <si>
    <t>25356</t>
  </si>
  <si>
    <t>TURN 5~Food Service 2</t>
  </si>
  <si>
    <t>25357</t>
  </si>
  <si>
    <t>TURN 5~Food Service 3</t>
  </si>
  <si>
    <t>25358</t>
  </si>
  <si>
    <t>TURN 5~Foods</t>
  </si>
  <si>
    <t>25359</t>
  </si>
  <si>
    <t>TURN 5~Fundamental of Mktng</t>
  </si>
  <si>
    <t>25360</t>
  </si>
  <si>
    <t>TURN 5~Hospitality &amp; Turism</t>
  </si>
  <si>
    <t>25361</t>
  </si>
  <si>
    <t>TURN 5~IND Living</t>
  </si>
  <si>
    <t>25362</t>
  </si>
  <si>
    <t>TURN 5~Independent Living</t>
  </si>
  <si>
    <t>25363</t>
  </si>
  <si>
    <t>TURN 5~Information Tech</t>
  </si>
  <si>
    <t>25364</t>
  </si>
  <si>
    <t>TURN 5~Intro Fam/Comsr Scien</t>
  </si>
  <si>
    <t>25365</t>
  </si>
  <si>
    <t>TURN 5~Metals</t>
  </si>
  <si>
    <t>25366</t>
  </si>
  <si>
    <t>TURN 5~Nursing 1</t>
  </si>
  <si>
    <t>25367</t>
  </si>
  <si>
    <t>TURN 5~Nursing 2</t>
  </si>
  <si>
    <t>25368</t>
  </si>
  <si>
    <t>TURN 5~Nursing 3</t>
  </si>
  <si>
    <t>25369</t>
  </si>
  <si>
    <t>TURN 5~Nursing Assistant</t>
  </si>
  <si>
    <t>25370</t>
  </si>
  <si>
    <t>TURN 5~Nutrition</t>
  </si>
  <si>
    <t>25371</t>
  </si>
  <si>
    <t>TURN 5~Personal Finance</t>
  </si>
  <si>
    <t>25372</t>
  </si>
  <si>
    <t>TURN 5~Small Engine</t>
  </si>
  <si>
    <t>25373</t>
  </si>
  <si>
    <t>TURN 5~Video Production 1</t>
  </si>
  <si>
    <t>25374</t>
  </si>
  <si>
    <t>TURN 5~Video Production 2</t>
  </si>
  <si>
    <t>25375</t>
  </si>
  <si>
    <t>TURN 5~Woods</t>
  </si>
  <si>
    <t>25376</t>
  </si>
  <si>
    <t>TURN 5~Word Processing</t>
  </si>
  <si>
    <t>25377</t>
  </si>
  <si>
    <t>TURN 5~Work w/ Young Child 1</t>
  </si>
  <si>
    <t>25378</t>
  </si>
  <si>
    <t>TURN 5~Work w/ Young Child 2</t>
  </si>
  <si>
    <t>25379</t>
  </si>
  <si>
    <t>TURN 5~Advanced Studio Tech</t>
  </si>
  <si>
    <t>25502</t>
  </si>
  <si>
    <t>TURN 5~Charter</t>
  </si>
  <si>
    <t>26000</t>
  </si>
  <si>
    <t>TURN 6~All Education</t>
  </si>
  <si>
    <t>26001</t>
  </si>
  <si>
    <t>TURN 6~6th Grade Math tutor</t>
  </si>
  <si>
    <t>26002</t>
  </si>
  <si>
    <t>TURN 6~7th Grade jazz Band</t>
  </si>
  <si>
    <t>26003</t>
  </si>
  <si>
    <t>TURN 6~7th/8th Math Tutor</t>
  </si>
  <si>
    <t>26004</t>
  </si>
  <si>
    <t>TURN 6~Academic Enrichment</t>
  </si>
  <si>
    <t>26005</t>
  </si>
  <si>
    <t>TURN 6~Academic Tutoring</t>
  </si>
  <si>
    <t>26006</t>
  </si>
  <si>
    <t>TURN 6~After School Arts</t>
  </si>
  <si>
    <t>26007</t>
  </si>
  <si>
    <t>TURN 6~After School Club/ Op</t>
  </si>
  <si>
    <t>26008</t>
  </si>
  <si>
    <t>TURN 6~After School Tutor</t>
  </si>
  <si>
    <t>26009</t>
  </si>
  <si>
    <t>TURN 6~AM Computer Club</t>
  </si>
  <si>
    <t>26010</t>
  </si>
  <si>
    <t>TURN 6~AM Homework Help</t>
  </si>
  <si>
    <t>26011</t>
  </si>
  <si>
    <t>TURN 6~AM Intramurals Club</t>
  </si>
  <si>
    <t>26012</t>
  </si>
  <si>
    <t>TURN 6~AM Open Gym</t>
  </si>
  <si>
    <t>26013</t>
  </si>
  <si>
    <t>TURN 6~AM Rec Basketball</t>
  </si>
  <si>
    <t>26014</t>
  </si>
  <si>
    <t>TURN 6~American Sign Languag</t>
  </si>
  <si>
    <t>26015</t>
  </si>
  <si>
    <t>TURN 6~Archery</t>
  </si>
  <si>
    <t>26016</t>
  </si>
  <si>
    <t>TURN 6~Art Club</t>
  </si>
  <si>
    <t>26017</t>
  </si>
  <si>
    <t>TURN 6~Art Design and Projec</t>
  </si>
  <si>
    <t>26018</t>
  </si>
  <si>
    <t>TURN 6~Art Factory</t>
  </si>
  <si>
    <t>26019</t>
  </si>
  <si>
    <t>TURN 6~Arts &amp; Crafts</t>
  </si>
  <si>
    <t>26020</t>
  </si>
  <si>
    <t>TURN 6~AVID For All</t>
  </si>
  <si>
    <t>26021</t>
  </si>
  <si>
    <t>TURN 6~Tutoring/Training</t>
  </si>
  <si>
    <t>26022</t>
  </si>
  <si>
    <t>TURN 6~Battle of the Books</t>
  </si>
  <si>
    <t>26023</t>
  </si>
  <si>
    <t>TURN 6~Bilingual Club</t>
  </si>
  <si>
    <t>26024</t>
  </si>
  <si>
    <t>TURN 6~Billiards Club</t>
  </si>
  <si>
    <t>26025</t>
  </si>
  <si>
    <t>TURN 6~Book Club</t>
  </si>
  <si>
    <t>26026</t>
  </si>
  <si>
    <t>TURN 6~Boys and Girls Soccer</t>
  </si>
  <si>
    <t>26027</t>
  </si>
  <si>
    <t>TURN 6~Broadcast Student New</t>
  </si>
  <si>
    <t>26028</t>
  </si>
  <si>
    <t>TURN 6~Ceramics</t>
  </si>
  <si>
    <t>26029</t>
  </si>
  <si>
    <t>TURN 6~Cheerleading</t>
  </si>
  <si>
    <t>26030</t>
  </si>
  <si>
    <t>TURN 6~Chess Club</t>
  </si>
  <si>
    <t>26031</t>
  </si>
  <si>
    <t>TURN 6~Chess/ Games Club</t>
  </si>
  <si>
    <t>26032</t>
  </si>
  <si>
    <t>TURN 6~Choir</t>
  </si>
  <si>
    <t>26033</t>
  </si>
  <si>
    <t>TURN 6~Club Success</t>
  </si>
  <si>
    <t>26034</t>
  </si>
  <si>
    <t>TURN 6~Club Success Afternoo</t>
  </si>
  <si>
    <t>26035</t>
  </si>
  <si>
    <t>TURN 6~Club Success Morning</t>
  </si>
  <si>
    <t>26036</t>
  </si>
  <si>
    <t>TURN 6~Community Crafts</t>
  </si>
  <si>
    <t>26037</t>
  </si>
  <si>
    <t>TURN 6~Computer Club</t>
  </si>
  <si>
    <t>26038</t>
  </si>
  <si>
    <t>TURN 6~Computer Skill Develo</t>
  </si>
  <si>
    <t>26039</t>
  </si>
  <si>
    <t>TURN 6~Computer Works Club</t>
  </si>
  <si>
    <t>26040</t>
  </si>
  <si>
    <t>TURN 6~Conflict Resolution C</t>
  </si>
  <si>
    <t>26041</t>
  </si>
  <si>
    <t>TURN 6~Cooking Club</t>
  </si>
  <si>
    <t>26042</t>
  </si>
  <si>
    <t>TURN 6~Creative Cooking</t>
  </si>
  <si>
    <t>26043</t>
  </si>
  <si>
    <t>TURN 6~Crochet Club</t>
  </si>
  <si>
    <t>26044</t>
  </si>
  <si>
    <t>TURN 6~Dance</t>
  </si>
  <si>
    <t>26045</t>
  </si>
  <si>
    <t>TURN 6~Dance Club</t>
  </si>
  <si>
    <t>26046</t>
  </si>
  <si>
    <t>TURN 6~Debate Club</t>
  </si>
  <si>
    <t>26047</t>
  </si>
  <si>
    <t>TURN 6~Dirt Daubers (Ag./ Ga</t>
  </si>
  <si>
    <t>26048</t>
  </si>
  <si>
    <t>TURN 6~Drama</t>
  </si>
  <si>
    <t>26049</t>
  </si>
  <si>
    <t>TURN 6~Drama Club</t>
  </si>
  <si>
    <t>26050</t>
  </si>
  <si>
    <t>TURN 6~Drawing on Right Side</t>
  </si>
  <si>
    <t>26051</t>
  </si>
  <si>
    <t>TURN 6~English as a Second l</t>
  </si>
  <si>
    <t>26052</t>
  </si>
  <si>
    <t>TURN 6~Falcon Success</t>
  </si>
  <si>
    <t>26053</t>
  </si>
  <si>
    <t>TURN 6~Fancy Shawl Dancing</t>
  </si>
  <si>
    <t>26054</t>
  </si>
  <si>
    <t>TURN 6~Fitness is Fun</t>
  </si>
  <si>
    <t>26055</t>
  </si>
  <si>
    <t>TURN 6~Flag Football</t>
  </si>
  <si>
    <t>26056</t>
  </si>
  <si>
    <t>TURN 6~Folklorico Dancing</t>
  </si>
  <si>
    <t>26057</t>
  </si>
  <si>
    <t>TURN 6~Football Club</t>
  </si>
  <si>
    <t>26058</t>
  </si>
  <si>
    <t>TURN 6~French Club</t>
  </si>
  <si>
    <t>26059</t>
  </si>
  <si>
    <t>TURN 6~G.E.M.S. (Girls Empow</t>
  </si>
  <si>
    <t>26060</t>
  </si>
  <si>
    <t>TURN 6~Game Club</t>
  </si>
  <si>
    <t>26061</t>
  </si>
  <si>
    <t>TURN 6~Games</t>
  </si>
  <si>
    <t>26062</t>
  </si>
  <si>
    <t>TURN 6~Garden Club</t>
  </si>
  <si>
    <t>26063</t>
  </si>
  <si>
    <t>TURN 6~Girls and Boys Soccer</t>
  </si>
  <si>
    <t>26064</t>
  </si>
  <si>
    <t>TURN 6~Golf Club</t>
  </si>
  <si>
    <t>26065</t>
  </si>
  <si>
    <t>TURN 6~Green Team</t>
  </si>
  <si>
    <t>26066</t>
  </si>
  <si>
    <t>TURN 6~Guitar &amp; Strings</t>
  </si>
  <si>
    <t>26067</t>
  </si>
  <si>
    <t>TURN 6~Health and Fitness</t>
  </si>
  <si>
    <t>26068</t>
  </si>
  <si>
    <t>TURN 6~Healthy Teen Living</t>
  </si>
  <si>
    <t>26069</t>
  </si>
  <si>
    <t>TURN 6~Homework Club</t>
  </si>
  <si>
    <t>26070</t>
  </si>
  <si>
    <t>TURN 6~Homework Help</t>
  </si>
  <si>
    <t>26071</t>
  </si>
  <si>
    <t>TURN 6~Honor Choir</t>
  </si>
  <si>
    <t>26072</t>
  </si>
  <si>
    <t>TURN 6~Huskey Helpers/ Readi</t>
  </si>
  <si>
    <t>26073</t>
  </si>
  <si>
    <t>TURN 6~iMovies</t>
  </si>
  <si>
    <t>26074</t>
  </si>
  <si>
    <t>TURN 6~In the News</t>
  </si>
  <si>
    <t>26075</t>
  </si>
  <si>
    <t>TURN 6~iPad Club</t>
  </si>
  <si>
    <t>26076</t>
  </si>
  <si>
    <t>TURN 6~John Adams GEMS</t>
  </si>
  <si>
    <t>26077</t>
  </si>
  <si>
    <t>TURN 6~Journalism</t>
  </si>
  <si>
    <t>26078</t>
  </si>
  <si>
    <t>TURN 6~Language Arts HW Help</t>
  </si>
  <si>
    <t>26079</t>
  </si>
  <si>
    <t>TURN 6~Leadership</t>
  </si>
  <si>
    <t>26080</t>
  </si>
  <si>
    <t>TURN 6~Literacy through Non</t>
  </si>
  <si>
    <t>26081</t>
  </si>
  <si>
    <t>TURN 6~Manga</t>
  </si>
  <si>
    <t>26082</t>
  </si>
  <si>
    <t>TURN 6~Math Around the House</t>
  </si>
  <si>
    <t>26083</t>
  </si>
  <si>
    <t>TURN 6~Math Assistance Club</t>
  </si>
  <si>
    <t>26084</t>
  </si>
  <si>
    <t>TURN 6~Math Attack</t>
  </si>
  <si>
    <t>26085</t>
  </si>
  <si>
    <t>TURN 6~Math Club</t>
  </si>
  <si>
    <t>26086</t>
  </si>
  <si>
    <t>TURN 6~Math Counts</t>
  </si>
  <si>
    <t>26087</t>
  </si>
  <si>
    <t>TURN 6~Math Help</t>
  </si>
  <si>
    <t>26088</t>
  </si>
  <si>
    <t>TURN 6~Math Help/ Renaissanc</t>
  </si>
  <si>
    <t>26089</t>
  </si>
  <si>
    <t>TURN 6~Math Munchers</t>
  </si>
  <si>
    <t>26090</t>
  </si>
  <si>
    <t>TURN 6~Math Through Cooking</t>
  </si>
  <si>
    <t>26091</t>
  </si>
  <si>
    <t>TURN 6~Math Tutoring</t>
  </si>
  <si>
    <t>26092</t>
  </si>
  <si>
    <t>TURN 6~Math/ Homework</t>
  </si>
  <si>
    <t>26093</t>
  </si>
  <si>
    <t>TURN 6~Mentorship Program</t>
  </si>
  <si>
    <t>26094</t>
  </si>
  <si>
    <t>TURN 6~Mixed Martial Arts (M</t>
  </si>
  <si>
    <t>26095</t>
  </si>
  <si>
    <t>TURN 6~Morning Gym</t>
  </si>
  <si>
    <t>26096</t>
  </si>
  <si>
    <t>TURN 6~Morning Mariachi</t>
  </si>
  <si>
    <t>26097</t>
  </si>
  <si>
    <t>TURN 6~Morning Math</t>
  </si>
  <si>
    <t>26098</t>
  </si>
  <si>
    <t>TURN 6~Morning Open Gym</t>
  </si>
  <si>
    <t>26099</t>
  </si>
  <si>
    <t>TURN 6~Morning Open Library</t>
  </si>
  <si>
    <t>26100</t>
  </si>
  <si>
    <t>TURN 6~Morning Student Succe</t>
  </si>
  <si>
    <t>26101</t>
  </si>
  <si>
    <t>TURN 6~Open Lab</t>
  </si>
  <si>
    <t>26102</t>
  </si>
  <si>
    <t>TURN 6~Open Media center</t>
  </si>
  <si>
    <t>TURN 6~Orchestra/ Music Club</t>
  </si>
  <si>
    <t>TURN 6~Organizational Skills</t>
  </si>
  <si>
    <t>26105</t>
  </si>
  <si>
    <t>TURN 6~Outdoor Club</t>
  </si>
  <si>
    <t>26106</t>
  </si>
  <si>
    <t>TURN 6~Outdoor Exploration</t>
  </si>
  <si>
    <t>26107</t>
  </si>
  <si>
    <t>TURN 6~Performing Arts</t>
  </si>
  <si>
    <t>26108</t>
  </si>
  <si>
    <t>TURN 6~Photography</t>
  </si>
  <si>
    <t>26109</t>
  </si>
  <si>
    <t>TURN 6~Pinata Making</t>
  </si>
  <si>
    <t>26110</t>
  </si>
  <si>
    <t>TURN 6~PM Intramurals Club</t>
  </si>
  <si>
    <t>26111</t>
  </si>
  <si>
    <t>TURN 6~Practice Club</t>
  </si>
  <si>
    <t>26112</t>
  </si>
  <si>
    <t>TURN 6~Recycling Club</t>
  </si>
  <si>
    <t>TURN 6~Robots</t>
  </si>
  <si>
    <t>26114</t>
  </si>
  <si>
    <t>TURN 6~Rock Band Club</t>
  </si>
  <si>
    <t>26115</t>
  </si>
  <si>
    <t>TURN 6~Running Club</t>
  </si>
  <si>
    <t>TURN 6~School to World</t>
  </si>
  <si>
    <t>26117</t>
  </si>
  <si>
    <t>TURN 6~Science &amp; Technology</t>
  </si>
  <si>
    <t>TURN 6~Science After School</t>
  </si>
  <si>
    <t>26119</t>
  </si>
  <si>
    <t>TURN 6~Science and Engineeri</t>
  </si>
  <si>
    <t>26120</t>
  </si>
  <si>
    <t>TURN 6~Science Bowl</t>
  </si>
  <si>
    <t>26121</t>
  </si>
  <si>
    <t>TURN 6~Science Club</t>
  </si>
  <si>
    <t>26122</t>
  </si>
  <si>
    <t>TURN 6~Science HW Help</t>
  </si>
  <si>
    <t>26123</t>
  </si>
  <si>
    <t>TURN 6~Science Olympiad</t>
  </si>
  <si>
    <t>26124</t>
  </si>
  <si>
    <t>TURN 6~Science Support</t>
  </si>
  <si>
    <t>TURN 6~Show Choir</t>
  </si>
  <si>
    <t>26126</t>
  </si>
  <si>
    <t>TURN 6~Skills for Success</t>
  </si>
  <si>
    <t>26127</t>
  </si>
  <si>
    <t>TURN 6~Soccer</t>
  </si>
  <si>
    <t>26128</t>
  </si>
  <si>
    <t>TURN 6~Soccer Club</t>
  </si>
  <si>
    <t>26129</t>
  </si>
  <si>
    <t>TURN 6~Speech &amp; Debate</t>
  </si>
  <si>
    <t>26130</t>
  </si>
  <si>
    <t>TURN 6~Spirit Squad</t>
  </si>
  <si>
    <t>26131</t>
  </si>
  <si>
    <t>TURN 6~Sports Club</t>
  </si>
  <si>
    <t>26132</t>
  </si>
  <si>
    <t>TURN 6~STEM Stars</t>
  </si>
  <si>
    <t>26133</t>
  </si>
  <si>
    <t>TURN 6~Stories Around the Wo</t>
  </si>
  <si>
    <t>26134</t>
  </si>
  <si>
    <t>TURN 6~Strategic Board Games</t>
  </si>
  <si>
    <t>26135</t>
  </si>
  <si>
    <t>TURN 6~Strategic Games Club</t>
  </si>
  <si>
    <t>26136</t>
  </si>
  <si>
    <t>TURN 6~Student Council</t>
  </si>
  <si>
    <t>26137</t>
  </si>
  <si>
    <t>TURN 6~Student Government</t>
  </si>
  <si>
    <t>26138</t>
  </si>
  <si>
    <t>TURN 6~Swimming</t>
  </si>
  <si>
    <t>26139</t>
  </si>
  <si>
    <t>TURN 6~Taking care of animal</t>
  </si>
  <si>
    <t>26140</t>
  </si>
  <si>
    <t>TURN 6~Tennis</t>
  </si>
  <si>
    <t>26141</t>
  </si>
  <si>
    <t>TURN 6~Theatre</t>
  </si>
  <si>
    <t>TURN 6~Tournament Sports</t>
  </si>
  <si>
    <t>26143</t>
  </si>
  <si>
    <t>TURN 6~Trans math</t>
  </si>
  <si>
    <t>26144</t>
  </si>
  <si>
    <t>TURN 6~Tutoring</t>
  </si>
  <si>
    <t>26145</t>
  </si>
  <si>
    <t>TURN 6~Video Technology</t>
  </si>
  <si>
    <t>26146</t>
  </si>
  <si>
    <t>TURN 6~Visual Journaling</t>
  </si>
  <si>
    <t>26147</t>
  </si>
  <si>
    <t>TURN 6~Weight Training</t>
  </si>
  <si>
    <t>26148</t>
  </si>
  <si>
    <t>TURN 6~Welcome to the Librar</t>
  </si>
  <si>
    <t>26149</t>
  </si>
  <si>
    <t>TURN 6~Wilson Soccer</t>
  </si>
  <si>
    <t>26150</t>
  </si>
  <si>
    <t>TURN 6~Yearbook</t>
  </si>
  <si>
    <t>26151</t>
  </si>
  <si>
    <t>TURN 6~Z.A.P. Zeroes Aren't</t>
  </si>
  <si>
    <t>26152</t>
  </si>
  <si>
    <t>TURN 6~Nursery</t>
  </si>
  <si>
    <t>26153</t>
  </si>
  <si>
    <t>TURN 6~Profess Devlp</t>
  </si>
  <si>
    <t>26154</t>
  </si>
  <si>
    <t>TURN 6~Writing</t>
  </si>
  <si>
    <t>26156</t>
  </si>
  <si>
    <t>TURN 6~Parent Involvement</t>
  </si>
  <si>
    <t>26157</t>
  </si>
  <si>
    <t>TURN 6~Field Trips</t>
  </si>
  <si>
    <t>26158</t>
  </si>
  <si>
    <t>TURN 6~Office Duties</t>
  </si>
  <si>
    <t>26159</t>
  </si>
  <si>
    <t>TURN 6~Office Supplies</t>
  </si>
  <si>
    <t>26160</t>
  </si>
  <si>
    <t>TURN 6~Facilitate/Training</t>
  </si>
  <si>
    <t>26200</t>
  </si>
  <si>
    <t>TURN 6~Credit Recovery</t>
  </si>
  <si>
    <t>26201</t>
  </si>
  <si>
    <t>TURN 6~Differentials</t>
  </si>
  <si>
    <t>26300</t>
  </si>
  <si>
    <t>TURN 6~Accounting 1</t>
  </si>
  <si>
    <t>26301</t>
  </si>
  <si>
    <t>TURN 6~Accounting 2</t>
  </si>
  <si>
    <t>26302</t>
  </si>
  <si>
    <t>TURN 6~Accounting 3</t>
  </si>
  <si>
    <t>26303</t>
  </si>
  <si>
    <t>TURN 6~Adv Applied Design</t>
  </si>
  <si>
    <t>26304</t>
  </si>
  <si>
    <t>TURN 6~Adv Mktng &amp; Finance 1</t>
  </si>
  <si>
    <t>26305</t>
  </si>
  <si>
    <t>TURN 6~Adv Mktng &amp; Finance 2</t>
  </si>
  <si>
    <t>26306</t>
  </si>
  <si>
    <t>TURN 6~Adv Studio Tech</t>
  </si>
  <si>
    <t>26307</t>
  </si>
  <si>
    <t>TURN 6~Archt Construction 1</t>
  </si>
  <si>
    <t>26308</t>
  </si>
  <si>
    <t>TURN 6~Archt Construction 2</t>
  </si>
  <si>
    <t>26309</t>
  </si>
  <si>
    <t>TURN 6~Auto Tech 1</t>
  </si>
  <si>
    <t>26310</t>
  </si>
  <si>
    <t>TURN 6~Auto Tech 2</t>
  </si>
  <si>
    <t>26311</t>
  </si>
  <si>
    <t>TURN 6~Auto Tech 3</t>
  </si>
  <si>
    <t>26312</t>
  </si>
  <si>
    <t>TURN 6~Basic Applied Design</t>
  </si>
  <si>
    <t>26313</t>
  </si>
  <si>
    <t>TURN 6~Brakes</t>
  </si>
  <si>
    <t>26314</t>
  </si>
  <si>
    <t>TURN 6~Business Comm Tech 1</t>
  </si>
  <si>
    <t>26315</t>
  </si>
  <si>
    <t>TURN 6~Business Comm Tech 2</t>
  </si>
  <si>
    <t>26316</t>
  </si>
  <si>
    <t>TURN 6~Business Law</t>
  </si>
  <si>
    <t>26317</t>
  </si>
  <si>
    <t>TURN 6~Business Management</t>
  </si>
  <si>
    <t>26318</t>
  </si>
  <si>
    <t>TURN 6~Business Technology</t>
  </si>
  <si>
    <t>26319</t>
  </si>
  <si>
    <t>TURN 6~Cabinetry</t>
  </si>
  <si>
    <t>26320</t>
  </si>
  <si>
    <t>TURN 6~CAD Architecture 1</t>
  </si>
  <si>
    <t>26321</t>
  </si>
  <si>
    <t>TURN 6~CAD Architecture 2</t>
  </si>
  <si>
    <t>26322</t>
  </si>
  <si>
    <t>TURN 6~CAD Archt &amp; Engineer</t>
  </si>
  <si>
    <t>26323</t>
  </si>
  <si>
    <t>TURN 6~CAD Engineering 1</t>
  </si>
  <si>
    <t>26324</t>
  </si>
  <si>
    <t>TURN 6~CAD Engineering 2</t>
  </si>
  <si>
    <t>26325</t>
  </si>
  <si>
    <t>TURN 6~Career Develop</t>
  </si>
  <si>
    <t>26326</t>
  </si>
  <si>
    <t>TURN 6~Child Development 1</t>
  </si>
  <si>
    <t>26327</t>
  </si>
  <si>
    <t>TURN 6~Child Development 2</t>
  </si>
  <si>
    <t>26328</t>
  </si>
  <si>
    <t>TURN 6~Childcare CRS</t>
  </si>
  <si>
    <t>26329</t>
  </si>
  <si>
    <t>TURN 6~Computer Application</t>
  </si>
  <si>
    <t>26330</t>
  </si>
  <si>
    <t>TURN 6~Computer Bus Tech</t>
  </si>
  <si>
    <t>26331</t>
  </si>
  <si>
    <t>TURN 6~Computer Graphics 1</t>
  </si>
  <si>
    <t>26332</t>
  </si>
  <si>
    <t>TURN 6~Computer Graphics 2</t>
  </si>
  <si>
    <t>26333</t>
  </si>
  <si>
    <t>TURN 6~Computer Graphics 3</t>
  </si>
  <si>
    <t>26334</t>
  </si>
  <si>
    <t>TURN 6~Computer Graphics 4</t>
  </si>
  <si>
    <t>26335</t>
  </si>
  <si>
    <t>TURN 6~Workplace Comp Skill</t>
  </si>
  <si>
    <t>26336</t>
  </si>
  <si>
    <t>TURN 6~Cosmetology</t>
  </si>
  <si>
    <t>26337</t>
  </si>
  <si>
    <t>TURN 6~Creative Sewing</t>
  </si>
  <si>
    <t>26338</t>
  </si>
  <si>
    <t>TURN 6~Culinary Arts 1</t>
  </si>
  <si>
    <t>26339</t>
  </si>
  <si>
    <t>TURN 6~Culinary Arts 2</t>
  </si>
  <si>
    <t>26340</t>
  </si>
  <si>
    <t>TURN 6~Culinary Arts 3</t>
  </si>
  <si>
    <t>26341</t>
  </si>
  <si>
    <t>TURN 6~Digital Film Prod 1</t>
  </si>
  <si>
    <t>26342</t>
  </si>
  <si>
    <t>TURN 6~Digital Film Prod 2</t>
  </si>
  <si>
    <t>26343</t>
  </si>
  <si>
    <t>TURN 6~Digital Film Prod 3</t>
  </si>
  <si>
    <t>26344</t>
  </si>
  <si>
    <t>TURN 6~Digital Film Prod 4</t>
  </si>
  <si>
    <t>26345</t>
  </si>
  <si>
    <t>TURN 6~Digital Media Film</t>
  </si>
  <si>
    <t>26346</t>
  </si>
  <si>
    <t>TURN 6~Digital Media 2</t>
  </si>
  <si>
    <t>26347</t>
  </si>
  <si>
    <t>TURN 6~Drafting</t>
  </si>
  <si>
    <t>26348</t>
  </si>
  <si>
    <t>TURN 6~Drafting 1</t>
  </si>
  <si>
    <t>26349</t>
  </si>
  <si>
    <t>TURN 6~Drafting 2</t>
  </si>
  <si>
    <t>26350</t>
  </si>
  <si>
    <t>TURN 6~Drafting 3</t>
  </si>
  <si>
    <t>26351</t>
  </si>
  <si>
    <t>TURN 6~Entrepreneurship</t>
  </si>
  <si>
    <t>26352</t>
  </si>
  <si>
    <t>TURN 6~Fashion Design 1</t>
  </si>
  <si>
    <t>26353</t>
  </si>
  <si>
    <t>TURN 6~Fashion Design 2</t>
  </si>
  <si>
    <t>26354</t>
  </si>
  <si>
    <t>TURN 6~Fashion Design 3</t>
  </si>
  <si>
    <t>26355</t>
  </si>
  <si>
    <t>TURN 6~Food Service 1</t>
  </si>
  <si>
    <t>26356</t>
  </si>
  <si>
    <t>TURN 6~Food Service 2</t>
  </si>
  <si>
    <t>26357</t>
  </si>
  <si>
    <t>TURN 6~Food Service 3</t>
  </si>
  <si>
    <t>26358</t>
  </si>
  <si>
    <t>TURN 6~Foods</t>
  </si>
  <si>
    <t>26359</t>
  </si>
  <si>
    <t>TURN 6~Fundamental of Mktng</t>
  </si>
  <si>
    <t>26360</t>
  </si>
  <si>
    <t>TURN 6~Hospitality &amp; Turism</t>
  </si>
  <si>
    <t>26361</t>
  </si>
  <si>
    <t>TURN 6~IND Living</t>
  </si>
  <si>
    <t>26362</t>
  </si>
  <si>
    <t>TURN 6~Independent Living</t>
  </si>
  <si>
    <t>26363</t>
  </si>
  <si>
    <t>TURN 6~Information Tech</t>
  </si>
  <si>
    <t>26364</t>
  </si>
  <si>
    <t>TURN 6~Intro Fam/Comsr Scien</t>
  </si>
  <si>
    <t>26365</t>
  </si>
  <si>
    <t>TURN 6~Metals</t>
  </si>
  <si>
    <t>26366</t>
  </si>
  <si>
    <t>TURN 6~Nursing 1</t>
  </si>
  <si>
    <t>26367</t>
  </si>
  <si>
    <t>TURN 6~Nursing 2</t>
  </si>
  <si>
    <t>26368</t>
  </si>
  <si>
    <t>TURN 6~Nursing 3</t>
  </si>
  <si>
    <t>26369</t>
  </si>
  <si>
    <t>TURN 6~Nursing Assistant</t>
  </si>
  <si>
    <t>26370</t>
  </si>
  <si>
    <t>TURN 6~Nutrition</t>
  </si>
  <si>
    <t>26371</t>
  </si>
  <si>
    <t>TURN 6~Personal Finance</t>
  </si>
  <si>
    <t>26372</t>
  </si>
  <si>
    <t>TURN 6~Small Engine</t>
  </si>
  <si>
    <t>26373</t>
  </si>
  <si>
    <t>TURN 6~Video Production 1</t>
  </si>
  <si>
    <t>26374</t>
  </si>
  <si>
    <t>TURN 6~Video Production 2</t>
  </si>
  <si>
    <t>26375</t>
  </si>
  <si>
    <t>TURN 6~Woods</t>
  </si>
  <si>
    <t>26376</t>
  </si>
  <si>
    <t>TURN 6~Word Processing</t>
  </si>
  <si>
    <t>26377</t>
  </si>
  <si>
    <t>TURN 6~Work w/ Young Child 1</t>
  </si>
  <si>
    <t>26378</t>
  </si>
  <si>
    <t>TURN 6~Work w/ Young Child 2</t>
  </si>
  <si>
    <t>26379</t>
  </si>
  <si>
    <t>TURN 6~Advanced Studio Tech</t>
  </si>
  <si>
    <t>26502</t>
  </si>
  <si>
    <t>TURN 6~Charter</t>
  </si>
  <si>
    <t>27000</t>
  </si>
  <si>
    <t>TURN 7~All Education</t>
  </si>
  <si>
    <t>27001</t>
  </si>
  <si>
    <t>TURN 7~6th Grade Math tutor</t>
  </si>
  <si>
    <t>27002</t>
  </si>
  <si>
    <t>TURN 7~7th Grade jazz Band</t>
  </si>
  <si>
    <t>27003</t>
  </si>
  <si>
    <t>TURN 7~7th/8th Math Tutor</t>
  </si>
  <si>
    <t>27004</t>
  </si>
  <si>
    <t>TURN 7~Academic Enrichment</t>
  </si>
  <si>
    <t>27005</t>
  </si>
  <si>
    <t>TURN 7~Academic Tutoring</t>
  </si>
  <si>
    <t>27006</t>
  </si>
  <si>
    <t>TURN 7~After School Arts</t>
  </si>
  <si>
    <t>27007</t>
  </si>
  <si>
    <t>TURN 7~After School Club/ Op</t>
  </si>
  <si>
    <t>27008</t>
  </si>
  <si>
    <t>TURN 7~After School Tutor</t>
  </si>
  <si>
    <t>27009</t>
  </si>
  <si>
    <t>TURN 7~AM Computer Club</t>
  </si>
  <si>
    <t>27010</t>
  </si>
  <si>
    <t>TURN 7~AM Homework Help</t>
  </si>
  <si>
    <t>27011</t>
  </si>
  <si>
    <t>TURN 7~AM Intramurals Club</t>
  </si>
  <si>
    <t>27012</t>
  </si>
  <si>
    <t>TURN 7~AM Open Gym</t>
  </si>
  <si>
    <t>27013</t>
  </si>
  <si>
    <t>TURN 7~AM Rec Basketball</t>
  </si>
  <si>
    <t>27014</t>
  </si>
  <si>
    <t>TURN 7~American Sign Languag</t>
  </si>
  <si>
    <t>27015</t>
  </si>
  <si>
    <t>TURN 7~Archery</t>
  </si>
  <si>
    <t>27016</t>
  </si>
  <si>
    <t>TURN 7~Art Club</t>
  </si>
  <si>
    <t>27017</t>
  </si>
  <si>
    <t>TURN 7~Art Design and Projec</t>
  </si>
  <si>
    <t>27018</t>
  </si>
  <si>
    <t>TURN 7~Art Factory</t>
  </si>
  <si>
    <t>27019</t>
  </si>
  <si>
    <t>TURN 7~Arts &amp; Crafts</t>
  </si>
  <si>
    <t>27020</t>
  </si>
  <si>
    <t>TURN 7~AVID For All</t>
  </si>
  <si>
    <t>27021</t>
  </si>
  <si>
    <t>TURN 7~Tutoring/Training</t>
  </si>
  <si>
    <t>27022</t>
  </si>
  <si>
    <t>TURN 7~Battle of the Books</t>
  </si>
  <si>
    <t>27023</t>
  </si>
  <si>
    <t>TURN 7~Bilingual Club</t>
  </si>
  <si>
    <t>27024</t>
  </si>
  <si>
    <t>TURN 7~Billiards Club</t>
  </si>
  <si>
    <t>27025</t>
  </si>
  <si>
    <t>TURN 7~Book Club</t>
  </si>
  <si>
    <t>27026</t>
  </si>
  <si>
    <t>TURN 7~Boys and Girls Soccer</t>
  </si>
  <si>
    <t>27027</t>
  </si>
  <si>
    <t>TURN 7~Broadcast Student New</t>
  </si>
  <si>
    <t>27028</t>
  </si>
  <si>
    <t>TURN 7~Ceramics</t>
  </si>
  <si>
    <t>27029</t>
  </si>
  <si>
    <t>TURN 7~Cheerleading</t>
  </si>
  <si>
    <t>27030</t>
  </si>
  <si>
    <t>TURN 7~Chess Club</t>
  </si>
  <si>
    <t>27031</t>
  </si>
  <si>
    <t>TURN 7~Chess/ Games Club</t>
  </si>
  <si>
    <t>27032</t>
  </si>
  <si>
    <t>TURN 7~Choir</t>
  </si>
  <si>
    <t>27033</t>
  </si>
  <si>
    <t>TURN 7~Club Success</t>
  </si>
  <si>
    <t>27034</t>
  </si>
  <si>
    <t>TURN 7~Club Success Afternoo</t>
  </si>
  <si>
    <t>27035</t>
  </si>
  <si>
    <t>TURN 7~Club Success Morning</t>
  </si>
  <si>
    <t>27036</t>
  </si>
  <si>
    <t>TURN 7~Community Crafts</t>
  </si>
  <si>
    <t>27037</t>
  </si>
  <si>
    <t>TURN 7~Computer Club</t>
  </si>
  <si>
    <t>27038</t>
  </si>
  <si>
    <t>TURN 7~Computer Skill Develo</t>
  </si>
  <si>
    <t>27039</t>
  </si>
  <si>
    <t>TURN 7~Computer Works Club</t>
  </si>
  <si>
    <t>27040</t>
  </si>
  <si>
    <t>TURN 7~Conflict Resolution C</t>
  </si>
  <si>
    <t>27041</t>
  </si>
  <si>
    <t>TURN 7~Cooking Club</t>
  </si>
  <si>
    <t>27042</t>
  </si>
  <si>
    <t>TURN 7~Creative Cooking</t>
  </si>
  <si>
    <t>27043</t>
  </si>
  <si>
    <t>TURN 7~Crochet Club</t>
  </si>
  <si>
    <t>27044</t>
  </si>
  <si>
    <t>TURN 7~Dance</t>
  </si>
  <si>
    <t>27045</t>
  </si>
  <si>
    <t>TURN 7~Dance Club</t>
  </si>
  <si>
    <t>27046</t>
  </si>
  <si>
    <t>TURN 7~Debate Club</t>
  </si>
  <si>
    <t>27047</t>
  </si>
  <si>
    <t>TURN 7~Dirt Daubers (Ag./ Ga</t>
  </si>
  <si>
    <t>27048</t>
  </si>
  <si>
    <t>TURN 7~Drama</t>
  </si>
  <si>
    <t>27049</t>
  </si>
  <si>
    <t>TURN 7~Drama Club</t>
  </si>
  <si>
    <t>27050</t>
  </si>
  <si>
    <t>TURN 7~Drawing on Right Side</t>
  </si>
  <si>
    <t>27051</t>
  </si>
  <si>
    <t>TURN 7~English as a Second l</t>
  </si>
  <si>
    <t>27052</t>
  </si>
  <si>
    <t>TURN 7~Falcon Success</t>
  </si>
  <si>
    <t>27053</t>
  </si>
  <si>
    <t>TURN 7~Fancy Shawl Dancing</t>
  </si>
  <si>
    <t>27054</t>
  </si>
  <si>
    <t>TURN 7~Fitness is Fun</t>
  </si>
  <si>
    <t>27055</t>
  </si>
  <si>
    <t>TURN 7~Flag Football</t>
  </si>
  <si>
    <t>27056</t>
  </si>
  <si>
    <t>TURN 7~Folklorico Dancing</t>
  </si>
  <si>
    <t>27057</t>
  </si>
  <si>
    <t>TURN 7~Football Club</t>
  </si>
  <si>
    <t>27058</t>
  </si>
  <si>
    <t>TURN 7~French Club</t>
  </si>
  <si>
    <t>27059</t>
  </si>
  <si>
    <t>TURN 7~G.E.M.S. (Girls Empow</t>
  </si>
  <si>
    <t>27060</t>
  </si>
  <si>
    <t>TURN 7~Game Club</t>
  </si>
  <si>
    <t>27061</t>
  </si>
  <si>
    <t>TURN 7~Games</t>
  </si>
  <si>
    <t>27062</t>
  </si>
  <si>
    <t>TURN 7~Garden Club</t>
  </si>
  <si>
    <t>27063</t>
  </si>
  <si>
    <t>TURN 7~Girls and Boys Soccer</t>
  </si>
  <si>
    <t>27064</t>
  </si>
  <si>
    <t>TURN 7~Golf Club</t>
  </si>
  <si>
    <t>27065</t>
  </si>
  <si>
    <t>TURN 7~Green Team</t>
  </si>
  <si>
    <t>27066</t>
  </si>
  <si>
    <t>TURN 7~Guitar &amp; Strings</t>
  </si>
  <si>
    <t>27067</t>
  </si>
  <si>
    <t>TURN 7~Health and Fitness</t>
  </si>
  <si>
    <t>27068</t>
  </si>
  <si>
    <t>TURN 7~Healthy Teen Living</t>
  </si>
  <si>
    <t>27069</t>
  </si>
  <si>
    <t>TURN 7~Homework Club</t>
  </si>
  <si>
    <t>27070</t>
  </si>
  <si>
    <t>TURN 7~Homework Help</t>
  </si>
  <si>
    <t>27071</t>
  </si>
  <si>
    <t>TURN 7~Honor Choir</t>
  </si>
  <si>
    <t>27072</t>
  </si>
  <si>
    <t>TURN 7~Huskey Helpers/ Readi</t>
  </si>
  <si>
    <t>27073</t>
  </si>
  <si>
    <t>TURN 7~iMovies</t>
  </si>
  <si>
    <t>27074</t>
  </si>
  <si>
    <t>TURN 7~In the News</t>
  </si>
  <si>
    <t>27075</t>
  </si>
  <si>
    <t>TURN 7~iPad Club</t>
  </si>
  <si>
    <t>27076</t>
  </si>
  <si>
    <t>TURN 7~John Adams GEMS</t>
  </si>
  <si>
    <t>27077</t>
  </si>
  <si>
    <t>TURN 7~Journalism</t>
  </si>
  <si>
    <t>27078</t>
  </si>
  <si>
    <t>TURN 7~Language Arts HW Help</t>
  </si>
  <si>
    <t>27079</t>
  </si>
  <si>
    <t>TURN 7~Leadership</t>
  </si>
  <si>
    <t>27080</t>
  </si>
  <si>
    <t>TURN 7~Literacy through Non</t>
  </si>
  <si>
    <t>27081</t>
  </si>
  <si>
    <t>TURN 7~Manga</t>
  </si>
  <si>
    <t>27082</t>
  </si>
  <si>
    <t>TURN 7~Math Around the House</t>
  </si>
  <si>
    <t>27083</t>
  </si>
  <si>
    <t>TURN 7~Math Assistance Club</t>
  </si>
  <si>
    <t>27084</t>
  </si>
  <si>
    <t>TURN 7~Math Attack</t>
  </si>
  <si>
    <t>27085</t>
  </si>
  <si>
    <t>TURN 7~Math Club</t>
  </si>
  <si>
    <t>27086</t>
  </si>
  <si>
    <t>TURN 7~Math Counts</t>
  </si>
  <si>
    <t>27087</t>
  </si>
  <si>
    <t>TURN 7~Math Help</t>
  </si>
  <si>
    <t>27088</t>
  </si>
  <si>
    <t>TURN 7~Math Help/ Renaissanc</t>
  </si>
  <si>
    <t>27089</t>
  </si>
  <si>
    <t>TURN 7~Math Munchers</t>
  </si>
  <si>
    <t>27090</t>
  </si>
  <si>
    <t>TURN 7~Math Through Cooking</t>
  </si>
  <si>
    <t>27091</t>
  </si>
  <si>
    <t>TURN 7~Math Tutoring</t>
  </si>
  <si>
    <t>27092</t>
  </si>
  <si>
    <t>TURN 7~Math/ Homework</t>
  </si>
  <si>
    <t>27093</t>
  </si>
  <si>
    <t>TURN 7~Mentorship Program</t>
  </si>
  <si>
    <t>27094</t>
  </si>
  <si>
    <t>TURN 7~Mixed Martial Arts (M</t>
  </si>
  <si>
    <t>27095</t>
  </si>
  <si>
    <t>TURN 7~Morning Gym</t>
  </si>
  <si>
    <t>27096</t>
  </si>
  <si>
    <t>TURN 7~Morning Mariachi</t>
  </si>
  <si>
    <t>27097</t>
  </si>
  <si>
    <t>TURN 7~Morning Math</t>
  </si>
  <si>
    <t>27098</t>
  </si>
  <si>
    <t>TURN 7~Morning Open Gym</t>
  </si>
  <si>
    <t>27099</t>
  </si>
  <si>
    <t>TURN 7~Morning Open Library</t>
  </si>
  <si>
    <t>27100</t>
  </si>
  <si>
    <t>TURN 7~Morning Student Succe</t>
  </si>
  <si>
    <t>27101</t>
  </si>
  <si>
    <t>TURN 7~Open Lab</t>
  </si>
  <si>
    <t>27102</t>
  </si>
  <si>
    <t>TURN 7~Open Media center</t>
  </si>
  <si>
    <t>TURN 7~Orchestra/ Music Club</t>
  </si>
  <si>
    <t>27104</t>
  </si>
  <si>
    <t>TURN 7~Organizational Skills</t>
  </si>
  <si>
    <t>TURN 7~Outdoor Club</t>
  </si>
  <si>
    <t>TURN 7~Outdoor Exploration</t>
  </si>
  <si>
    <t>TURN 7~Performing Arts</t>
  </si>
  <si>
    <t>27108</t>
  </si>
  <si>
    <t>TURN 7~Photography</t>
  </si>
  <si>
    <t>27109</t>
  </si>
  <si>
    <t>TURN 7~Pinata Making</t>
  </si>
  <si>
    <t>27110</t>
  </si>
  <si>
    <t>TURN 7~PM Intramurals Club</t>
  </si>
  <si>
    <t>TURN 7~Practice Club</t>
  </si>
  <si>
    <t>27112</t>
  </si>
  <si>
    <t>TURN 7~Recycling Club</t>
  </si>
  <si>
    <t>27113</t>
  </si>
  <si>
    <t>TURN 7~Robots</t>
  </si>
  <si>
    <t>TURN 7~Rock Band Club</t>
  </si>
  <si>
    <t>TURN 7~Running Club</t>
  </si>
  <si>
    <t>TURN 7~School to World</t>
  </si>
  <si>
    <t>TURN 7~Science &amp; Technology</t>
  </si>
  <si>
    <t>27118</t>
  </si>
  <si>
    <t>TURN 7~Science After School</t>
  </si>
  <si>
    <t>27119</t>
  </si>
  <si>
    <t>TURN 7~Science and Engineeri</t>
  </si>
  <si>
    <t>TURN 7~Science Bowl</t>
  </si>
  <si>
    <t>TURN 7~Science Club</t>
  </si>
  <si>
    <t>TURN 7~Science HW Help</t>
  </si>
  <si>
    <t>27123</t>
  </si>
  <si>
    <t>TURN 7~Science Olympiad</t>
  </si>
  <si>
    <t>27124</t>
  </si>
  <si>
    <t>TURN 7~Science Support</t>
  </si>
  <si>
    <t>27125</t>
  </si>
  <si>
    <t>TURN 7~Show Choir</t>
  </si>
  <si>
    <t>27126</t>
  </si>
  <si>
    <t>TURN 7~Skills for Success</t>
  </si>
  <si>
    <t>27127</t>
  </si>
  <si>
    <t>TURN 7~Soccer</t>
  </si>
  <si>
    <t>27128</t>
  </si>
  <si>
    <t>TURN 7~Soccer Club</t>
  </si>
  <si>
    <t>TURN 7~Speech &amp; Debate</t>
  </si>
  <si>
    <t>27130</t>
  </si>
  <si>
    <t>TURN 7~Spirit Squad</t>
  </si>
  <si>
    <t>27131</t>
  </si>
  <si>
    <t>TURN 7~Sports Club</t>
  </si>
  <si>
    <t>27132</t>
  </si>
  <si>
    <t>TURN 7~STEM Stars</t>
  </si>
  <si>
    <t>27133</t>
  </si>
  <si>
    <t>TURN 7~Stories Around the Wo</t>
  </si>
  <si>
    <t>27134</t>
  </si>
  <si>
    <t>TURN 7~Strategic Board Games</t>
  </si>
  <si>
    <t>27135</t>
  </si>
  <si>
    <t>TURN 7~Strategic Games Club</t>
  </si>
  <si>
    <t>27136</t>
  </si>
  <si>
    <t>TURN 7~Student Council</t>
  </si>
  <si>
    <t>27137</t>
  </si>
  <si>
    <t>TURN 7~Student Government</t>
  </si>
  <si>
    <t>TURN 7~Swimming</t>
  </si>
  <si>
    <t>TURN 7~Taking care of animal</t>
  </si>
  <si>
    <t>TURN 7~Tennis</t>
  </si>
  <si>
    <t>TURN 7~Theatre</t>
  </si>
  <si>
    <t>TURN 7~Tournament Sports</t>
  </si>
  <si>
    <t>27143</t>
  </si>
  <si>
    <t>TURN 7~Trans math</t>
  </si>
  <si>
    <t>TURN 7~Tutoring</t>
  </si>
  <si>
    <t>TURN 7~Video Technology</t>
  </si>
  <si>
    <t>27146</t>
  </si>
  <si>
    <t>TURN 7~Visual Journaling</t>
  </si>
  <si>
    <t>27147</t>
  </si>
  <si>
    <t>TURN 7~Weight Training</t>
  </si>
  <si>
    <t>27148</t>
  </si>
  <si>
    <t>TURN 7~Welcome to the Librar</t>
  </si>
  <si>
    <t>TURN 7~Wilson Soccer</t>
  </si>
  <si>
    <t>TURN 7~Yearbook</t>
  </si>
  <si>
    <t>27151</t>
  </si>
  <si>
    <t>TURN 7~Z.A.P. Zeroes Aren't</t>
  </si>
  <si>
    <t>27152</t>
  </si>
  <si>
    <t>TURN 7~Nursery</t>
  </si>
  <si>
    <t>27153</t>
  </si>
  <si>
    <t>TURN 7~Profess Devlp</t>
  </si>
  <si>
    <t>TURN 7~Writing</t>
  </si>
  <si>
    <t>27156</t>
  </si>
  <si>
    <t>TURN 7~Parent Involvement</t>
  </si>
  <si>
    <t>27157</t>
  </si>
  <si>
    <t>TURN 7~Field Trips</t>
  </si>
  <si>
    <t>TURN 7~Office Duties</t>
  </si>
  <si>
    <t>27159</t>
  </si>
  <si>
    <t>TURN 7~Office Supplies</t>
  </si>
  <si>
    <t>TURN 7~Facilitate/Training</t>
  </si>
  <si>
    <t>27200</t>
  </si>
  <si>
    <t>TURN 7~Credit Recovery</t>
  </si>
  <si>
    <t>27201</t>
  </si>
  <si>
    <t>TURN 7~Differentials</t>
  </si>
  <si>
    <t>27300</t>
  </si>
  <si>
    <t>TURN 7~Accounting 1</t>
  </si>
  <si>
    <t>27301</t>
  </si>
  <si>
    <t>TURN 7~Accounting 2</t>
  </si>
  <si>
    <t>27302</t>
  </si>
  <si>
    <t>TURN 7~Accounting 3</t>
  </si>
  <si>
    <t>27303</t>
  </si>
  <si>
    <t>TURN 7~Adv Applied Design</t>
  </si>
  <si>
    <t>27304</t>
  </si>
  <si>
    <t>TURN 7~Adv Mktng &amp; Finance 1</t>
  </si>
  <si>
    <t>27305</t>
  </si>
  <si>
    <t>TURN 7~Adv Mktng &amp; Finance 2</t>
  </si>
  <si>
    <t>27306</t>
  </si>
  <si>
    <t>TURN 7~Adv Studio Tech</t>
  </si>
  <si>
    <t>27307</t>
  </si>
  <si>
    <t>TURN 7~Archt Construction 1</t>
  </si>
  <si>
    <t>27308</t>
  </si>
  <si>
    <t>TURN 7~Archt Construction 2</t>
  </si>
  <si>
    <t>27309</t>
  </si>
  <si>
    <t>TURN 7~Auto Tech 1</t>
  </si>
  <si>
    <t>27310</t>
  </si>
  <si>
    <t>TURN 7~Auto Tech 2</t>
  </si>
  <si>
    <t>27311</t>
  </si>
  <si>
    <t>TURN 7~Auto Tech 3</t>
  </si>
  <si>
    <t>27312</t>
  </si>
  <si>
    <t>TURN 7~Basic Applied Design</t>
  </si>
  <si>
    <t>27313</t>
  </si>
  <si>
    <t>TURN 7~Brakes</t>
  </si>
  <si>
    <t>27314</t>
  </si>
  <si>
    <t>TURN 7~Business Comm Tech 1</t>
  </si>
  <si>
    <t>27315</t>
  </si>
  <si>
    <t>TURN 7~Business Comm Tech 2</t>
  </si>
  <si>
    <t>27316</t>
  </si>
  <si>
    <t>TURN 7~Business Law</t>
  </si>
  <si>
    <t>27317</t>
  </si>
  <si>
    <t>TURN 7~Business Management</t>
  </si>
  <si>
    <t>27318</t>
  </si>
  <si>
    <t>TURN 7~Business Technology</t>
  </si>
  <si>
    <t>27319</t>
  </si>
  <si>
    <t>TURN 7~Cabinetry</t>
  </si>
  <si>
    <t>27320</t>
  </si>
  <si>
    <t>TURN 7~CAD Architecture 1</t>
  </si>
  <si>
    <t>27321</t>
  </si>
  <si>
    <t>TURN 7~CAD Architecture 2</t>
  </si>
  <si>
    <t>27322</t>
  </si>
  <si>
    <t>TURN 7~CAD Archt &amp; Engineer</t>
  </si>
  <si>
    <t>27323</t>
  </si>
  <si>
    <t>TURN 7~CAD Engineering 1</t>
  </si>
  <si>
    <t>27324</t>
  </si>
  <si>
    <t>TURN 7~CAD Engineering 2</t>
  </si>
  <si>
    <t>27325</t>
  </si>
  <si>
    <t>TURN 7~Career Develop</t>
  </si>
  <si>
    <t>27326</t>
  </si>
  <si>
    <t>TURN 7~Child Development 1</t>
  </si>
  <si>
    <t>27327</t>
  </si>
  <si>
    <t>TURN 7~Child Development 2</t>
  </si>
  <si>
    <t>27328</t>
  </si>
  <si>
    <t>TURN 7~Childcare CRS</t>
  </si>
  <si>
    <t>27329</t>
  </si>
  <si>
    <t>TURN 7~Computer Application</t>
  </si>
  <si>
    <t>27330</t>
  </si>
  <si>
    <t>TURN 7~Computer Bus Tech</t>
  </si>
  <si>
    <t>27331</t>
  </si>
  <si>
    <t>TURN 7~Computer Graphics 1</t>
  </si>
  <si>
    <t>27332</t>
  </si>
  <si>
    <t>TURN 7~Computer Graphics 2</t>
  </si>
  <si>
    <t>27333</t>
  </si>
  <si>
    <t>TURN 7~Computer Graphics 3</t>
  </si>
  <si>
    <t>27334</t>
  </si>
  <si>
    <t>TURN 7~Computer Graphics 4</t>
  </si>
  <si>
    <t>27335</t>
  </si>
  <si>
    <t>TURN 7~Workplace Comp Skill</t>
  </si>
  <si>
    <t>27336</t>
  </si>
  <si>
    <t>TURN 7~Cosmetology</t>
  </si>
  <si>
    <t>27337</t>
  </si>
  <si>
    <t>TURN 7~Creative Sewing</t>
  </si>
  <si>
    <t>27338</t>
  </si>
  <si>
    <t>TURN 7~Culinary Arts 1</t>
  </si>
  <si>
    <t>27339</t>
  </si>
  <si>
    <t>TURN 7~Culinary Arts 2</t>
  </si>
  <si>
    <t>27340</t>
  </si>
  <si>
    <t>TURN 7~Culinary Arts 3</t>
  </si>
  <si>
    <t>27341</t>
  </si>
  <si>
    <t>TURN 7~Digital Film Prod 1</t>
  </si>
  <si>
    <t>27342</t>
  </si>
  <si>
    <t>TURN 7~Digital Film Prod 2</t>
  </si>
  <si>
    <t>27343</t>
  </si>
  <si>
    <t>TURN 7~Digital Film Prod 3</t>
  </si>
  <si>
    <t>27344</t>
  </si>
  <si>
    <t>TURN 7~Digital Film Prod 4</t>
  </si>
  <si>
    <t>27345</t>
  </si>
  <si>
    <t>TURN 7~Digital Media Film</t>
  </si>
  <si>
    <t>27346</t>
  </si>
  <si>
    <t>TURN 7~Digital Media 2</t>
  </si>
  <si>
    <t>27347</t>
  </si>
  <si>
    <t>TURN 7~Drafting</t>
  </si>
  <si>
    <t>27348</t>
  </si>
  <si>
    <t>TURN 7~Drafting 1</t>
  </si>
  <si>
    <t>27349</t>
  </si>
  <si>
    <t>TURN 7~Drafting 2</t>
  </si>
  <si>
    <t>27350</t>
  </si>
  <si>
    <t>TURN 7~Drafting 3</t>
  </si>
  <si>
    <t>27351</t>
  </si>
  <si>
    <t>TURN 7~Entrepreneurship</t>
  </si>
  <si>
    <t>27352</t>
  </si>
  <si>
    <t>TURN 7~Fashion Design 1</t>
  </si>
  <si>
    <t>27353</t>
  </si>
  <si>
    <t>TURN 7~Fashion Design 2</t>
  </si>
  <si>
    <t>27354</t>
  </si>
  <si>
    <t>TURN 7~Fashion Design 3</t>
  </si>
  <si>
    <t>27355</t>
  </si>
  <si>
    <t>TURN 7~Food Service 1</t>
  </si>
  <si>
    <t>27356</t>
  </si>
  <si>
    <t>TURN 7~Food Service 2</t>
  </si>
  <si>
    <t>27357</t>
  </si>
  <si>
    <t>TURN 7~Food Service 3</t>
  </si>
  <si>
    <t>27358</t>
  </si>
  <si>
    <t>TURN 7~Foods</t>
  </si>
  <si>
    <t>27359</t>
  </si>
  <si>
    <t>TURN 7~Fundamental of Mktng</t>
  </si>
  <si>
    <t>27360</t>
  </si>
  <si>
    <t>TURN 7~Hospitality &amp; Turism</t>
  </si>
  <si>
    <t>27361</t>
  </si>
  <si>
    <t>TURN 7~IND Living</t>
  </si>
  <si>
    <t>27362</t>
  </si>
  <si>
    <t>TURN 7~Independent Living</t>
  </si>
  <si>
    <t>27363</t>
  </si>
  <si>
    <t>TURN 7~Information Tech</t>
  </si>
  <si>
    <t>27364</t>
  </si>
  <si>
    <t>TURN 7~Intro Fam/Comsr Scien</t>
  </si>
  <si>
    <t>27365</t>
  </si>
  <si>
    <t>TURN 7~Metals</t>
  </si>
  <si>
    <t>27366</t>
  </si>
  <si>
    <t>TURN 7~Nursing 1</t>
  </si>
  <si>
    <t>27367</t>
  </si>
  <si>
    <t>TURN 7~Nursing 2</t>
  </si>
  <si>
    <t>27368</t>
  </si>
  <si>
    <t>TURN 7~Nursing 3</t>
  </si>
  <si>
    <t>27369</t>
  </si>
  <si>
    <t>TURN 7~Nursing Assistant</t>
  </si>
  <si>
    <t>27370</t>
  </si>
  <si>
    <t>TURN 7~Nutrition</t>
  </si>
  <si>
    <t>27371</t>
  </si>
  <si>
    <t>TURN 7~Personal Finance</t>
  </si>
  <si>
    <t>27372</t>
  </si>
  <si>
    <t>TURN 7~Small Engine</t>
  </si>
  <si>
    <t>27373</t>
  </si>
  <si>
    <t>TURN 7~Video Production 1</t>
  </si>
  <si>
    <t>27374</t>
  </si>
  <si>
    <t>TURN 7~Video Production 2</t>
  </si>
  <si>
    <t>27375</t>
  </si>
  <si>
    <t>TURN 7~Woods</t>
  </si>
  <si>
    <t>27376</t>
  </si>
  <si>
    <t>TURN 7~Word Processing</t>
  </si>
  <si>
    <t>27377</t>
  </si>
  <si>
    <t>TURN 7~Work w/ Young Child 1</t>
  </si>
  <si>
    <t>27378</t>
  </si>
  <si>
    <t>TURN 7~Work w/ Young Child 2</t>
  </si>
  <si>
    <t>27379</t>
  </si>
  <si>
    <t>TURN 7~Advanced Studio Tech</t>
  </si>
  <si>
    <t>27502</t>
  </si>
  <si>
    <t>TURN 7~Charter</t>
  </si>
  <si>
    <t>00155</t>
  </si>
  <si>
    <t>ALL ED~Math Kits</t>
  </si>
  <si>
    <t>01155</t>
  </si>
  <si>
    <t>AFTER~Math Kits</t>
  </si>
  <si>
    <t>02155</t>
  </si>
  <si>
    <t>PI~Math Kits</t>
  </si>
  <si>
    <t>03155</t>
  </si>
  <si>
    <t>ARCHT~Math Kits</t>
  </si>
  <si>
    <t>04155</t>
  </si>
  <si>
    <t>VID/VIS~Math Kits</t>
  </si>
  <si>
    <t>05155</t>
  </si>
  <si>
    <t>AUTO~Math Kits</t>
  </si>
  <si>
    <t>06155</t>
  </si>
  <si>
    <t>BUSN~Math Kits</t>
  </si>
  <si>
    <t>07155</t>
  </si>
  <si>
    <t>CAD~Math Kits</t>
  </si>
  <si>
    <t>08155</t>
  </si>
  <si>
    <t>COMM~Math Kits</t>
  </si>
  <si>
    <t>09155</t>
  </si>
  <si>
    <t>CONST~Math Kits</t>
  </si>
  <si>
    <t>10155</t>
  </si>
  <si>
    <t>CUL ART~Math Kits</t>
  </si>
  <si>
    <t>11155</t>
  </si>
  <si>
    <t>HEAL~Math Kits</t>
  </si>
  <si>
    <t>12155</t>
  </si>
  <si>
    <t>ADMIN~Math Kits</t>
  </si>
  <si>
    <t>13155</t>
  </si>
  <si>
    <t>ARTS~Math Kits</t>
  </si>
  <si>
    <t>14155</t>
  </si>
  <si>
    <t>SUMM~Math Kits</t>
  </si>
  <si>
    <t>15155</t>
  </si>
  <si>
    <t>PD~Math Kits</t>
  </si>
  <si>
    <t>16155</t>
  </si>
  <si>
    <t>TURN 1~Math Kits</t>
  </si>
  <si>
    <t>18155</t>
  </si>
  <si>
    <t>TURN 3~Math Kits</t>
  </si>
  <si>
    <t>19155</t>
  </si>
  <si>
    <t>TURN 4~Math Kits</t>
  </si>
  <si>
    <t>20155</t>
  </si>
  <si>
    <t>TURN 5~Math Kits</t>
  </si>
  <si>
    <t>21155</t>
  </si>
  <si>
    <t>TURN 6~Math Kits</t>
  </si>
  <si>
    <t>22155</t>
  </si>
  <si>
    <t>TURN 7~Math Kits</t>
  </si>
  <si>
    <t>APS Homeless City Ed Intiative</t>
  </si>
  <si>
    <t>SIG Section 1003g Emerson/Eubank</t>
  </si>
  <si>
    <t>ALD4ALL-Academic Language Development for All</t>
  </si>
  <si>
    <t>Justification</t>
  </si>
  <si>
    <t>IDEA-B Reallocation-Charters</t>
  </si>
  <si>
    <t>IDEA_B Reallocation-District</t>
  </si>
  <si>
    <t>ALD4ALL-Academic Language Development for All - Kellogg</t>
  </si>
  <si>
    <t>Arid Land Innovation-San Antonito</t>
  </si>
  <si>
    <t>Charter Schools</t>
  </si>
  <si>
    <t>Private schools</t>
  </si>
  <si>
    <t>East Mountain Charter</t>
  </si>
  <si>
    <t>ABQ Charter Academy</t>
  </si>
  <si>
    <t>ABC Partnership (Cash)</t>
  </si>
  <si>
    <t>ABC (Reimbursement)</t>
  </si>
  <si>
    <t>USHHS/CDC School Health</t>
  </si>
  <si>
    <t>WAD Grant</t>
  </si>
  <si>
    <t>JAG Redistribution</t>
  </si>
  <si>
    <t>Student Parent Portal</t>
  </si>
  <si>
    <t>TITLE I - Poverty Awareness</t>
  </si>
  <si>
    <t>TITLE I - Waterford / Sucess Maker</t>
  </si>
  <si>
    <t>TITLE I - America's Choice / Pearson</t>
  </si>
  <si>
    <t>Mott Grant - Afterschool Alliance</t>
  </si>
  <si>
    <t>Social Workers for MS</t>
  </si>
  <si>
    <t>Keeler Foundation</t>
  </si>
  <si>
    <t>Culturally Relevant Ed for Native Students</t>
  </si>
  <si>
    <t>Workforce Readiness Program</t>
  </si>
  <si>
    <t>College Advisor Initative</t>
  </si>
  <si>
    <t>ABEC Community School Initiative (CSI)</t>
  </si>
  <si>
    <t>Guhl Literacy Grant</t>
  </si>
  <si>
    <t>Success Grant</t>
  </si>
  <si>
    <t>Stipend (no bene) Amount</t>
  </si>
  <si>
    <r>
      <t>Enter Total for ALL private schools here</t>
    </r>
    <r>
      <rPr>
        <b/>
        <i/>
        <sz val="12"/>
        <color rgb="FFFF0000"/>
        <rFont val="Arial"/>
        <family val="2"/>
      </rPr>
      <t xml:space="preserve"> AND</t>
    </r>
    <r>
      <rPr>
        <b/>
        <i/>
        <sz val="12"/>
        <color rgb="FF7030A0"/>
        <rFont val="Arial"/>
        <family val="2"/>
      </rPr>
      <t xml:space="preserve"> fill separate sheet for each private school</t>
    </r>
  </si>
  <si>
    <t>Reserved for Title I</t>
  </si>
  <si>
    <t>School Busses</t>
  </si>
  <si>
    <t>DFA-15-6993 NMDOT</t>
  </si>
  <si>
    <t>Career Access Program-test</t>
  </si>
  <si>
    <t>Substance Abuse and Men.-DPM</t>
  </si>
  <si>
    <t>CARL PERKINS</t>
  </si>
  <si>
    <t>Lego Lending Library</t>
  </si>
  <si>
    <t>Verizon Steam Laboratory</t>
  </si>
  <si>
    <t>Achieve - 8</t>
  </si>
  <si>
    <t>Bernalillo Academy</t>
  </si>
  <si>
    <t xml:space="preserve">Support Services Maint &amp; Operation of Plant </t>
  </si>
  <si>
    <t>for indirect cost</t>
  </si>
  <si>
    <t>Summer School/After School</t>
  </si>
  <si>
    <t>Seimbra Leadership HS</t>
  </si>
  <si>
    <t>NM International School</t>
  </si>
  <si>
    <t>American Academy of Dermatology</t>
  </si>
  <si>
    <t>Black Student Union</t>
  </si>
  <si>
    <t>APS Foundation Grants/Horizon Award</t>
  </si>
  <si>
    <t>Capital Projects DFA-10</t>
  </si>
  <si>
    <t>TITLE I - Public Schools</t>
  </si>
  <si>
    <t>TITLE I - Extended Day Academic Program (EDAP)</t>
  </si>
  <si>
    <t>TITLE I - Promethean Training</t>
  </si>
  <si>
    <t>TITLE I - Private Schools</t>
  </si>
  <si>
    <t>TITLE I - Delinquent JDC</t>
  </si>
  <si>
    <t>TITLE I - PD-Instructional Coaches</t>
  </si>
  <si>
    <t>TITLE I - Read Recovery</t>
  </si>
  <si>
    <t>TITLE I - Math Recovery/AddVantage Math</t>
  </si>
  <si>
    <t>Capital Projects -DFA-12</t>
  </si>
  <si>
    <t>TITLE I - Homeless Project</t>
  </si>
  <si>
    <t>TITLE I - Charter Schools</t>
  </si>
  <si>
    <t>Capital Projects -DFA-13</t>
  </si>
  <si>
    <t>TITLE I - District Office</t>
  </si>
  <si>
    <t>TITLE I - Kitz for Kids</t>
  </si>
  <si>
    <t>TITLE I - Career Planning</t>
  </si>
  <si>
    <t>TITLE I - Summer Reading in the Park</t>
  </si>
  <si>
    <t>TITLE I - Charter School Carryover</t>
  </si>
  <si>
    <t>TITLE I - Private School Carryover</t>
  </si>
  <si>
    <t>Capital Projects -DFA-14</t>
  </si>
  <si>
    <t>Capital Projects -DFA-15</t>
  </si>
  <si>
    <t>Closed ARRA Funds</t>
  </si>
  <si>
    <t>Funding Related to Legislative Projects</t>
  </si>
  <si>
    <t>Wherry Construction Project</t>
  </si>
  <si>
    <t>Native Youth Learning Program</t>
  </si>
  <si>
    <t>National Resource Conservation Service/Alamosa Community</t>
  </si>
  <si>
    <t>FAFSA Completion Challenge</t>
  </si>
  <si>
    <t>Jobs for Americas Graduates AT&amp;T Rio Grande HS</t>
  </si>
  <si>
    <t>APS Education Foundation Success Plus</t>
  </si>
  <si>
    <t>FOCUS Grant</t>
  </si>
  <si>
    <t>Advancing Instruction in Math &amp; Science (AIMS)</t>
  </si>
  <si>
    <t>Manzano Mesa Community Literacy Program</t>
  </si>
  <si>
    <t>Whittier La Esquela</t>
  </si>
  <si>
    <t>EMPLOYEE</t>
  </si>
  <si>
    <t xml:space="preserve"> 84.0100</t>
  </si>
  <si>
    <t xml:space="preserve"> 84.1960</t>
  </si>
  <si>
    <t xml:space="preserve">  12.600</t>
  </si>
  <si>
    <t xml:space="preserve"> 84.0410</t>
  </si>
  <si>
    <t xml:space="preserve"> 84.0270</t>
  </si>
  <si>
    <t xml:space="preserve"> 84.1730</t>
  </si>
  <si>
    <t xml:space="preserve"> 84.027A</t>
  </si>
  <si>
    <t xml:space="preserve"> 84.215L</t>
  </si>
  <si>
    <t xml:space="preserve">  93.243</t>
  </si>
  <si>
    <t xml:space="preserve"> 12.1140</t>
  </si>
  <si>
    <t xml:space="preserve"> 84.0480</t>
  </si>
  <si>
    <t>Title I School Improvement</t>
  </si>
  <si>
    <t xml:space="preserve"> 84.060A</t>
  </si>
  <si>
    <t xml:space="preserve">  84.048</t>
  </si>
  <si>
    <t xml:space="preserve">  93.778</t>
  </si>
  <si>
    <t xml:space="preserve">  84.377</t>
  </si>
  <si>
    <t xml:space="preserve">  12.357</t>
  </si>
  <si>
    <t xml:space="preserve">  84.388</t>
  </si>
  <si>
    <t xml:space="preserve"> 84.215E</t>
  </si>
  <si>
    <t xml:space="preserve"> 84.184L</t>
  </si>
  <si>
    <t xml:space="preserve"> 84.363A</t>
  </si>
  <si>
    <t xml:space="preserve">  10.861</t>
  </si>
  <si>
    <t xml:space="preserve">  93.079</t>
  </si>
  <si>
    <t xml:space="preserve">  10.902</t>
  </si>
  <si>
    <t>YDI-RESEARCH</t>
  </si>
  <si>
    <t>National Institute of Justice Grant (CHIRPY)</t>
  </si>
  <si>
    <t xml:space="preserve">  84.287</t>
  </si>
  <si>
    <t>New Mexico Department of Workforce Solutions (NMDWS)</t>
  </si>
  <si>
    <t>Youth Resiliency Project</t>
  </si>
  <si>
    <t xml:space="preserve"> 84.367A</t>
  </si>
  <si>
    <t xml:space="preserve"> 93.6670</t>
  </si>
  <si>
    <t xml:space="preserve"> 84.365A</t>
  </si>
  <si>
    <t>NPPAG-National Program Production and Acq</t>
  </si>
  <si>
    <t xml:space="preserve"> 15.1300</t>
  </si>
  <si>
    <t>CUSTOMER</t>
  </si>
  <si>
    <t>Cien Aguas International</t>
  </si>
  <si>
    <t>International School at Mesa del Sol</t>
  </si>
  <si>
    <t>William W &amp; Josephine Dorn</t>
  </si>
  <si>
    <t>ACCT</t>
  </si>
  <si>
    <t>ACCT DESCRIPTION</t>
  </si>
  <si>
    <t>Reg Wages</t>
  </si>
  <si>
    <t>Overtime</t>
  </si>
  <si>
    <t>Stipends</t>
  </si>
  <si>
    <t>Substitutes</t>
  </si>
  <si>
    <t>ERA: Regular</t>
  </si>
  <si>
    <t>Retiree Health</t>
  </si>
  <si>
    <t>Health/Medical</t>
  </si>
  <si>
    <t>Life Ins</t>
  </si>
  <si>
    <t>Unemployment Comp</t>
  </si>
  <si>
    <t>Workers' Comp Employer Fee</t>
  </si>
  <si>
    <r>
      <t>Workers' Comp Self-Insured</t>
    </r>
    <r>
      <rPr>
        <b/>
        <sz val="11"/>
        <color theme="1"/>
        <rFont val="Calibri"/>
        <family val="2"/>
        <scheme val="minor"/>
      </rPr>
      <t/>
    </r>
  </si>
  <si>
    <t>Total Benefits</t>
  </si>
  <si>
    <r>
      <t xml:space="preserve">Support Services Central Services </t>
    </r>
    <r>
      <rPr>
        <b/>
        <sz val="18"/>
        <color indexed="10"/>
        <rFont val="Arial"/>
        <family val="2"/>
      </rPr>
      <t>(Administration Only)</t>
    </r>
  </si>
  <si>
    <t>If budgeting for each Private by INDIVIDUAL line fill in this section and separate sheets for each School</t>
  </si>
  <si>
    <t>Copy this tab as many time necessary for each school</t>
  </si>
  <si>
    <t>Func-1000 533300 Professional Development</t>
  </si>
  <si>
    <t>Func-1000 558170 Student Travel</t>
  </si>
  <si>
    <t>Func-1000 559150 Other Contract Services</t>
  </si>
  <si>
    <t>Func-1000 561120 Other Textbooks</t>
  </si>
  <si>
    <t>Func-1000 561130 Software</t>
  </si>
  <si>
    <t>Func-1000 561180 General Supplies and Materials</t>
  </si>
  <si>
    <t>Func-1000 573310 Fixed Assets ($1000 and over)</t>
  </si>
  <si>
    <t>Func-1000 573321 Supply Assets (Between $1000-$5000)</t>
  </si>
  <si>
    <t>Func-1000 573322 Computers (under $5000)</t>
  </si>
  <si>
    <t>Func-2100 537110 Other Charges</t>
  </si>
  <si>
    <t>Func-2100 533300 Professional Development</t>
  </si>
  <si>
    <t>Func-2100 559150 Other Contract Services</t>
  </si>
  <si>
    <t>Func-2100 561130 Software</t>
  </si>
  <si>
    <t>Func-2100 561180 General Supplies and Materials</t>
  </si>
  <si>
    <t>Func-2100 573310 Fixed Assets ($1000 and over)</t>
  </si>
  <si>
    <t>Func-2100 573321 Supply Assets (Between $1000-$5000)</t>
  </si>
  <si>
    <t>Func-2100 573322 Computers (under $5000)</t>
  </si>
  <si>
    <t>A CHILD'S GARDEN</t>
  </si>
  <si>
    <t>ABUNDANT LIFE SCHOOL</t>
  </si>
  <si>
    <t>ACADEMY MONTESSORI</t>
  </si>
  <si>
    <t>AFR CHILDCARE ACADEMY</t>
  </si>
  <si>
    <t>Albuquerque Christian School</t>
  </si>
  <si>
    <t>Blue Bird Day Care and Learning Center</t>
  </si>
  <si>
    <t>Bosque School</t>
  </si>
  <si>
    <t>Calvary Christian Academy</t>
  </si>
  <si>
    <t>Christ Lutheran School</t>
  </si>
  <si>
    <t>CHRISTIAN HERITAGE</t>
  </si>
  <si>
    <t>Congregation Albert Early Childhood Center</t>
  </si>
  <si>
    <t>CONGREGATION B'NAI ISRAEL</t>
  </si>
  <si>
    <t>Cottonwood Montessori School</t>
  </si>
  <si>
    <t>CRESTVIEW SDA SCHOOL</t>
  </si>
  <si>
    <t>Cross of Hope Elementary</t>
  </si>
  <si>
    <t>DARLING TRIBES INC</t>
  </si>
  <si>
    <t>DLD-DESIGNS FOR LEARNING</t>
  </si>
  <si>
    <t>EAST MOUNTAIN CHRISTIAN.</t>
  </si>
  <si>
    <t>Eastern Hills Christian Academy</t>
  </si>
  <si>
    <t>Escuela del Sol Montessori</t>
  </si>
  <si>
    <t>Evangel Christian Academy</t>
  </si>
  <si>
    <t>GODS OWN HEART ACADEMY</t>
  </si>
  <si>
    <t>Holy Ghost Catholic School</t>
  </si>
  <si>
    <t>HOLY INNOCENTS SCHLOOL</t>
  </si>
  <si>
    <t>Hope Christian Schools</t>
  </si>
  <si>
    <t>Hope Connection School</t>
  </si>
  <si>
    <t>Immanuel Lutheran School</t>
  </si>
  <si>
    <t>ISLETA ELEMENTARY</t>
  </si>
  <si>
    <t>Jewish Academy of Arts and Science</t>
  </si>
  <si>
    <t>KINDERCARE LEARNING</t>
  </si>
  <si>
    <t>LA PUERTA DE NINOS</t>
  </si>
  <si>
    <t>Legacy  Academy</t>
  </si>
  <si>
    <t>LOS NINOS MONTESSORI</t>
  </si>
  <si>
    <t>Mountain View Private Elem</t>
  </si>
  <si>
    <t>MT. VIEW MENNONITE</t>
  </si>
  <si>
    <t>MT.VIEW ACAD. WEST</t>
  </si>
  <si>
    <t>Nativity of the Blessed Virgin Mary</t>
  </si>
  <si>
    <t>NEW LIFE BAPTIST ACADEMY</t>
  </si>
  <si>
    <t>Oak Flats Christian School</t>
  </si>
  <si>
    <t>Our Lady of the Annunciation School</t>
  </si>
  <si>
    <t>Our Lady of Fatima Catholic School</t>
  </si>
  <si>
    <t>Our Lady's Assumption</t>
  </si>
  <si>
    <t>Paradise Christian Church</t>
  </si>
  <si>
    <t>Pathways Academy</t>
  </si>
  <si>
    <t xml:space="preserve">Presbyterian Ear Institute Oral </t>
  </si>
  <si>
    <t>Prince of Peace Lutheran</t>
  </si>
  <si>
    <t>Queen of Heaven School</t>
  </si>
  <si>
    <t>Rio Grande Christian</t>
  </si>
  <si>
    <t>St. Mary's Catholic School</t>
  </si>
  <si>
    <t>St. Pius X High School</t>
  </si>
  <si>
    <t>Salam Academy</t>
  </si>
  <si>
    <t>San Felipe de Neri Catholic</t>
  </si>
  <si>
    <t>San Felipe Pueblo Elem-Bernalillo--ours????</t>
  </si>
  <si>
    <t>SANDIA MONTESSORI SCHOOL</t>
  </si>
  <si>
    <t>Sandia Preparatory School</t>
  </si>
  <si>
    <t>SANDIA VIEW ELEMENTARY</t>
  </si>
  <si>
    <t>SERENDIPITY DAY SCHOOL</t>
  </si>
  <si>
    <t>SHEPHERD LUTHERAN</t>
  </si>
  <si>
    <t>SOUTHWEST CHILD CARE</t>
  </si>
  <si>
    <t>St. Charles Borromeo School</t>
  </si>
  <si>
    <t>St. Luke Lutheran Kindergarten</t>
  </si>
  <si>
    <t>ST. MARK'S IN VALLEY</t>
  </si>
  <si>
    <t>St. Mary's Catholic-Belen</t>
  </si>
  <si>
    <t>St. Therese School</t>
  </si>
  <si>
    <t>St. Thomas Aquinas</t>
  </si>
  <si>
    <t>SUNSET MESA SCHOOLS</t>
  </si>
  <si>
    <t>Temple Baptist</t>
  </si>
  <si>
    <t>THE CHURCH CHRISTIAN ACADEMY</t>
  </si>
  <si>
    <t>THE MISSION SCHOOL OF NEW MEXICO</t>
  </si>
  <si>
    <t>TO'HAJIILEE'HE COMMUNITY</t>
  </si>
  <si>
    <t>TOMASITA CHILD DEV</t>
  </si>
  <si>
    <t>VALLEY CHRISTIAN ACADEMY</t>
  </si>
  <si>
    <t>VIA SANTA MARIA</t>
  </si>
  <si>
    <t>Victory Christian School</t>
  </si>
  <si>
    <t>Western Heights Learning Center</t>
  </si>
  <si>
    <t>Line description</t>
  </si>
  <si>
    <t>Sub Acct</t>
  </si>
  <si>
    <t>Amount</t>
  </si>
  <si>
    <t>If budgeting for each Private by a SINGLE line fill in this section CHOOSE LINE from dropdown HERE----&gt;</t>
  </si>
  <si>
    <t>Func-1000 573320 Supply Assets ($50-$1000)</t>
  </si>
  <si>
    <t>Func-2100 573320 Supply Assets ($50-$1000)</t>
  </si>
  <si>
    <t>Substitutes - Other Leave</t>
  </si>
  <si>
    <r>
      <rPr>
        <sz val="8"/>
        <color rgb="FFFF0000"/>
        <rFont val="Arial"/>
        <family val="2"/>
      </rPr>
      <t>HOURLY</t>
    </r>
    <r>
      <rPr>
        <sz val="8"/>
        <rFont val="Arial"/>
        <family val="2"/>
      </rPr>
      <t xml:space="preserve"> Summer School/After School</t>
    </r>
  </si>
  <si>
    <r>
      <rPr>
        <sz val="8"/>
        <color rgb="FFFF0000"/>
        <rFont val="Arial"/>
        <family val="2"/>
      </rPr>
      <t>HOURLY</t>
    </r>
    <r>
      <rPr>
        <sz val="8"/>
        <rFont val="Arial"/>
        <family val="2"/>
      </rPr>
      <t xml:space="preserve"> Instructional Coaches</t>
    </r>
  </si>
  <si>
    <r>
      <rPr>
        <sz val="8"/>
        <color rgb="FFFF0000"/>
        <rFont val="Arial"/>
        <family val="2"/>
      </rPr>
      <t xml:space="preserve">HOURLY </t>
    </r>
    <r>
      <rPr>
        <sz val="8"/>
        <rFont val="Arial"/>
        <family val="2"/>
      </rPr>
      <t>Health Assistant</t>
    </r>
  </si>
  <si>
    <r>
      <rPr>
        <sz val="8"/>
        <color rgb="FFFF0000"/>
        <rFont val="Arial"/>
        <family val="2"/>
      </rPr>
      <t>HOURLY</t>
    </r>
    <r>
      <rPr>
        <sz val="8"/>
        <rFont val="Arial"/>
        <family val="2"/>
      </rPr>
      <t xml:space="preserve"> Teachers- Grades 1-12 </t>
    </r>
  </si>
  <si>
    <r>
      <rPr>
        <sz val="8"/>
        <color rgb="FFFF0000"/>
        <rFont val="Arial"/>
        <family val="2"/>
      </rPr>
      <t>HOURLY</t>
    </r>
    <r>
      <rPr>
        <sz val="8"/>
        <rFont val="Arial"/>
        <family val="2"/>
      </rPr>
      <t xml:space="preserve"> Teachers-SPED Grades 1-12 </t>
    </r>
  </si>
  <si>
    <r>
      <rPr>
        <sz val="8"/>
        <color rgb="FFFF0000"/>
        <rFont val="Arial"/>
        <family val="2"/>
      </rPr>
      <t>HOURLY</t>
    </r>
    <r>
      <rPr>
        <sz val="8"/>
        <rFont val="Arial"/>
        <family val="2"/>
      </rPr>
      <t xml:space="preserve"> Teachers - ECE </t>
    </r>
  </si>
  <si>
    <r>
      <rPr>
        <sz val="8"/>
        <color rgb="FFFF0000"/>
        <rFont val="Arial"/>
        <family val="2"/>
      </rPr>
      <t>HOURLY</t>
    </r>
    <r>
      <rPr>
        <sz val="8"/>
        <rFont val="Arial"/>
        <family val="2"/>
      </rPr>
      <t xml:space="preserve"> EA- Grades 1-12 </t>
    </r>
  </si>
  <si>
    <r>
      <rPr>
        <sz val="8"/>
        <color rgb="FFFF0000"/>
        <rFont val="Arial"/>
        <family val="2"/>
      </rPr>
      <t>HOURLY</t>
    </r>
    <r>
      <rPr>
        <sz val="8"/>
        <rFont val="Arial"/>
        <family val="2"/>
      </rPr>
      <t xml:space="preserve"> EA-SPED Grades 1-12 </t>
    </r>
  </si>
  <si>
    <r>
      <rPr>
        <sz val="8"/>
        <color rgb="FFFF0000"/>
        <rFont val="Arial"/>
        <family val="2"/>
      </rPr>
      <t>HOURLY</t>
    </r>
    <r>
      <rPr>
        <sz val="8"/>
        <rFont val="Arial"/>
        <family val="2"/>
      </rPr>
      <t xml:space="preserve"> EA - ECE </t>
    </r>
  </si>
  <si>
    <r>
      <rPr>
        <sz val="8"/>
        <color rgb="FFFF0000"/>
        <rFont val="Arial"/>
        <family val="2"/>
      </rPr>
      <t>HOURLY</t>
    </r>
    <r>
      <rPr>
        <sz val="8"/>
        <rFont val="Arial"/>
        <family val="2"/>
      </rPr>
      <t xml:space="preserve"> Coordinator </t>
    </r>
  </si>
  <si>
    <r>
      <rPr>
        <sz val="8"/>
        <color rgb="FFFF0000"/>
        <rFont val="Arial"/>
        <family val="2"/>
      </rPr>
      <t>HOURLY</t>
    </r>
    <r>
      <rPr>
        <sz val="8"/>
        <rFont val="Arial"/>
        <family val="2"/>
      </rPr>
      <t xml:space="preserve"> Counselor/Social Worker </t>
    </r>
  </si>
  <si>
    <r>
      <rPr>
        <sz val="8"/>
        <color rgb="FFFF0000"/>
        <rFont val="Arial"/>
        <family val="2"/>
      </rPr>
      <t>HOURLY</t>
    </r>
    <r>
      <rPr>
        <sz val="8"/>
        <rFont val="Arial"/>
        <family val="2"/>
      </rPr>
      <t xml:space="preserve"> Secretary/Tech Asst </t>
    </r>
  </si>
  <si>
    <r>
      <rPr>
        <sz val="8"/>
        <color rgb="FFFF0000"/>
        <rFont val="Arial"/>
        <family val="2"/>
      </rPr>
      <t>HOURLY</t>
    </r>
    <r>
      <rPr>
        <sz val="8"/>
        <rFont val="Arial"/>
        <family val="2"/>
      </rPr>
      <t xml:space="preserve"> School/Student Support </t>
    </r>
  </si>
  <si>
    <r>
      <rPr>
        <sz val="8"/>
        <color rgb="FFFF0000"/>
        <rFont val="Arial"/>
        <family val="2"/>
      </rPr>
      <t xml:space="preserve">HOURLY </t>
    </r>
    <r>
      <rPr>
        <sz val="8"/>
        <rFont val="Arial"/>
        <family val="2"/>
      </rPr>
      <t>Library Specialist</t>
    </r>
  </si>
  <si>
    <r>
      <rPr>
        <sz val="8"/>
        <color rgb="FFFF0000"/>
        <rFont val="Arial"/>
        <family val="2"/>
      </rPr>
      <t xml:space="preserve">HOURLY </t>
    </r>
    <r>
      <rPr>
        <sz val="8"/>
        <rFont val="Arial"/>
        <family val="2"/>
      </rPr>
      <t>Library Assistant</t>
    </r>
  </si>
  <si>
    <r>
      <t xml:space="preserve">HOURLY </t>
    </r>
    <r>
      <rPr>
        <sz val="8"/>
        <rFont val="Arial"/>
        <family val="2"/>
      </rPr>
      <t xml:space="preserve">Registered Nurse </t>
    </r>
  </si>
  <si>
    <r>
      <rPr>
        <sz val="8"/>
        <color rgb="FFFF0000"/>
        <rFont val="Arial"/>
        <family val="2"/>
      </rPr>
      <t xml:space="preserve">HOURLY </t>
    </r>
    <r>
      <rPr>
        <sz val="8"/>
        <rFont val="Arial"/>
        <family val="2"/>
      </rPr>
      <t>Coord./Subject Specialist</t>
    </r>
  </si>
  <si>
    <r>
      <rPr>
        <sz val="8"/>
        <color rgb="FFFF0000"/>
        <rFont val="Arial"/>
        <family val="2"/>
      </rPr>
      <t xml:space="preserve">HOURLY </t>
    </r>
    <r>
      <rPr>
        <sz val="8"/>
        <rFont val="Arial"/>
        <family val="2"/>
      </rPr>
      <t>Secretary/Tech Asst</t>
    </r>
  </si>
  <si>
    <r>
      <rPr>
        <sz val="8"/>
        <color rgb="FFFF0000"/>
        <rFont val="Arial"/>
        <family val="2"/>
      </rPr>
      <t xml:space="preserve">HOURLY </t>
    </r>
    <r>
      <rPr>
        <sz val="8"/>
        <rFont val="Arial"/>
        <family val="2"/>
      </rPr>
      <t>Secretarial/Technical Asst</t>
    </r>
  </si>
  <si>
    <r>
      <rPr>
        <sz val="8"/>
        <color rgb="FFFF0000"/>
        <rFont val="Arial"/>
        <family val="2"/>
      </rPr>
      <t xml:space="preserve">HOURLY </t>
    </r>
    <r>
      <rPr>
        <sz val="8"/>
        <rFont val="Arial"/>
        <family val="2"/>
      </rPr>
      <t>Data Processing</t>
    </r>
  </si>
  <si>
    <r>
      <rPr>
        <sz val="8"/>
        <color rgb="FFFF0000"/>
        <rFont val="Arial"/>
        <family val="2"/>
      </rPr>
      <t xml:space="preserve">HOURLY </t>
    </r>
    <r>
      <rPr>
        <sz val="8"/>
        <rFont val="Arial"/>
        <family val="2"/>
      </rPr>
      <t>Duty Personnel</t>
    </r>
  </si>
  <si>
    <r>
      <rPr>
        <sz val="8"/>
        <color rgb="FFFF0000"/>
        <rFont val="Arial"/>
        <family val="2"/>
      </rPr>
      <t xml:space="preserve">HOURLY </t>
    </r>
    <r>
      <rPr>
        <sz val="8"/>
        <rFont val="Arial"/>
        <family val="2"/>
      </rPr>
      <t>Custodian</t>
    </r>
  </si>
  <si>
    <t>DFA-16-7972 NMDOT</t>
  </si>
  <si>
    <t>RUS-ZUNI PROJECT-KNME-PBS</t>
  </si>
  <si>
    <t xml:space="preserve">  12.556</t>
  </si>
  <si>
    <t>ABEC Job Mentor Instruction</t>
  </si>
  <si>
    <t>General Mills Foundation</t>
  </si>
  <si>
    <t>Substitutes Employees</t>
  </si>
  <si>
    <t>Hourly Employees</t>
  </si>
  <si>
    <t>Hourly Amount</t>
  </si>
  <si>
    <t>Salary</t>
  </si>
  <si>
    <t>Hourly</t>
  </si>
  <si>
    <t>Substitutes $</t>
  </si>
  <si>
    <t>Hourly $</t>
  </si>
  <si>
    <t>Teachers - Preschool (Not SPED)</t>
  </si>
  <si>
    <t>EA - Preschool (Not SPED)</t>
  </si>
  <si>
    <t>Teachers - Preschool Stipends (not SPED)</t>
  </si>
  <si>
    <t>Teachers - ECE Stipends</t>
  </si>
  <si>
    <t>EA - Preschool Stipends (not SPED)</t>
  </si>
  <si>
    <r>
      <rPr>
        <sz val="8"/>
        <color rgb="FFFF0000"/>
        <rFont val="Arial"/>
        <family val="2"/>
      </rPr>
      <t>HOURLY</t>
    </r>
    <r>
      <rPr>
        <sz val="8"/>
        <rFont val="Arial"/>
        <family val="2"/>
      </rPr>
      <t xml:space="preserve"> Teachers - Preschool (not SPED)</t>
    </r>
  </si>
  <si>
    <r>
      <rPr>
        <sz val="8"/>
        <color rgb="FFFF0000"/>
        <rFont val="Arial"/>
        <family val="2"/>
      </rPr>
      <t>HOURLY</t>
    </r>
    <r>
      <rPr>
        <sz val="8"/>
        <rFont val="Arial"/>
        <family val="2"/>
      </rPr>
      <t xml:space="preserve"> EA - Preschool (not SPED)</t>
    </r>
  </si>
  <si>
    <t>Carl D Perkins Special Projects-(JAG)</t>
  </si>
  <si>
    <t>Carl D Perkins Special Projects PY Unliquid-(JAG)</t>
  </si>
  <si>
    <t>Carl D Perkins Special Projects-Redistribution Odd-(JAG)</t>
  </si>
  <si>
    <t>Carl D Perkins Special Projects-Redistribution Even-(JAG)</t>
  </si>
  <si>
    <t>Carl D Perkins HSTW - Current</t>
  </si>
  <si>
    <t>Carl D Perkins HSTW - PY Uniliquid</t>
  </si>
  <si>
    <t>Carl D Perkins HSTW - Redistribution Even</t>
  </si>
  <si>
    <t>Carl D Perkins HSTW - Redistribution Odd</t>
  </si>
  <si>
    <t>Carl D Perkins Secondary - Redistribution 2  Even</t>
  </si>
  <si>
    <t>Carl D Perkins Secondary - Redistribution 2  Odd</t>
  </si>
  <si>
    <t>Carl D Perkins HSTW - Redistribution 2 Odd</t>
  </si>
  <si>
    <t>Carl D Perkins HSTW - Redistribution 2 Even</t>
  </si>
  <si>
    <t>APS Environmental School Bus Replacement Project</t>
  </si>
  <si>
    <t>DFA-17-8985 NMDOT</t>
  </si>
  <si>
    <t>Indian Education Grad Point</t>
  </si>
  <si>
    <t>ABC Partnership Van Buren</t>
  </si>
  <si>
    <t xml:space="preserve">  10.582</t>
  </si>
  <si>
    <t>Engineering the Future Project/Magnet Schools Assistance</t>
  </si>
  <si>
    <t xml:space="preserve"> 84.165A</t>
  </si>
  <si>
    <t xml:space="preserve">  12.030</t>
  </si>
  <si>
    <t>Albuquerque Teachers Residencies Partnership</t>
  </si>
  <si>
    <t>CSI</t>
  </si>
  <si>
    <t>Albuquerque Talent  Charter</t>
  </si>
  <si>
    <t>Christine Duncan Charter</t>
  </si>
  <si>
    <t>Digital Arts Charter</t>
  </si>
  <si>
    <t>El Camino Charter</t>
  </si>
  <si>
    <t>La Academia de Esperanza Charter</t>
  </si>
  <si>
    <t>Los Puentes Charter</t>
  </si>
  <si>
    <t>Mont of the Rio Grande Charter</t>
  </si>
  <si>
    <t>Mountain Mahogany Charter</t>
  </si>
  <si>
    <t>Native American Charter</t>
  </si>
  <si>
    <t>Public Academy Charter</t>
  </si>
  <si>
    <t>South Valley Charter</t>
  </si>
  <si>
    <t>Twenty-First Century Charter</t>
  </si>
  <si>
    <t>ACE Leadership HS</t>
  </si>
  <si>
    <t>Cottonwood Classical Preparatory</t>
  </si>
  <si>
    <t>Health Leadership</t>
  </si>
  <si>
    <t>Technology Leadership HS</t>
  </si>
  <si>
    <t>Old CP do not use</t>
  </si>
  <si>
    <t>Student Support and Academic Enrichment</t>
  </si>
  <si>
    <t xml:space="preserve"> 84.424A</t>
  </si>
  <si>
    <t>Capital Projects -DFA-16</t>
  </si>
  <si>
    <t>Capital Projects -DFA-17</t>
  </si>
  <si>
    <r>
      <t xml:space="preserve">INSTRUCTIONS:  Enter the amount of the Salary and/or Stipend and/or Substitute/Hourly in the proper </t>
    </r>
    <r>
      <rPr>
        <b/>
        <sz val="16"/>
        <color theme="2" tint="-0.499984740745262"/>
        <rFont val="Arial"/>
        <family val="2"/>
      </rPr>
      <t xml:space="preserve"> </t>
    </r>
    <r>
      <rPr>
        <b/>
        <sz val="16"/>
        <color theme="6" tint="-0.249977111117893"/>
        <rFont val="Arial"/>
        <family val="2"/>
      </rPr>
      <t>GREEN</t>
    </r>
    <r>
      <rPr>
        <b/>
        <sz val="16"/>
        <color indexed="62"/>
        <rFont val="Arial"/>
        <family val="2"/>
      </rPr>
      <t xml:space="preserve"> </t>
    </r>
    <r>
      <rPr>
        <b/>
        <sz val="16"/>
        <rFont val="Arial"/>
        <family val="2"/>
      </rPr>
      <t>box to calculate the fixed costs.                                                                        Don’t forget the total FTE for salaries.                                                                                                               You can also enter the acct number on to or from</t>
    </r>
  </si>
  <si>
    <t>FY 2018-2019 BENEFIT WORKSHEET</t>
  </si>
  <si>
    <r>
      <t xml:space="preserve">INSTRUCTIONS:  Enter the amount of the Salary and/or Stipend and/or Substitute/Hourly in the proper </t>
    </r>
    <r>
      <rPr>
        <b/>
        <sz val="16"/>
        <color theme="6" tint="-0.249977111117893"/>
        <rFont val="Arial"/>
        <family val="2"/>
      </rPr>
      <t xml:space="preserve">GREEN </t>
    </r>
    <r>
      <rPr>
        <b/>
        <sz val="16"/>
        <rFont val="Arial"/>
        <family val="2"/>
      </rPr>
      <t>box to calculate the fixed costs.                                                                        Don’t forget the total FTE for salaries.                                                                                                               You can also enter the acct number on to or from</t>
    </r>
  </si>
  <si>
    <t xml:space="preserve">Substitutes </t>
  </si>
  <si>
    <t>2018-2019</t>
  </si>
  <si>
    <t>Title of Request</t>
  </si>
  <si>
    <t>Enter Total Requested</t>
  </si>
  <si>
    <t>Sub-department or Grant Number</t>
  </si>
  <si>
    <t>Company or Fund Number</t>
  </si>
  <si>
    <t>General Ledger Location Number</t>
  </si>
  <si>
    <t>Directions------&gt;</t>
  </si>
  <si>
    <t>FY 2020-2021</t>
  </si>
  <si>
    <t>ALL FUNDS EXCLUDING FOOD SVC., TRANS &amp; GRANTS</t>
  </si>
  <si>
    <t>Coral Community Charter</t>
  </si>
  <si>
    <t>Gilbert L. Sena Charter</t>
  </si>
  <si>
    <t>New America Charter</t>
  </si>
  <si>
    <t>Mark Armijo Charter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</si>
</sst>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164" formatCode="00000"/>
    <numFmt numFmtId="165" formatCode="&quot;$&quot;#,##0"/>
    <numFmt numFmtId="166" formatCode="&quot;$&quot;#,##0.00"/>
    <numFmt numFmtId="167" formatCode="_(&quot;$&quot;* #,##0_);_(&quot;$&quot;* \(#,##0\);_(&quot;$&quot;* &quot;-&quot;??_);_(@_)"/>
    <numFmt numFmtId="168" formatCode="0.00_);[Red]\(0.00\)"/>
    <numFmt numFmtId="169" formatCode="[$-F400]h:mm:ss\ AM/PM"/>
    <numFmt numFmtId="170" formatCode="0.000%"/>
    <numFmt numFmtId="171" formatCode="0.0000"/>
    <numFmt numFmtId="172" formatCode="0.00000000000000%"/>
  </numFmts>
  <fonts count="114" x14ac:knownFonts="1">
    <font>
      <sz val="11"/>
      <color theme="1"/>
      <name val="Calibri"/>
      <family val="2"/>
      <scheme val="minor"/>
    </font>
    <font>
      <sz val="12"/>
      <color theme="1"/>
      <name val="Arial"/>
      <family val="2"/>
    </font>
    <font>
      <sz val="12"/>
      <color theme="1"/>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b/>
      <sz val="10"/>
      <name val="Arial"/>
      <family val="2"/>
    </font>
    <font>
      <sz val="10"/>
      <name val="MS Sans Serif"/>
      <family val="2"/>
    </font>
    <font>
      <sz val="10"/>
      <name val="Arial"/>
      <family val="2"/>
    </font>
    <font>
      <sz val="14"/>
      <name val="Arial"/>
      <family val="2"/>
    </font>
    <font>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4"/>
      <name val="Arial"/>
      <family val="2"/>
    </font>
    <font>
      <b/>
      <sz val="8"/>
      <name val="Arial"/>
      <family val="2"/>
    </font>
    <font>
      <b/>
      <sz val="7"/>
      <name val="Arial"/>
      <family val="2"/>
    </font>
    <font>
      <b/>
      <sz val="9"/>
      <name val="Arial"/>
      <family val="2"/>
    </font>
    <font>
      <b/>
      <sz val="11"/>
      <name val="Arial"/>
      <family val="2"/>
    </font>
    <font>
      <b/>
      <sz val="8"/>
      <color indexed="12"/>
      <name val="Arial"/>
      <family val="2"/>
    </font>
    <font>
      <sz val="10"/>
      <color indexed="12"/>
      <name val="Arial"/>
      <family val="2"/>
    </font>
    <font>
      <b/>
      <sz val="20"/>
      <name val="Arial"/>
      <family val="2"/>
    </font>
    <font>
      <sz val="8"/>
      <color indexed="81"/>
      <name val="Tahoma"/>
      <family val="2"/>
    </font>
    <font>
      <b/>
      <sz val="8"/>
      <color indexed="81"/>
      <name val="Tahoma"/>
      <family val="2"/>
    </font>
    <font>
      <sz val="9"/>
      <name val="Arial"/>
      <family val="2"/>
    </font>
    <font>
      <sz val="10"/>
      <name val="Arial"/>
      <family val="2"/>
    </font>
    <font>
      <b/>
      <sz val="16"/>
      <color indexed="12"/>
      <name val="Arial"/>
      <family val="2"/>
    </font>
    <font>
      <sz val="10"/>
      <name val="Arial"/>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20"/>
      <color rgb="FFFF0000"/>
      <name val="Arial"/>
      <family val="2"/>
    </font>
    <font>
      <sz val="10"/>
      <color theme="6" tint="0.79998168889431442"/>
      <name val="Arial"/>
      <family val="2"/>
    </font>
    <font>
      <sz val="10"/>
      <color theme="5" tint="0.59999389629810485"/>
      <name val="Arial"/>
      <family val="2"/>
    </font>
    <font>
      <sz val="10"/>
      <color theme="8" tint="0.79998168889431442"/>
      <name val="Arial"/>
      <family val="2"/>
    </font>
    <font>
      <sz val="9"/>
      <color theme="0"/>
      <name val="Arial"/>
      <family val="2"/>
    </font>
    <font>
      <b/>
      <sz val="12"/>
      <color rgb="FFFF0000"/>
      <name val="Arial"/>
      <family val="2"/>
    </font>
    <font>
      <sz val="10"/>
      <name val="Arial"/>
      <family val="2"/>
    </font>
    <font>
      <sz val="12"/>
      <name val="Times New Roman"/>
      <family val="1"/>
    </font>
    <font>
      <sz val="10"/>
      <name val="Arial"/>
      <family val="2"/>
    </font>
    <font>
      <sz val="10"/>
      <name val="Arial"/>
      <family val="2"/>
    </font>
    <font>
      <sz val="10"/>
      <name val="Arial"/>
      <family val="2"/>
    </font>
    <font>
      <b/>
      <sz val="16"/>
      <name val="Arial"/>
      <family val="2"/>
    </font>
    <font>
      <b/>
      <sz val="16"/>
      <color indexed="62"/>
      <name val="Arial"/>
      <family val="2"/>
    </font>
    <font>
      <b/>
      <sz val="18"/>
      <name val="Arial"/>
      <family val="2"/>
    </font>
    <font>
      <b/>
      <sz val="11"/>
      <color rgb="FFFF0000"/>
      <name val="Calibri"/>
      <family val="2"/>
      <scheme val="minor"/>
    </font>
    <font>
      <b/>
      <sz val="9"/>
      <color theme="1"/>
      <name val="Calibri"/>
      <family val="2"/>
      <scheme val="minor"/>
    </font>
    <font>
      <sz val="12"/>
      <color theme="1"/>
      <name val="Times New Roman"/>
      <family val="2"/>
    </font>
    <font>
      <sz val="10"/>
      <name val="Arial"/>
      <family val="2"/>
    </font>
    <font>
      <sz val="10"/>
      <name val="MS Sans Serif"/>
      <family val="2"/>
    </font>
    <font>
      <sz val="10"/>
      <color rgb="FFFF0000"/>
      <name val="Arial"/>
      <family val="2"/>
    </font>
    <font>
      <b/>
      <sz val="10"/>
      <color theme="0"/>
      <name val="Arial"/>
      <family val="2"/>
    </font>
    <font>
      <b/>
      <sz val="10"/>
      <color indexed="12"/>
      <name val="Arial"/>
      <family val="2"/>
    </font>
    <font>
      <b/>
      <sz val="9"/>
      <color indexed="12"/>
      <name val="Arial"/>
      <family val="2"/>
    </font>
    <font>
      <b/>
      <sz val="10"/>
      <color indexed="10"/>
      <name val="Arial"/>
      <family val="2"/>
    </font>
    <font>
      <i/>
      <sz val="10"/>
      <color indexed="8"/>
      <name val="Times New Roman"/>
      <family val="1"/>
    </font>
    <font>
      <sz val="12"/>
      <color indexed="8"/>
      <name val="Arial"/>
      <family val="2"/>
    </font>
    <font>
      <sz val="12"/>
      <color indexed="8"/>
      <name val="Times New Roman"/>
      <family val="2"/>
    </font>
    <font>
      <u/>
      <sz val="11"/>
      <color theme="10"/>
      <name val="Calibri"/>
      <family val="2"/>
    </font>
    <font>
      <u/>
      <sz val="11"/>
      <color indexed="12"/>
      <name val="Calibri"/>
      <family val="2"/>
    </font>
    <font>
      <sz val="16"/>
      <color rgb="FFFF0000"/>
      <name val="Calibri"/>
      <family val="2"/>
      <scheme val="minor"/>
    </font>
    <font>
      <sz val="18"/>
      <color rgb="FFFF0000"/>
      <name val="Calibri"/>
      <family val="2"/>
      <scheme val="minor"/>
    </font>
    <font>
      <sz val="16"/>
      <color theme="1"/>
      <name val="Calibri"/>
      <family val="2"/>
      <scheme val="minor"/>
    </font>
    <font>
      <b/>
      <sz val="10"/>
      <color rgb="FF7030A0"/>
      <name val="Arial"/>
      <family val="2"/>
    </font>
    <font>
      <b/>
      <sz val="12"/>
      <color theme="1"/>
      <name val="Calibri"/>
      <family val="2"/>
      <scheme val="minor"/>
    </font>
    <font>
      <b/>
      <i/>
      <sz val="12"/>
      <color rgb="FF7030A0"/>
      <name val="Arial"/>
      <family val="2"/>
    </font>
    <font>
      <b/>
      <sz val="12"/>
      <color indexed="12"/>
      <name val="Arial"/>
      <family val="2"/>
    </font>
    <font>
      <b/>
      <i/>
      <sz val="12"/>
      <color rgb="FFFF0000"/>
      <name val="Arial"/>
      <family val="2"/>
    </font>
    <font>
      <b/>
      <i/>
      <sz val="11"/>
      <color theme="1"/>
      <name val="Calibri"/>
      <family val="2"/>
      <scheme val="minor"/>
    </font>
    <font>
      <b/>
      <sz val="18"/>
      <color rgb="FF7030A0"/>
      <name val="Arial"/>
      <family val="2"/>
    </font>
    <font>
      <b/>
      <sz val="18"/>
      <color indexed="10"/>
      <name val="Arial"/>
      <family val="2"/>
    </font>
    <font>
      <b/>
      <sz val="20"/>
      <color rgb="FFFF0000"/>
      <name val="Calibri"/>
      <family val="2"/>
      <scheme val="minor"/>
    </font>
    <font>
      <sz val="9"/>
      <color indexed="12"/>
      <name val="Arial"/>
      <family val="2"/>
    </font>
    <font>
      <sz val="8"/>
      <color rgb="FFFF0000"/>
      <name val="Arial"/>
      <family val="2"/>
    </font>
    <font>
      <sz val="9"/>
      <color rgb="FFFF0000"/>
      <name val="Arial"/>
      <family val="2"/>
    </font>
    <font>
      <b/>
      <sz val="16"/>
      <color theme="2" tint="-0.499984740745262"/>
      <name val="Arial"/>
      <family val="2"/>
    </font>
    <font>
      <b/>
      <sz val="16"/>
      <color theme="6" tint="-0.249977111117893"/>
      <name val="Arial"/>
      <family val="2"/>
    </font>
    <font>
      <b/>
      <sz val="9"/>
      <color indexed="81"/>
      <name val="Tahoma"/>
      <charset val="1"/>
    </font>
    <font>
      <b/>
      <sz val="9"/>
      <color indexed="81"/>
      <name val="Tahoma"/>
      <family val="2"/>
    </font>
    <font>
      <b/>
      <sz val="10"/>
      <color theme="1"/>
      <name val="Calibri"/>
      <family val="2"/>
      <scheme val="minor"/>
    </font>
    <font>
      <b/>
      <sz val="9"/>
      <color indexed="61"/>
      <name val="Tahoma"/>
      <family val="2"/>
    </font>
    <font>
      <b/>
      <sz val="9"/>
      <color indexed="39"/>
      <name val="Tahoma"/>
      <family val="2"/>
    </font>
    <font>
      <b/>
      <u/>
      <sz val="9"/>
      <color indexed="81"/>
      <name val="Tahoma"/>
      <family val="2"/>
    </font>
  </fonts>
  <fills count="69">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0000"/>
        <bgColor indexed="64"/>
      </patternFill>
    </fill>
    <fill>
      <patternFill patternType="solid">
        <fgColor rgb="FFFFFFCC"/>
        <bgColor indexed="64"/>
      </patternFill>
    </fill>
    <fill>
      <patternFill patternType="solid">
        <fgColor indexed="2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99FF"/>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s>
  <cellStyleXfs count="10002">
    <xf numFmtId="0" fontId="0" fillId="0" borderId="0"/>
    <xf numFmtId="0" fontId="45" fillId="2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45" fillId="28"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5" fillId="29"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5" fillId="3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5" fillId="31"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5" fillId="32"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5" fillId="3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5" fillId="34"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5" fillId="35"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5" fillId="36"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5" fillId="37"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5" fillId="38" borderId="0" applyNumberFormat="0" applyBorder="0" applyAlignment="0" applyProtection="0"/>
    <xf numFmtId="0" fontId="3" fillId="15" borderId="0" applyNumberFormat="0" applyBorder="0" applyAlignment="0" applyProtection="0"/>
    <xf numFmtId="0" fontId="3" fillId="5" borderId="0" applyNumberFormat="0" applyBorder="0" applyAlignment="0" applyProtection="0"/>
    <xf numFmtId="0" fontId="3" fillId="1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6" fillId="39"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46" fillId="40"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46" fillId="4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46" fillId="42" borderId="0" applyNumberFormat="0" applyBorder="0" applyAlignment="0" applyProtection="0"/>
    <xf numFmtId="0" fontId="19" fillId="18" borderId="0" applyNumberFormat="0" applyBorder="0" applyAlignment="0" applyProtection="0"/>
    <xf numFmtId="0" fontId="19" fillId="11" borderId="0" applyNumberFormat="0" applyBorder="0" applyAlignment="0" applyProtection="0"/>
    <xf numFmtId="0" fontId="19" fillId="1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46" fillId="4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46" fillId="44" borderId="0" applyNumberFormat="0" applyBorder="0" applyAlignment="0" applyProtection="0"/>
    <xf numFmtId="0" fontId="19" fillId="19" borderId="0" applyNumberFormat="0" applyBorder="0" applyAlignment="0" applyProtection="0"/>
    <xf numFmtId="0" fontId="19" fillId="5" borderId="0" applyNumberFormat="0" applyBorder="0" applyAlignment="0" applyProtection="0"/>
    <xf numFmtId="0" fontId="19" fillId="19"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46" fillId="45" borderId="0" applyNumberFormat="0" applyBorder="0" applyAlignment="0" applyProtection="0"/>
    <xf numFmtId="0" fontId="19" fillId="20"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46" fillId="4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46" fillId="47"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46" fillId="48" borderId="0" applyNumberFormat="0" applyBorder="0" applyAlignment="0" applyProtection="0"/>
    <xf numFmtId="0" fontId="19" fillId="18" borderId="0" applyNumberFormat="0" applyBorder="0" applyAlignment="0" applyProtection="0"/>
    <xf numFmtId="0" fontId="19" fillId="23" borderId="0" applyNumberFormat="0" applyBorder="0" applyAlignment="0" applyProtection="0"/>
    <xf numFmtId="0" fontId="19" fillId="18"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46" fillId="49"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46" fillId="5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47" fillId="5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48" fillId="52" borderId="29" applyNumberFormat="0" applyAlignment="0" applyProtection="0"/>
    <xf numFmtId="0" fontId="13" fillId="11" borderId="1" applyNumberFormat="0" applyAlignment="0" applyProtection="0"/>
    <xf numFmtId="0" fontId="13" fillId="3" borderId="1" applyNumberFormat="0" applyAlignment="0" applyProtection="0"/>
    <xf numFmtId="0" fontId="13" fillId="11"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49" fillId="53" borderId="30" applyNumberFormat="0" applyAlignment="0" applyProtection="0"/>
    <xf numFmtId="0" fontId="15" fillId="25" borderId="2" applyNumberFormat="0" applyAlignment="0" applyProtection="0"/>
    <xf numFmtId="0" fontId="15" fillId="25" borderId="2" applyNumberFormat="0" applyAlignment="0" applyProtection="0"/>
    <xf numFmtId="0" fontId="15" fillId="25" borderId="2" applyNumberFormat="0" applyAlignment="0" applyProtection="0"/>
    <xf numFmtId="0" fontId="15" fillId="25" borderId="2" applyNumberFormat="0" applyAlignment="0" applyProtection="0"/>
    <xf numFmtId="44" fontId="4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1"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1" fillId="5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52" fillId="0" borderId="31" applyNumberFormat="0" applyFill="0" applyAlignment="0" applyProtection="0"/>
    <xf numFmtId="0" fontId="5" fillId="0" borderId="3" applyNumberFormat="0" applyFill="0" applyAlignment="0" applyProtection="0"/>
    <xf numFmtId="0" fontId="26" fillId="0" borderId="4" applyNumberFormat="0" applyFill="0" applyAlignment="0" applyProtection="0"/>
    <xf numFmtId="0" fontId="5" fillId="0" borderId="3"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3" fillId="0" borderId="32" applyNumberFormat="0" applyFill="0" applyAlignment="0" applyProtection="0"/>
    <xf numFmtId="0" fontId="6" fillId="0" borderId="5" applyNumberFormat="0" applyFill="0" applyAlignment="0" applyProtection="0"/>
    <xf numFmtId="0" fontId="27" fillId="0" borderId="5" applyNumberFormat="0" applyFill="0" applyAlignment="0" applyProtection="0"/>
    <xf numFmtId="0" fontId="6"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54" fillId="0" borderId="33" applyNumberFormat="0" applyFill="0" applyAlignment="0" applyProtection="0"/>
    <xf numFmtId="0" fontId="7" fillId="0" borderId="6" applyNumberFormat="0" applyFill="0" applyAlignment="0" applyProtection="0"/>
    <xf numFmtId="0" fontId="28" fillId="0" borderId="7" applyNumberFormat="0" applyFill="0" applyAlignment="0" applyProtection="0"/>
    <xf numFmtId="0" fontId="7" fillId="0" borderId="6"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5" fillId="55" borderId="29"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56" fillId="0" borderId="34"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57" fillId="56"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45" fillId="0" borderId="0"/>
    <xf numFmtId="0" fontId="23" fillId="0" borderId="0"/>
    <xf numFmtId="0" fontId="23"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5" fillId="0" borderId="0"/>
    <xf numFmtId="0" fontId="23"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5" fillId="0" borderId="0"/>
    <xf numFmtId="0" fontId="23"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5" fillId="0" borderId="0"/>
    <xf numFmtId="0" fontId="23"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5" fillId="0" borderId="0"/>
    <xf numFmtId="0" fontId="23" fillId="0" borderId="0"/>
    <xf numFmtId="0" fontId="45" fillId="0" borderId="0"/>
    <xf numFmtId="0" fontId="45" fillId="0" borderId="0"/>
    <xf numFmtId="0" fontId="45" fillId="0" borderId="0"/>
    <xf numFmtId="0" fontId="45" fillId="0" borderId="0"/>
    <xf numFmtId="0" fontId="22" fillId="0" borderId="0"/>
    <xf numFmtId="0" fontId="43" fillId="0" borderId="0"/>
    <xf numFmtId="0" fontId="45" fillId="0" borderId="0"/>
    <xf numFmtId="0" fontId="23" fillId="0" borderId="0"/>
    <xf numFmtId="0" fontId="45" fillId="0" borderId="0"/>
    <xf numFmtId="0" fontId="45" fillId="0" borderId="0"/>
    <xf numFmtId="0" fontId="45" fillId="0" borderId="0"/>
    <xf numFmtId="0" fontId="45"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41" fillId="0" borderId="0"/>
    <xf numFmtId="0" fontId="22" fillId="0" borderId="0"/>
    <xf numFmtId="0" fontId="22" fillId="0" borderId="0"/>
    <xf numFmtId="0" fontId="23" fillId="0" borderId="0"/>
    <xf numFmtId="0" fontId="23" fillId="0" borderId="0"/>
    <xf numFmtId="0" fontId="45" fillId="0" borderId="0"/>
    <xf numFmtId="0" fontId="45" fillId="0" borderId="0"/>
    <xf numFmtId="0" fontId="23" fillId="0" borderId="0"/>
    <xf numFmtId="0" fontId="23" fillId="0" borderId="0"/>
    <xf numFmtId="0" fontId="22" fillId="0" borderId="0"/>
    <xf numFmtId="0" fontId="22" fillId="0" borderId="0"/>
    <xf numFmtId="0" fontId="23" fillId="0" borderId="0"/>
    <xf numFmtId="0" fontId="45" fillId="0" borderId="0"/>
    <xf numFmtId="0" fontId="45" fillId="0" borderId="0"/>
    <xf numFmtId="0" fontId="45" fillId="0" borderId="0"/>
    <xf numFmtId="0" fontId="22" fillId="0" borderId="0"/>
    <xf numFmtId="0" fontId="23" fillId="0" borderId="0"/>
    <xf numFmtId="0" fontId="45" fillId="0" borderId="0"/>
    <xf numFmtId="0" fontId="23" fillId="0" borderId="0"/>
    <xf numFmtId="0" fontId="45" fillId="0" borderId="0"/>
    <xf numFmtId="0" fontId="23" fillId="0" borderId="0"/>
    <xf numFmtId="0" fontId="45" fillId="0" borderId="0"/>
    <xf numFmtId="0" fontId="45"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45" fillId="0" borderId="0"/>
    <xf numFmtId="0" fontId="45" fillId="0" borderId="0"/>
    <xf numFmtId="0" fontId="22" fillId="0" borderId="0"/>
    <xf numFmtId="0" fontId="23" fillId="0" borderId="0"/>
    <xf numFmtId="0" fontId="23" fillId="0" borderId="0"/>
    <xf numFmtId="0" fontId="45" fillId="0" borderId="0"/>
    <xf numFmtId="0" fontId="23" fillId="0" borderId="0"/>
    <xf numFmtId="0" fontId="45" fillId="0" borderId="0"/>
    <xf numFmtId="0" fontId="23" fillId="0" borderId="0"/>
    <xf numFmtId="0" fontId="45" fillId="0" borderId="0"/>
    <xf numFmtId="0" fontId="23" fillId="0" borderId="0"/>
    <xf numFmtId="0" fontId="45" fillId="0" borderId="0"/>
    <xf numFmtId="0" fontId="23" fillId="0" borderId="0"/>
    <xf numFmtId="0" fontId="45" fillId="0" borderId="0"/>
    <xf numFmtId="0" fontId="23" fillId="0" borderId="0"/>
    <xf numFmtId="0" fontId="45" fillId="0" borderId="0"/>
    <xf numFmtId="0" fontId="23" fillId="0" borderId="0"/>
    <xf numFmtId="0" fontId="45" fillId="0" borderId="0"/>
    <xf numFmtId="0" fontId="23" fillId="0" borderId="0"/>
    <xf numFmtId="0" fontId="23" fillId="0" borderId="0"/>
    <xf numFmtId="0" fontId="23"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45" fillId="0" borderId="0"/>
    <xf numFmtId="0" fontId="23" fillId="0" borderId="0"/>
    <xf numFmtId="0" fontId="45" fillId="0" borderId="0"/>
    <xf numFmtId="0" fontId="45" fillId="0" borderId="0"/>
    <xf numFmtId="0" fontId="23" fillId="0" borderId="0"/>
    <xf numFmtId="0" fontId="23" fillId="0" borderId="0"/>
    <xf numFmtId="0" fontId="23" fillId="0" borderId="0"/>
    <xf numFmtId="0" fontId="23"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45" fillId="0" borderId="0"/>
    <xf numFmtId="0" fontId="22" fillId="0" borderId="0"/>
    <xf numFmtId="0" fontId="22"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5" fillId="0" borderId="0"/>
    <xf numFmtId="0" fontId="23"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45" fillId="57" borderId="35" applyNumberFormat="0" applyFont="0" applyAlignment="0" applyProtection="0"/>
    <xf numFmtId="0" fontId="23" fillId="7" borderId="9" applyNumberFormat="0" applyFont="0" applyAlignment="0" applyProtection="0"/>
    <xf numFmtId="0" fontId="45" fillId="57" borderId="35" applyNumberFormat="0" applyFont="0" applyAlignment="0" applyProtection="0"/>
    <xf numFmtId="0" fontId="23" fillId="7" borderId="9"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58" fillId="52" borderId="36" applyNumberFormat="0" applyAlignment="0" applyProtection="0"/>
    <xf numFmtId="0" fontId="12" fillId="11" borderId="10" applyNumberFormat="0" applyAlignment="0" applyProtection="0"/>
    <xf numFmtId="0" fontId="12" fillId="3" borderId="10" applyNumberFormat="0" applyAlignment="0" applyProtection="0"/>
    <xf numFmtId="0" fontId="12" fillId="11" borderId="10" applyNumberFormat="0" applyAlignment="0" applyProtection="0"/>
    <xf numFmtId="0" fontId="12" fillId="3" borderId="10" applyNumberFormat="0" applyAlignment="0" applyProtection="0"/>
    <xf numFmtId="0" fontId="12" fillId="3" borderId="10" applyNumberFormat="0" applyAlignment="0" applyProtection="0"/>
    <xf numFmtId="0" fontId="12" fillId="3" borderId="10" applyNumberFormat="0" applyAlignment="0" applyProtection="0"/>
    <xf numFmtId="0" fontId="12" fillId="3" borderId="10" applyNumberFormat="0" applyAlignment="0" applyProtection="0"/>
    <xf numFmtId="0" fontId="12" fillId="3" borderId="10" applyNumberFormat="0" applyAlignment="0" applyProtection="0"/>
    <xf numFmtId="0" fontId="12" fillId="3" borderId="10" applyNumberFormat="0" applyAlignment="0" applyProtection="0"/>
    <xf numFmtId="0" fontId="12" fillId="11" borderId="10" applyNumberFormat="0" applyAlignment="0" applyProtection="0"/>
    <xf numFmtId="0" fontId="12" fillId="11" borderId="10" applyNumberFormat="0" applyAlignment="0" applyProtection="0"/>
    <xf numFmtId="0" fontId="12" fillId="11" borderId="10" applyNumberFormat="0" applyAlignment="0" applyProtection="0"/>
    <xf numFmtId="0" fontId="12" fillId="11" borderId="10" applyNumberFormat="0" applyAlignment="0" applyProtection="0"/>
    <xf numFmtId="0" fontId="12" fillId="11" borderId="10" applyNumberFormat="0" applyAlignment="0" applyProtection="0"/>
    <xf numFmtId="9" fontId="41" fillId="0" borderId="0" applyFon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0" fillId="0" borderId="37"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45" fillId="0" borderId="0"/>
    <xf numFmtId="0" fontId="23" fillId="0" borderId="0"/>
    <xf numFmtId="0" fontId="22" fillId="0" borderId="0"/>
    <xf numFmtId="0" fontId="22" fillId="0" borderId="0"/>
    <xf numFmtId="0" fontId="22" fillId="0" borderId="0"/>
    <xf numFmtId="0" fontId="22" fillId="0" borderId="0"/>
    <xf numFmtId="0" fontId="45" fillId="0" borderId="0"/>
    <xf numFmtId="0" fontId="45" fillId="0" borderId="0"/>
    <xf numFmtId="0" fontId="23" fillId="0" borderId="0"/>
    <xf numFmtId="0" fontId="45" fillId="0" borderId="0"/>
    <xf numFmtId="0" fontId="45" fillId="0" borderId="0"/>
    <xf numFmtId="0" fontId="23" fillId="0" borderId="0"/>
    <xf numFmtId="0" fontId="23" fillId="0" borderId="0"/>
    <xf numFmtId="0" fontId="45"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45" fillId="0" borderId="0"/>
    <xf numFmtId="0" fontId="23" fillId="0" borderId="0"/>
    <xf numFmtId="0" fontId="23" fillId="0" borderId="0"/>
    <xf numFmtId="0" fontId="23"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45" fillId="0" borderId="0"/>
    <xf numFmtId="0" fontId="23" fillId="0" borderId="0"/>
    <xf numFmtId="0" fontId="22"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45" fillId="0" borderId="0"/>
    <xf numFmtId="0" fontId="44" fillId="0" borderId="0"/>
    <xf numFmtId="0" fontId="69" fillId="0" borderId="0"/>
    <xf numFmtId="0" fontId="23" fillId="0" borderId="0"/>
    <xf numFmtId="9" fontId="23" fillId="0" borderId="0" applyFont="0" applyFill="0" applyBorder="0" applyAlignment="0" applyProtection="0"/>
    <xf numFmtId="0" fontId="23" fillId="0" borderId="0"/>
    <xf numFmtId="0" fontId="44" fillId="0" borderId="0"/>
    <xf numFmtId="0" fontId="44" fillId="0" borderId="0"/>
    <xf numFmtId="0" fontId="23" fillId="0" borderId="0"/>
    <xf numFmtId="0" fontId="23" fillId="0" borderId="0"/>
    <xf numFmtId="0" fontId="23" fillId="0" borderId="0"/>
    <xf numFmtId="0" fontId="23" fillId="0" borderId="0"/>
    <xf numFmtId="0" fontId="23" fillId="0" borderId="0"/>
    <xf numFmtId="0" fontId="70" fillId="0" borderId="0"/>
    <xf numFmtId="0" fontId="23" fillId="0" borderId="0"/>
    <xf numFmtId="0" fontId="23" fillId="0" borderId="0"/>
    <xf numFmtId="0" fontId="23" fillId="0" borderId="0"/>
    <xf numFmtId="0" fontId="23" fillId="0" borderId="0"/>
    <xf numFmtId="0" fontId="70" fillId="0" borderId="0"/>
    <xf numFmtId="0" fontId="70" fillId="0" borderId="0"/>
    <xf numFmtId="0" fontId="70" fillId="0" borderId="0"/>
    <xf numFmtId="0" fontId="71" fillId="0" borderId="0"/>
    <xf numFmtId="0" fontId="23" fillId="0" borderId="0"/>
    <xf numFmtId="0" fontId="23" fillId="0" borderId="0"/>
    <xf numFmtId="0" fontId="23" fillId="0" borderId="0"/>
    <xf numFmtId="0" fontId="23" fillId="0" borderId="0"/>
    <xf numFmtId="0" fontId="71" fillId="0" borderId="0"/>
    <xf numFmtId="0" fontId="71" fillId="0" borderId="0"/>
    <xf numFmtId="0" fontId="71" fillId="0" borderId="0"/>
    <xf numFmtId="0" fontId="23" fillId="0" borderId="0"/>
    <xf numFmtId="0" fontId="23" fillId="0" borderId="0"/>
    <xf numFmtId="0" fontId="23" fillId="0" borderId="0"/>
    <xf numFmtId="0" fontId="23" fillId="0" borderId="0"/>
    <xf numFmtId="0" fontId="45" fillId="0" borderId="0"/>
    <xf numFmtId="0" fontId="45" fillId="0" borderId="0"/>
    <xf numFmtId="0" fontId="45" fillId="0" borderId="0"/>
    <xf numFmtId="0" fontId="45"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72" fillId="0" borderId="0"/>
    <xf numFmtId="0" fontId="72" fillId="0" borderId="0"/>
    <xf numFmtId="0" fontId="72" fillId="0" borderId="0"/>
    <xf numFmtId="0" fontId="72" fillId="0" borderId="0"/>
    <xf numFmtId="0" fontId="45" fillId="57" borderId="35" applyNumberFormat="0" applyFont="0" applyAlignment="0" applyProtection="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45" fillId="0" borderId="0"/>
    <xf numFmtId="0" fontId="23" fillId="0" borderId="0"/>
    <xf numFmtId="0" fontId="22" fillId="0" borderId="0"/>
    <xf numFmtId="0" fontId="23" fillId="0" borderId="0"/>
    <xf numFmtId="0" fontId="22" fillId="0" borderId="0"/>
    <xf numFmtId="0" fontId="22" fillId="0" borderId="0"/>
    <xf numFmtId="0" fontId="22" fillId="0" borderId="0"/>
    <xf numFmtId="0" fontId="22"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3" fillId="0" borderId="0"/>
    <xf numFmtId="0" fontId="23" fillId="0" borderId="0"/>
    <xf numFmtId="0" fontId="22" fillId="0" borderId="0"/>
    <xf numFmtId="0" fontId="22"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45" fillId="0" borderId="0"/>
    <xf numFmtId="0" fontId="23" fillId="0" borderId="0"/>
    <xf numFmtId="0" fontId="23" fillId="0" borderId="0"/>
    <xf numFmtId="0" fontId="23" fillId="0" borderId="0"/>
    <xf numFmtId="0" fontId="23"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5" fillId="0" borderId="0"/>
    <xf numFmtId="0" fontId="23" fillId="0" borderId="0"/>
    <xf numFmtId="0" fontId="23" fillId="0" borderId="0"/>
    <xf numFmtId="0" fontId="22" fillId="0" borderId="0"/>
    <xf numFmtId="0" fontId="45" fillId="0" borderId="0"/>
    <xf numFmtId="0" fontId="23" fillId="0" borderId="0"/>
    <xf numFmtId="0" fontId="23" fillId="0" borderId="0"/>
    <xf numFmtId="0" fontId="23" fillId="0" borderId="0"/>
    <xf numFmtId="0" fontId="23" fillId="0" borderId="0"/>
    <xf numFmtId="0" fontId="45" fillId="0" borderId="0"/>
    <xf numFmtId="0" fontId="44" fillId="0" borderId="0"/>
    <xf numFmtId="0" fontId="45" fillId="0" borderId="0"/>
    <xf numFmtId="9" fontId="23" fillId="0" borderId="0" applyFont="0" applyFill="0" applyBorder="0" applyAlignment="0" applyProtection="0"/>
    <xf numFmtId="0" fontId="44" fillId="0" borderId="0"/>
    <xf numFmtId="0" fontId="44" fillId="0" borderId="0"/>
    <xf numFmtId="0" fontId="23" fillId="0" borderId="0"/>
    <xf numFmtId="0" fontId="23" fillId="0" borderId="0"/>
    <xf numFmtId="0" fontId="23"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4" fillId="0" borderId="0"/>
    <xf numFmtId="0" fontId="44" fillId="0" borderId="0"/>
    <xf numFmtId="0" fontId="44" fillId="0" borderId="0"/>
    <xf numFmtId="0" fontId="44" fillId="0" borderId="0"/>
    <xf numFmtId="0" fontId="23" fillId="0" borderId="0"/>
    <xf numFmtId="0" fontId="23" fillId="0" borderId="0"/>
    <xf numFmtId="0" fontId="22"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23" fillId="7" borderId="9" applyNumberFormat="0" applyFont="0" applyAlignment="0" applyProtection="0"/>
    <xf numFmtId="0" fontId="45" fillId="0" borderId="0"/>
    <xf numFmtId="0" fontId="23" fillId="0" borderId="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45"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3" fillId="0" borderId="0"/>
    <xf numFmtId="0" fontId="23" fillId="0" borderId="0"/>
    <xf numFmtId="0" fontId="45" fillId="0" borderId="0"/>
    <xf numFmtId="0" fontId="23" fillId="0" borderId="0"/>
    <xf numFmtId="0" fontId="23" fillId="0" borderId="0"/>
    <xf numFmtId="0" fontId="45" fillId="0" borderId="0"/>
    <xf numFmtId="0" fontId="45" fillId="0" borderId="0"/>
    <xf numFmtId="0" fontId="45" fillId="0" borderId="0"/>
    <xf numFmtId="0" fontId="23" fillId="0" borderId="0"/>
    <xf numFmtId="0" fontId="23" fillId="0" borderId="0"/>
    <xf numFmtId="0" fontId="23" fillId="0" borderId="0"/>
    <xf numFmtId="0" fontId="45" fillId="0" borderId="0"/>
    <xf numFmtId="0" fontId="23" fillId="0" borderId="0"/>
    <xf numFmtId="0" fontId="45" fillId="0" borderId="0"/>
    <xf numFmtId="0" fontId="23" fillId="0" borderId="0"/>
    <xf numFmtId="0" fontId="23"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5" fillId="0" borderId="0"/>
    <xf numFmtId="44" fontId="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0" fillId="14" borderId="0" applyNumberFormat="0" applyBorder="0" applyAlignment="0" applyProtection="0"/>
    <xf numFmtId="0" fontId="14" fillId="0" borderId="8" applyNumberFormat="0" applyFill="0" applyAlignment="0" applyProtection="0"/>
    <xf numFmtId="0" fontId="11" fillId="5" borderId="1" applyNumberFormat="0" applyAlignment="0" applyProtection="0"/>
    <xf numFmtId="0" fontId="23" fillId="0" borderId="0"/>
    <xf numFmtId="0" fontId="23" fillId="0" borderId="0"/>
    <xf numFmtId="0" fontId="23" fillId="0" borderId="0"/>
    <xf numFmtId="0" fontId="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6" applyNumberFormat="0" applyFill="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5" applyNumberFormat="0" applyFill="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3" applyNumberFormat="0" applyFill="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6"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7"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 fillId="14" borderId="0" applyNumberFormat="0" applyBorder="0" applyAlignment="0" applyProtection="0"/>
    <xf numFmtId="0" fontId="14" fillId="0" borderId="8" applyNumberFormat="0" applyFill="0" applyAlignment="0" applyProtection="0"/>
    <xf numFmtId="0" fontId="11" fillId="5" borderId="1" applyNumberFormat="0" applyAlignment="0" applyProtection="0"/>
    <xf numFmtId="0" fontId="7" fillId="0" borderId="0" applyNumberFormat="0" applyFill="0" applyBorder="0" applyAlignment="0" applyProtection="0"/>
    <xf numFmtId="0" fontId="7" fillId="0" borderId="6" applyNumberFormat="0" applyFill="0" applyAlignment="0" applyProtection="0"/>
    <xf numFmtId="0" fontId="6" fillId="0" borderId="5" applyNumberFormat="0" applyFill="0" applyAlignment="0" applyProtection="0"/>
    <xf numFmtId="0" fontId="5" fillId="0" borderId="3" applyNumberFormat="0" applyFill="0" applyAlignment="0" applyProtection="0"/>
    <xf numFmtId="0" fontId="8" fillId="6" borderId="0" applyNumberFormat="0" applyBorder="0" applyAlignment="0" applyProtection="0"/>
    <xf numFmtId="0" fontId="17" fillId="0" borderId="0" applyNumberFormat="0" applyFill="0" applyBorder="0" applyAlignment="0" applyProtection="0"/>
    <xf numFmtId="0" fontId="23" fillId="0" borderId="0"/>
    <xf numFmtId="0" fontId="10" fillId="14" borderId="0" applyNumberFormat="0" applyBorder="0" applyAlignment="0" applyProtection="0"/>
    <xf numFmtId="0" fontId="14" fillId="0" borderId="8" applyNumberFormat="0" applyFill="0" applyAlignment="0" applyProtection="0"/>
    <xf numFmtId="0" fontId="11" fillId="5" borderId="1" applyNumberFormat="0" applyAlignment="0" applyProtection="0"/>
    <xf numFmtId="0" fontId="7" fillId="0" borderId="0" applyNumberFormat="0" applyFill="0" applyBorder="0" applyAlignment="0" applyProtection="0"/>
    <xf numFmtId="0" fontId="7" fillId="0" borderId="6" applyNumberFormat="0" applyFill="0" applyAlignment="0" applyProtection="0"/>
    <xf numFmtId="0" fontId="6" fillId="0" borderId="5" applyNumberFormat="0" applyFill="0" applyAlignment="0" applyProtection="0"/>
    <xf numFmtId="0" fontId="5" fillId="0" borderId="3" applyNumberFormat="0" applyFill="0" applyAlignment="0" applyProtection="0"/>
    <xf numFmtId="0" fontId="8" fillId="6" borderId="0" applyNumberFormat="0" applyBorder="0" applyAlignment="0" applyProtection="0"/>
    <xf numFmtId="0" fontId="17" fillId="0" borderId="0" applyNumberFormat="0" applyFill="0" applyBorder="0" applyAlignment="0" applyProtection="0"/>
    <xf numFmtId="0" fontId="23" fillId="7" borderId="9" applyNumberFormat="0" applyFont="0" applyAlignment="0" applyProtection="0"/>
    <xf numFmtId="0" fontId="12" fillId="11" borderId="10" applyNumberForma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xf numFmtId="0" fontId="22" fillId="0" borderId="0"/>
    <xf numFmtId="0" fontId="45" fillId="0" borderId="0"/>
    <xf numFmtId="0" fontId="23" fillId="0" borderId="0"/>
    <xf numFmtId="0" fontId="23" fillId="0" borderId="0"/>
    <xf numFmtId="0" fontId="45" fillId="0" borderId="0"/>
    <xf numFmtId="0" fontId="23" fillId="0" borderId="0"/>
    <xf numFmtId="0" fontId="45" fillId="0" borderId="0"/>
    <xf numFmtId="0" fontId="23" fillId="0" borderId="0"/>
    <xf numFmtId="0" fontId="23" fillId="0" borderId="0"/>
    <xf numFmtId="0" fontId="23" fillId="0" borderId="0"/>
    <xf numFmtId="0" fontId="45" fillId="0" borderId="0"/>
    <xf numFmtId="0" fontId="23" fillId="0" borderId="0"/>
    <xf numFmtId="0" fontId="23" fillId="0" borderId="0"/>
    <xf numFmtId="0" fontId="45" fillId="0" borderId="0"/>
    <xf numFmtId="0" fontId="23" fillId="0" borderId="0"/>
    <xf numFmtId="0" fontId="45" fillId="0" borderId="0"/>
    <xf numFmtId="0" fontId="45" fillId="0" borderId="0"/>
    <xf numFmtId="0" fontId="45" fillId="0" borderId="0"/>
    <xf numFmtId="0" fontId="23" fillId="0" borderId="0"/>
    <xf numFmtId="0" fontId="23" fillId="0" borderId="0"/>
    <xf numFmtId="0" fontId="23"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3" fillId="0" borderId="0"/>
    <xf numFmtId="0" fontId="23" fillId="0" borderId="0"/>
    <xf numFmtId="0" fontId="23" fillId="0" borderId="0"/>
    <xf numFmtId="0" fontId="45" fillId="0" borderId="0"/>
    <xf numFmtId="0" fontId="45" fillId="0" borderId="0"/>
    <xf numFmtId="0" fontId="45" fillId="0" borderId="0"/>
    <xf numFmtId="0" fontId="23" fillId="0" borderId="0"/>
    <xf numFmtId="0" fontId="23" fillId="0" borderId="0"/>
    <xf numFmtId="0" fontId="23" fillId="0" borderId="0"/>
    <xf numFmtId="0" fontId="45" fillId="0" borderId="0"/>
    <xf numFmtId="0" fontId="23" fillId="0" borderId="0"/>
    <xf numFmtId="0" fontId="23" fillId="0" borderId="0"/>
    <xf numFmtId="0" fontId="45" fillId="0" borderId="0"/>
    <xf numFmtId="0" fontId="23" fillId="0" borderId="0"/>
    <xf numFmtId="0" fontId="45" fillId="0" borderId="0"/>
    <xf numFmtId="0" fontId="23" fillId="0" borderId="0"/>
    <xf numFmtId="0" fontId="45" fillId="0" borderId="0"/>
    <xf numFmtId="0" fontId="23" fillId="0" borderId="0"/>
    <xf numFmtId="0" fontId="23" fillId="0" borderId="0"/>
    <xf numFmtId="0" fontId="45" fillId="0" borderId="0"/>
    <xf numFmtId="0" fontId="23" fillId="0" borderId="0"/>
    <xf numFmtId="0" fontId="45" fillId="0" borderId="0"/>
    <xf numFmtId="0" fontId="23" fillId="0" borderId="0"/>
    <xf numFmtId="0" fontId="23" fillId="0" borderId="0"/>
    <xf numFmtId="0" fontId="45" fillId="0" borderId="0"/>
    <xf numFmtId="0" fontId="45" fillId="0" borderId="0"/>
    <xf numFmtId="0" fontId="23" fillId="0" borderId="0"/>
    <xf numFmtId="0" fontId="23" fillId="0" borderId="0"/>
    <xf numFmtId="0" fontId="45" fillId="0" borderId="0"/>
    <xf numFmtId="0" fontId="23" fillId="0" borderId="0"/>
    <xf numFmtId="44" fontId="3" fillId="0" borderId="0" applyFont="0" applyFill="0" applyBorder="0" applyAlignment="0" applyProtection="0"/>
    <xf numFmtId="0" fontId="45" fillId="0" borderId="0"/>
    <xf numFmtId="0" fontId="45" fillId="0" borderId="0"/>
    <xf numFmtId="0" fontId="10" fillId="14" borderId="0" applyNumberFormat="0" applyBorder="0" applyAlignment="0" applyProtection="0"/>
    <xf numFmtId="0" fontId="14" fillId="0" borderId="8" applyNumberFormat="0" applyFill="0" applyAlignment="0" applyProtection="0"/>
    <xf numFmtId="0" fontId="11" fillId="5" borderId="1" applyNumberFormat="0" applyAlignment="0" applyProtection="0"/>
    <xf numFmtId="0" fontId="7" fillId="0" borderId="0" applyNumberFormat="0" applyFill="0" applyBorder="0" applyAlignment="0" applyProtection="0"/>
    <xf numFmtId="0" fontId="7" fillId="0" borderId="6" applyNumberFormat="0" applyFill="0" applyAlignment="0" applyProtection="0"/>
    <xf numFmtId="0" fontId="6" fillId="0" borderId="5" applyNumberFormat="0" applyFill="0" applyAlignment="0" applyProtection="0"/>
    <xf numFmtId="0" fontId="5" fillId="0" borderId="3" applyNumberFormat="0" applyFill="0" applyAlignment="0" applyProtection="0"/>
    <xf numFmtId="0" fontId="8" fillId="6" borderId="0" applyNumberFormat="0" applyBorder="0" applyAlignment="0" applyProtection="0"/>
    <xf numFmtId="0" fontId="17" fillId="0" borderId="0" applyNumberFormat="0" applyFill="0" applyBorder="0" applyAlignment="0" applyProtection="0"/>
    <xf numFmtId="0" fontId="45" fillId="0" borderId="0"/>
    <xf numFmtId="0" fontId="10" fillId="14" borderId="0" applyNumberFormat="0" applyBorder="0" applyAlignment="0" applyProtection="0"/>
    <xf numFmtId="0" fontId="14" fillId="0" borderId="8" applyNumberFormat="0" applyFill="0" applyAlignment="0" applyProtection="0"/>
    <xf numFmtId="0" fontId="11" fillId="5" borderId="1" applyNumberFormat="0" applyAlignment="0" applyProtection="0"/>
    <xf numFmtId="0" fontId="7" fillId="0" borderId="0" applyNumberFormat="0" applyFill="0" applyBorder="0" applyAlignment="0" applyProtection="0"/>
    <xf numFmtId="0" fontId="7" fillId="0" borderId="6" applyNumberFormat="0" applyFill="0" applyAlignment="0" applyProtection="0"/>
    <xf numFmtId="0" fontId="6" fillId="0" borderId="5" applyNumberFormat="0" applyFill="0" applyAlignment="0" applyProtection="0"/>
    <xf numFmtId="0" fontId="5" fillId="0" borderId="3" applyNumberFormat="0" applyFill="0" applyAlignment="0" applyProtection="0"/>
    <xf numFmtId="0" fontId="8" fillId="6" borderId="0" applyNumberFormat="0" applyBorder="0" applyAlignment="0" applyProtection="0"/>
    <xf numFmtId="0" fontId="17" fillId="0" borderId="0" applyNumberFormat="0" applyFill="0" applyBorder="0" applyAlignment="0" applyProtection="0"/>
    <xf numFmtId="0" fontId="23" fillId="7" borderId="9" applyNumberFormat="0" applyFont="0" applyAlignment="0" applyProtection="0"/>
    <xf numFmtId="0" fontId="12" fillId="11" borderId="10" applyNumberFormat="0" applyAlignment="0" applyProtection="0"/>
    <xf numFmtId="0" fontId="23" fillId="7" borderId="9" applyNumberFormat="0" applyFont="0" applyAlignment="0" applyProtection="0"/>
    <xf numFmtId="0" fontId="12" fillId="11" borderId="10" applyNumberFormat="0" applyAlignment="0" applyProtection="0"/>
    <xf numFmtId="0" fontId="45" fillId="0" borderId="0"/>
    <xf numFmtId="0" fontId="45" fillId="0" borderId="0"/>
    <xf numFmtId="0" fontId="23" fillId="0" borderId="0"/>
    <xf numFmtId="0" fontId="23" fillId="0" borderId="0"/>
    <xf numFmtId="0" fontId="22" fillId="0" borderId="0"/>
    <xf numFmtId="0" fontId="23" fillId="0" borderId="0"/>
    <xf numFmtId="0" fontId="23" fillId="7" borderId="9" applyNumberFormat="0" applyFont="0" applyAlignment="0" applyProtection="0"/>
    <xf numFmtId="0" fontId="12" fillId="11" borderId="10" applyNumberFormat="0" applyAlignment="0" applyProtection="0"/>
    <xf numFmtId="0" fontId="15" fillId="25" borderId="2" applyNumberFormat="0" applyAlignment="0" applyProtection="0"/>
    <xf numFmtId="0" fontId="13" fillId="11" borderId="1" applyNumberFormat="0" applyAlignment="0" applyProtection="0"/>
    <xf numFmtId="0" fontId="9" fillId="4" borderId="0" applyNumberFormat="0" applyBorder="0" applyAlignment="0" applyProtection="0"/>
    <xf numFmtId="0" fontId="19" fillId="24"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23" fillId="0" borderId="0"/>
    <xf numFmtId="0" fontId="23" fillId="0" borderId="0"/>
    <xf numFmtId="0" fontId="23" fillId="0" borderId="0"/>
    <xf numFmtId="0" fontId="23" fillId="7" borderId="9" applyNumberFormat="0" applyFont="0" applyAlignment="0" applyProtection="0"/>
    <xf numFmtId="0" fontId="12" fillId="11" borderId="10" applyNumberFormat="0" applyAlignment="0" applyProtection="0"/>
    <xf numFmtId="0" fontId="15" fillId="25" borderId="2" applyNumberFormat="0" applyAlignment="0" applyProtection="0"/>
    <xf numFmtId="0" fontId="13" fillId="11" borderId="1" applyNumberFormat="0" applyAlignment="0" applyProtection="0"/>
    <xf numFmtId="0" fontId="9" fillId="4" borderId="0" applyNumberFormat="0" applyBorder="0" applyAlignment="0" applyProtection="0"/>
    <xf numFmtId="0" fontId="19" fillId="24"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4" fillId="0" borderId="0" applyNumberFormat="0" applyFill="0" applyBorder="0" applyAlignment="0" applyProtection="0"/>
    <xf numFmtId="0" fontId="18" fillId="0" borderId="11" applyNumberFormat="0" applyFill="0" applyAlignment="0" applyProtection="0"/>
    <xf numFmtId="0" fontId="16" fillId="0" borderId="0" applyNumberFormat="0" applyFill="0" applyBorder="0" applyAlignment="0" applyProtection="0"/>
    <xf numFmtId="0" fontId="15" fillId="25" borderId="2" applyNumberFormat="0" applyAlignment="0" applyProtection="0"/>
    <xf numFmtId="0" fontId="13" fillId="11" borderId="1" applyNumberFormat="0" applyAlignment="0" applyProtection="0"/>
    <xf numFmtId="0" fontId="9" fillId="4" borderId="0" applyNumberFormat="0" applyBorder="0" applyAlignment="0" applyProtection="0"/>
    <xf numFmtId="0" fontId="19" fillId="24"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4" fillId="0" borderId="0" applyNumberFormat="0" applyFill="0" applyBorder="0" applyAlignment="0" applyProtection="0"/>
    <xf numFmtId="0" fontId="18" fillId="0" borderId="11" applyNumberFormat="0" applyFill="0" applyAlignment="0" applyProtection="0"/>
    <xf numFmtId="0" fontId="16" fillId="0" borderId="0" applyNumberFormat="0" applyFill="0" applyBorder="0" applyAlignment="0" applyProtection="0"/>
    <xf numFmtId="0" fontId="15" fillId="25" borderId="2" applyNumberFormat="0" applyAlignment="0" applyProtection="0"/>
    <xf numFmtId="0" fontId="13" fillId="11" borderId="1" applyNumberFormat="0" applyAlignment="0" applyProtection="0"/>
    <xf numFmtId="0" fontId="9" fillId="4" borderId="0" applyNumberFormat="0" applyBorder="0" applyAlignment="0" applyProtection="0"/>
    <xf numFmtId="0" fontId="19" fillId="24"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23" fillId="0" borderId="0"/>
    <xf numFmtId="0" fontId="4" fillId="0" borderId="0" applyNumberFormat="0" applyFill="0" applyBorder="0" applyAlignment="0" applyProtection="0"/>
    <xf numFmtId="0" fontId="18" fillId="0" borderId="11" applyNumberFormat="0" applyFill="0" applyAlignment="0" applyProtection="0"/>
    <xf numFmtId="0" fontId="16" fillId="0" borderId="0" applyNumberFormat="0" applyFill="0" applyBorder="0" applyAlignment="0" applyProtection="0"/>
    <xf numFmtId="0" fontId="15" fillId="25" borderId="2" applyNumberFormat="0" applyAlignment="0" applyProtection="0"/>
    <xf numFmtId="0" fontId="13" fillId="11" borderId="1" applyNumberFormat="0" applyAlignment="0" applyProtection="0"/>
    <xf numFmtId="0" fontId="9" fillId="4" borderId="0" applyNumberFormat="0" applyBorder="0" applyAlignment="0" applyProtection="0"/>
    <xf numFmtId="0" fontId="19" fillId="24"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23" fillId="0" borderId="0"/>
    <xf numFmtId="0" fontId="4" fillId="0" borderId="0" applyNumberFormat="0" applyFill="0" applyBorder="0" applyAlignment="0" applyProtection="0"/>
    <xf numFmtId="0" fontId="18" fillId="0" borderId="11"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18" fillId="0" borderId="11" applyNumberFormat="0" applyFill="0" applyAlignment="0" applyProtection="0"/>
    <xf numFmtId="0" fontId="16" fillId="0" borderId="0" applyNumberFormat="0" applyFill="0" applyBorder="0" applyAlignment="0" applyProtection="0"/>
    <xf numFmtId="0" fontId="45" fillId="0" borderId="0"/>
    <xf numFmtId="0" fontId="45" fillId="0" borderId="0"/>
    <xf numFmtId="0" fontId="45" fillId="0" borderId="0"/>
    <xf numFmtId="0" fontId="45" fillId="0" borderId="0"/>
    <xf numFmtId="0" fontId="45" fillId="0" borderId="0"/>
    <xf numFmtId="0" fontId="9" fillId="0" borderId="0"/>
    <xf numFmtId="0" fontId="45" fillId="0" borderId="0"/>
    <xf numFmtId="0" fontId="45" fillId="0" borderId="0"/>
    <xf numFmtId="0" fontId="9" fillId="0" borderId="0"/>
    <xf numFmtId="0" fontId="45" fillId="0" borderId="0"/>
    <xf numFmtId="0" fontId="45" fillId="0" borderId="0"/>
    <xf numFmtId="0" fontId="45" fillId="0" borderId="0"/>
    <xf numFmtId="0" fontId="45" fillId="0" borderId="0"/>
    <xf numFmtId="0" fontId="45" fillId="0" borderId="0"/>
    <xf numFmtId="0" fontId="45" fillId="0" borderId="0"/>
    <xf numFmtId="0" fontId="23" fillId="7" borderId="9" applyNumberFormat="0" applyFont="0" applyAlignment="0" applyProtection="0"/>
    <xf numFmtId="0" fontId="23" fillId="0" borderId="0"/>
    <xf numFmtId="0" fontId="22" fillId="0" borderId="0"/>
    <xf numFmtId="0" fontId="23" fillId="0" borderId="0"/>
    <xf numFmtId="0" fontId="23" fillId="7" borderId="9"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7" borderId="9" applyNumberFormat="0" applyFont="0" applyAlignment="0" applyProtection="0"/>
    <xf numFmtId="0" fontId="23" fillId="0" borderId="0"/>
    <xf numFmtId="0" fontId="23" fillId="0" borderId="0"/>
    <xf numFmtId="0" fontId="13" fillId="11" borderId="1" applyNumberForma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13" fillId="11" borderId="1" applyNumberForma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0" borderId="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0" borderId="0"/>
    <xf numFmtId="0" fontId="13" fillId="11" borderId="1" applyNumberFormat="0" applyAlignment="0" applyProtection="0"/>
    <xf numFmtId="0" fontId="18" fillId="0" borderId="11" applyNumberFormat="0" applyFill="0" applyAlignment="0" applyProtection="0"/>
    <xf numFmtId="0" fontId="11" fillId="5" borderId="1" applyNumberFormat="0" applyAlignment="0" applyProtection="0"/>
    <xf numFmtId="0" fontId="12" fillId="11" borderId="10" applyNumberFormat="0" applyAlignment="0" applyProtection="0"/>
    <xf numFmtId="0" fontId="12" fillId="11" borderId="10" applyNumberFormat="0" applyAlignment="0" applyProtection="0"/>
    <xf numFmtId="0" fontId="12" fillId="11" borderId="10" applyNumberFormat="0" applyAlignment="0" applyProtection="0"/>
    <xf numFmtId="0" fontId="11" fillId="5" borderId="1" applyNumberFormat="0" applyAlignment="0" applyProtection="0"/>
    <xf numFmtId="0" fontId="13" fillId="11" borderId="1" applyNumberFormat="0" applyAlignment="0" applyProtection="0"/>
    <xf numFmtId="0" fontId="13" fillId="11" borderId="1" applyNumberFormat="0" applyAlignment="0" applyProtection="0"/>
    <xf numFmtId="0" fontId="22" fillId="0" borderId="0"/>
    <xf numFmtId="0" fontId="13" fillId="11" borderId="1" applyNumberFormat="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12" fillId="11" borderId="10" applyNumberFormat="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23" fillId="7" borderId="9" applyNumberFormat="0" applyFont="0" applyAlignment="0" applyProtection="0"/>
    <xf numFmtId="0" fontId="13" fillId="11" borderId="1" applyNumberFormat="0" applyAlignment="0" applyProtection="0"/>
    <xf numFmtId="0" fontId="23" fillId="7" borderId="9" applyNumberFormat="0" applyFont="0" applyAlignment="0" applyProtection="0"/>
    <xf numFmtId="0" fontId="11" fillId="5" borderId="1" applyNumberFormat="0" applyAlignment="0" applyProtection="0"/>
    <xf numFmtId="0" fontId="18" fillId="0" borderId="11" applyNumberFormat="0" applyFill="0" applyAlignment="0" applyProtection="0"/>
    <xf numFmtId="0" fontId="12" fillId="11" borderId="10" applyNumberForma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23" fillId="7" borderId="9" applyNumberFormat="0" applyFont="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3" fillId="11" borderId="1" applyNumberFormat="0" applyAlignment="0" applyProtection="0"/>
    <xf numFmtId="0" fontId="11" fillId="5" borderId="1" applyNumberFormat="0" applyAlignment="0" applyProtection="0"/>
    <xf numFmtId="0" fontId="12" fillId="11" borderId="10" applyNumberFormat="0" applyAlignment="0" applyProtection="0"/>
    <xf numFmtId="0" fontId="12" fillId="11" borderId="10" applyNumberFormat="0" applyAlignment="0" applyProtection="0"/>
    <xf numFmtId="0" fontId="13" fillId="11" borderId="1" applyNumberFormat="0" applyAlignment="0" applyProtection="0"/>
    <xf numFmtId="0" fontId="23" fillId="0" borderId="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1" fillId="5" borderId="1" applyNumberFormat="0" applyAlignment="0" applyProtection="0"/>
    <xf numFmtId="0" fontId="23" fillId="7" borderId="9" applyNumberFormat="0" applyFont="0" applyAlignment="0" applyProtection="0"/>
    <xf numFmtId="0" fontId="11" fillId="5" borderId="1" applyNumberFormat="0" applyAlignment="0" applyProtection="0"/>
    <xf numFmtId="0" fontId="23" fillId="7" borderId="9" applyNumberFormat="0" applyFont="0" applyAlignment="0" applyProtection="0"/>
    <xf numFmtId="0" fontId="23" fillId="7" borderId="9" applyNumberFormat="0" applyFont="0" applyAlignment="0" applyProtection="0"/>
    <xf numFmtId="0" fontId="13" fillId="11" borderId="1" applyNumberFormat="0" applyAlignment="0" applyProtection="0"/>
    <xf numFmtId="0" fontId="13" fillId="11" borderId="1" applyNumberFormat="0" applyAlignment="0" applyProtection="0"/>
    <xf numFmtId="0" fontId="11" fillId="5" borderId="1" applyNumberFormat="0" applyAlignment="0" applyProtection="0"/>
    <xf numFmtId="0" fontId="23" fillId="0" borderId="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3" fillId="11" borderId="1" applyNumberFormat="0" applyAlignment="0" applyProtection="0"/>
    <xf numFmtId="0" fontId="11" fillId="5" borderId="1" applyNumberFormat="0" applyAlignment="0" applyProtection="0"/>
    <xf numFmtId="0" fontId="12" fillId="11" borderId="10" applyNumberFormat="0" applyAlignment="0" applyProtection="0"/>
    <xf numFmtId="0" fontId="11" fillId="5" borderId="1" applyNumberFormat="0" applyAlignment="0" applyProtection="0"/>
    <xf numFmtId="0" fontId="13" fillId="11" borderId="1" applyNumberFormat="0" applyAlignment="0" applyProtection="0"/>
    <xf numFmtId="0" fontId="11" fillId="5" borderId="1" applyNumberFormat="0" applyAlignment="0" applyProtection="0"/>
    <xf numFmtId="0" fontId="12" fillId="11" borderId="10" applyNumberFormat="0" applyAlignment="0" applyProtection="0"/>
    <xf numFmtId="0" fontId="11" fillId="5" borderId="1" applyNumberFormat="0" applyAlignment="0" applyProtection="0"/>
    <xf numFmtId="0" fontId="23" fillId="7" borderId="9" applyNumberFormat="0" applyFont="0" applyAlignment="0" applyProtection="0"/>
    <xf numFmtId="0" fontId="23" fillId="7" borderId="9" applyNumberFormat="0" applyFont="0" applyAlignment="0" applyProtection="0"/>
    <xf numFmtId="0" fontId="18" fillId="0" borderId="11" applyNumberFormat="0" applyFill="0" applyAlignment="0" applyProtection="0"/>
    <xf numFmtId="0" fontId="12" fillId="11" borderId="10" applyNumberFormat="0" applyAlignment="0" applyProtection="0"/>
    <xf numFmtId="0" fontId="18" fillId="0" borderId="11" applyNumberFormat="0" applyFill="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2" fillId="11" borderId="10" applyNumberFormat="0" applyAlignment="0" applyProtection="0"/>
    <xf numFmtId="0" fontId="11" fillId="5" borderId="1" applyNumberFormat="0" applyAlignment="0" applyProtection="0"/>
    <xf numFmtId="0" fontId="12" fillId="11" borderId="10" applyNumberFormat="0" applyAlignment="0" applyProtection="0"/>
    <xf numFmtId="0" fontId="12" fillId="11" borderId="10" applyNumberFormat="0" applyAlignment="0" applyProtection="0"/>
    <xf numFmtId="0" fontId="12" fillId="11" borderId="10" applyNumberFormat="0" applyAlignment="0" applyProtection="0"/>
    <xf numFmtId="0" fontId="22" fillId="0" borderId="0"/>
    <xf numFmtId="0" fontId="23" fillId="7" borderId="9" applyNumberFormat="0" applyFont="0" applyAlignment="0" applyProtection="0"/>
    <xf numFmtId="0" fontId="13" fillId="11" borderId="1" applyNumberFormat="0" applyAlignment="0" applyProtection="0"/>
    <xf numFmtId="0" fontId="12" fillId="11" borderId="10" applyNumberFormat="0" applyAlignment="0" applyProtection="0"/>
    <xf numFmtId="0" fontId="12" fillId="11" borderId="10"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1" fillId="5" borderId="1" applyNumberFormat="0" applyAlignment="0" applyProtection="0"/>
    <xf numFmtId="0" fontId="12" fillId="11" borderId="10" applyNumberFormat="0" applyAlignment="0" applyProtection="0"/>
    <xf numFmtId="0" fontId="23" fillId="7" borderId="9" applyNumberFormat="0" applyFont="0" applyAlignment="0" applyProtection="0"/>
    <xf numFmtId="0" fontId="11" fillId="5" borderId="1" applyNumberFormat="0" applyAlignment="0" applyProtection="0"/>
    <xf numFmtId="0" fontId="23" fillId="7" borderId="9" applyNumberFormat="0" applyFont="0" applyAlignment="0" applyProtection="0"/>
    <xf numFmtId="0" fontId="11" fillId="5" borderId="1" applyNumberFormat="0" applyAlignment="0" applyProtection="0"/>
    <xf numFmtId="0" fontId="11" fillId="5" borderId="1" applyNumberFormat="0" applyAlignment="0" applyProtection="0"/>
    <xf numFmtId="0" fontId="23" fillId="7" borderId="9" applyNumberFormat="0" applyFont="0" applyAlignment="0" applyProtection="0"/>
    <xf numFmtId="0" fontId="13" fillId="11" borderId="1" applyNumberFormat="0" applyAlignment="0" applyProtection="0"/>
    <xf numFmtId="0" fontId="11" fillId="5" borderId="1" applyNumberFormat="0" applyAlignment="0" applyProtection="0"/>
    <xf numFmtId="0" fontId="13" fillId="11" borderId="1" applyNumberFormat="0" applyAlignment="0" applyProtection="0"/>
    <xf numFmtId="0" fontId="11" fillId="5" borderId="1" applyNumberFormat="0" applyAlignment="0" applyProtection="0"/>
    <xf numFmtId="0" fontId="12" fillId="11" borderId="10" applyNumberFormat="0" applyAlignment="0" applyProtection="0"/>
    <xf numFmtId="0" fontId="12" fillId="11" borderId="10" applyNumberFormat="0" applyAlignment="0" applyProtection="0"/>
    <xf numFmtId="0" fontId="11" fillId="5" borderId="1" applyNumberFormat="0" applyAlignment="0" applyProtection="0"/>
    <xf numFmtId="0" fontId="13" fillId="11" borderId="1" applyNumberFormat="0" applyAlignment="0" applyProtection="0"/>
    <xf numFmtId="0" fontId="12" fillId="11" borderId="10" applyNumberFormat="0" applyAlignment="0" applyProtection="0"/>
    <xf numFmtId="0" fontId="11" fillId="5"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11" fillId="5" borderId="1" applyNumberFormat="0" applyAlignment="0" applyProtection="0"/>
    <xf numFmtId="0" fontId="18" fillId="0" borderId="11" applyNumberFormat="0" applyFill="0" applyAlignment="0" applyProtection="0"/>
    <xf numFmtId="0" fontId="11" fillId="5" borderId="1" applyNumberFormat="0" applyAlignment="0" applyProtection="0"/>
    <xf numFmtId="0" fontId="11" fillId="5" borderId="1" applyNumberFormat="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2" fillId="11" borderId="10" applyNumberFormat="0" applyAlignment="0" applyProtection="0"/>
    <xf numFmtId="0" fontId="12" fillId="11" borderId="10" applyNumberFormat="0" applyAlignment="0" applyProtection="0"/>
    <xf numFmtId="0" fontId="11" fillId="5" borderId="1" applyNumberFormat="0" applyAlignment="0" applyProtection="0"/>
    <xf numFmtId="0" fontId="23" fillId="7" borderId="9" applyNumberFormat="0" applyFont="0" applyAlignment="0" applyProtection="0"/>
    <xf numFmtId="0" fontId="13" fillId="11" borderId="1" applyNumberFormat="0" applyAlignment="0" applyProtection="0"/>
    <xf numFmtId="0" fontId="18" fillId="0" borderId="11" applyNumberFormat="0" applyFill="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23" fillId="7" borderId="9" applyNumberFormat="0" applyFont="0" applyAlignment="0" applyProtection="0"/>
    <xf numFmtId="0" fontId="13" fillId="11"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2" fillId="11" borderId="10" applyNumberForma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11" fillId="5"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12" fillId="11" borderId="10" applyNumberFormat="0" applyAlignment="0" applyProtection="0"/>
    <xf numFmtId="0" fontId="45" fillId="0" borderId="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23" fillId="7" borderId="9" applyNumberFormat="0" applyFont="0" applyAlignment="0" applyProtection="0"/>
    <xf numFmtId="0" fontId="18" fillId="0" borderId="11" applyNumberFormat="0" applyFill="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18" fillId="0" borderId="11" applyNumberFormat="0" applyFill="0" applyAlignment="0" applyProtection="0"/>
    <xf numFmtId="0" fontId="11" fillId="5" borderId="1" applyNumberFormat="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1" fillId="5" borderId="1"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8" fillId="0" borderId="11" applyNumberFormat="0" applyFill="0" applyAlignment="0" applyProtection="0"/>
    <xf numFmtId="0" fontId="23" fillId="7" borderId="9" applyNumberFormat="0" applyFont="0" applyAlignment="0" applyProtection="0"/>
    <xf numFmtId="0" fontId="18" fillId="0" borderId="11" applyNumberFormat="0" applyFill="0" applyAlignment="0" applyProtection="0"/>
    <xf numFmtId="0" fontId="12" fillId="11" borderId="10" applyNumberFormat="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1" fillId="5" borderId="1" applyNumberFormat="0" applyAlignment="0" applyProtection="0"/>
    <xf numFmtId="0" fontId="23" fillId="7" borderId="9" applyNumberFormat="0" applyFont="0" applyAlignment="0" applyProtection="0"/>
    <xf numFmtId="0" fontId="18" fillId="0" borderId="11" applyNumberFormat="0" applyFill="0" applyAlignment="0" applyProtection="0"/>
    <xf numFmtId="0" fontId="18" fillId="0" borderId="11" applyNumberFormat="0" applyFill="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1" fillId="5" borderId="1" applyNumberFormat="0" applyAlignment="0" applyProtection="0"/>
    <xf numFmtId="0" fontId="13" fillId="11" borderId="1" applyNumberFormat="0" applyAlignment="0" applyProtection="0"/>
    <xf numFmtId="0" fontId="12" fillId="11" borderId="10" applyNumberFormat="0" applyAlignment="0" applyProtection="0"/>
    <xf numFmtId="0" fontId="12" fillId="11" borderId="10" applyNumberFormat="0" applyAlignment="0" applyProtection="0"/>
    <xf numFmtId="0" fontId="23" fillId="7" borderId="9" applyNumberFormat="0" applyFont="0" applyAlignment="0" applyProtection="0"/>
    <xf numFmtId="0" fontId="23" fillId="7" borderId="9" applyNumberFormat="0" applyFont="0" applyAlignment="0" applyProtection="0"/>
    <xf numFmtId="0" fontId="12" fillId="11" borderId="10" applyNumberFormat="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12" fillId="11" borderId="10" applyNumberFormat="0" applyAlignment="0" applyProtection="0"/>
    <xf numFmtId="0" fontId="11" fillId="5"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11" fillId="5" borderId="1"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1" fillId="5" borderId="1" applyNumberFormat="0" applyAlignment="0" applyProtection="0"/>
    <xf numFmtId="0" fontId="11" fillId="5" borderId="1" applyNumberFormat="0" applyAlignment="0" applyProtection="0"/>
    <xf numFmtId="0" fontId="18" fillId="0" borderId="11" applyNumberFormat="0" applyFill="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23" fillId="7" borderId="9" applyNumberFormat="0" applyFont="0" applyAlignment="0" applyProtection="0"/>
    <xf numFmtId="0" fontId="11" fillId="5" borderId="1" applyNumberFormat="0" applyAlignment="0" applyProtection="0"/>
    <xf numFmtId="0" fontId="13" fillId="11"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3" fillId="11" borderId="1" applyNumberFormat="0" applyAlignment="0" applyProtection="0"/>
    <xf numFmtId="0" fontId="11" fillId="5" borderId="1" applyNumberFormat="0" applyAlignment="0" applyProtection="0"/>
    <xf numFmtId="0" fontId="23" fillId="7" borderId="9" applyNumberFormat="0" applyFont="0" applyAlignment="0" applyProtection="0"/>
    <xf numFmtId="0" fontId="11" fillId="5" borderId="1" applyNumberFormat="0" applyAlignment="0" applyProtection="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23" fillId="7" borderId="9" applyNumberFormat="0" applyFont="0" applyAlignment="0" applyProtection="0"/>
    <xf numFmtId="0" fontId="13" fillId="11" borderId="1" applyNumberFormat="0" applyAlignment="0" applyProtection="0"/>
    <xf numFmtId="0" fontId="11" fillId="5" borderId="1" applyNumberFormat="0" applyAlignment="0" applyProtection="0"/>
    <xf numFmtId="0" fontId="13" fillId="11" borderId="1" applyNumberFormat="0" applyAlignment="0" applyProtection="0"/>
    <xf numFmtId="0" fontId="12" fillId="11" borderId="10" applyNumberFormat="0" applyAlignment="0" applyProtection="0"/>
    <xf numFmtId="0" fontId="23" fillId="7" borderId="9" applyNumberFormat="0" applyFont="0" applyAlignment="0" applyProtection="0"/>
    <xf numFmtId="0" fontId="12" fillId="11" borderId="10" applyNumberFormat="0" applyAlignment="0" applyProtection="0"/>
    <xf numFmtId="0" fontId="18" fillId="0" borderId="11" applyNumberFormat="0" applyFill="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23" fillId="7" borderId="9" applyNumberFormat="0" applyFont="0" applyAlignment="0" applyProtection="0"/>
    <xf numFmtId="0" fontId="23" fillId="7" borderId="9" applyNumberFormat="0" applyFont="0" applyAlignment="0" applyProtection="0"/>
    <xf numFmtId="0" fontId="22" fillId="0" borderId="0"/>
    <xf numFmtId="0" fontId="23" fillId="0" borderId="0"/>
    <xf numFmtId="0" fontId="13" fillId="11" borderId="1" applyNumberFormat="0" applyAlignment="0" applyProtection="0"/>
    <xf numFmtId="0" fontId="23" fillId="7" borderId="9" applyNumberFormat="0" applyFont="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2" fillId="11" borderId="10" applyNumberFormat="0" applyAlignment="0" applyProtection="0"/>
    <xf numFmtId="0" fontId="12" fillId="11" borderId="10" applyNumberFormat="0" applyAlignment="0" applyProtection="0"/>
    <xf numFmtId="0" fontId="12" fillId="11" borderId="10" applyNumberFormat="0" applyAlignment="0" applyProtection="0"/>
    <xf numFmtId="0" fontId="11" fillId="5" borderId="1" applyNumberFormat="0" applyAlignment="0" applyProtection="0"/>
    <xf numFmtId="0" fontId="11" fillId="5" borderId="1" applyNumberFormat="0" applyAlignment="0" applyProtection="0"/>
    <xf numFmtId="0" fontId="23" fillId="0" borderId="0"/>
    <xf numFmtId="0" fontId="11" fillId="5" borderId="1" applyNumberFormat="0" applyAlignment="0" applyProtection="0"/>
    <xf numFmtId="0" fontId="11" fillId="5" borderId="1" applyNumberFormat="0" applyAlignment="0" applyProtection="0"/>
    <xf numFmtId="0" fontId="18" fillId="0" borderId="11" applyNumberFormat="0" applyFill="0" applyAlignment="0" applyProtection="0"/>
    <xf numFmtId="0" fontId="12" fillId="11" borderId="10" applyNumberFormat="0" applyAlignment="0" applyProtection="0"/>
    <xf numFmtId="0" fontId="11" fillId="5" borderId="1" applyNumberFormat="0" applyAlignment="0" applyProtection="0"/>
    <xf numFmtId="0" fontId="23" fillId="7" borderId="9" applyNumberFormat="0" applyFont="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23" fillId="7" borderId="9" applyNumberFormat="0" applyFont="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11" fillId="5" borderId="1" applyNumberFormat="0" applyAlignment="0" applyProtection="0"/>
    <xf numFmtId="0" fontId="13" fillId="11" borderId="1" applyNumberFormat="0" applyAlignment="0" applyProtection="0"/>
    <xf numFmtId="0" fontId="11" fillId="5" borderId="1" applyNumberFormat="0" applyAlignment="0" applyProtection="0"/>
    <xf numFmtId="0" fontId="13" fillId="11" borderId="1" applyNumberFormat="0" applyAlignment="0" applyProtection="0"/>
    <xf numFmtId="0" fontId="18" fillId="0" borderId="11" applyNumberFormat="0" applyFill="0" applyAlignment="0" applyProtection="0"/>
    <xf numFmtId="0" fontId="13" fillId="11" borderId="1"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11" fillId="5" borderId="1" applyNumberFormat="0" applyAlignment="0" applyProtection="0"/>
    <xf numFmtId="0" fontId="12" fillId="11" borderId="10" applyNumberFormat="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1" fillId="5" borderId="1" applyNumberFormat="0" applyAlignment="0" applyProtection="0"/>
    <xf numFmtId="0" fontId="13" fillId="11"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23" fillId="7" borderId="9" applyNumberFormat="0" applyFont="0" applyAlignment="0" applyProtection="0"/>
    <xf numFmtId="0" fontId="13" fillId="11" borderId="1" applyNumberFormat="0" applyAlignment="0" applyProtection="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1" fillId="5" borderId="1"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3" fillId="11" borderId="1" applyNumberFormat="0" applyAlignment="0" applyProtection="0"/>
    <xf numFmtId="0" fontId="11" fillId="5" borderId="1" applyNumberFormat="0" applyAlignment="0" applyProtection="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18" fillId="0" borderId="11" applyNumberFormat="0" applyFill="0" applyAlignment="0" applyProtection="0"/>
    <xf numFmtId="0" fontId="13" fillId="11" borderId="1" applyNumberFormat="0" applyAlignment="0" applyProtection="0"/>
    <xf numFmtId="0" fontId="18" fillId="0" borderId="11" applyNumberFormat="0" applyFill="0" applyAlignment="0" applyProtection="0"/>
    <xf numFmtId="0" fontId="13" fillId="11"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8" fillId="0" borderId="11" applyNumberFormat="0" applyFill="0" applyAlignment="0" applyProtection="0"/>
    <xf numFmtId="0" fontId="13" fillId="11" borderId="1" applyNumberFormat="0" applyAlignment="0" applyProtection="0"/>
    <xf numFmtId="0" fontId="13" fillId="11" borderId="1"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8" fillId="0" borderId="11" applyNumberFormat="0" applyFill="0" applyAlignment="0" applyProtection="0"/>
    <xf numFmtId="0" fontId="23" fillId="7" borderId="9" applyNumberFormat="0" applyFont="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1" fillId="5" borderId="1" applyNumberFormat="0" applyAlignment="0" applyProtection="0"/>
    <xf numFmtId="0" fontId="23" fillId="7" borderId="9" applyNumberFormat="0" applyFont="0" applyAlignment="0" applyProtection="0"/>
    <xf numFmtId="0" fontId="18" fillId="0" borderId="11" applyNumberFormat="0" applyFill="0" applyAlignment="0" applyProtection="0"/>
    <xf numFmtId="0" fontId="18" fillId="0" borderId="11" applyNumberFormat="0" applyFill="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8" fillId="0" borderId="11" applyNumberFormat="0" applyFill="0" applyAlignment="0" applyProtection="0"/>
    <xf numFmtId="0" fontId="11" fillId="5" borderId="1" applyNumberFormat="0" applyAlignment="0" applyProtection="0"/>
    <xf numFmtId="0" fontId="18" fillId="0" borderId="11" applyNumberFormat="0" applyFill="0" applyAlignment="0" applyProtection="0"/>
    <xf numFmtId="0" fontId="13" fillId="11" borderId="1" applyNumberFormat="0" applyAlignment="0" applyProtection="0"/>
    <xf numFmtId="0" fontId="23" fillId="7" borderId="9" applyNumberFormat="0" applyFont="0" applyAlignment="0" applyProtection="0"/>
    <xf numFmtId="0" fontId="18" fillId="0" borderId="11" applyNumberFormat="0" applyFill="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3" fillId="11" borderId="1" applyNumberFormat="0" applyAlignment="0" applyProtection="0"/>
    <xf numFmtId="0" fontId="11" fillId="5" borderId="1" applyNumberFormat="0" applyAlignment="0" applyProtection="0"/>
    <xf numFmtId="0" fontId="13" fillId="11" borderId="1" applyNumberFormat="0" applyAlignment="0" applyProtection="0"/>
    <xf numFmtId="0" fontId="18" fillId="0" borderId="11" applyNumberFormat="0" applyFill="0" applyAlignment="0" applyProtection="0"/>
    <xf numFmtId="0" fontId="12" fillId="11" borderId="10"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3" fillId="11"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2" fillId="11" borderId="10" applyNumberFormat="0" applyAlignment="0" applyProtection="0"/>
    <xf numFmtId="0" fontId="23" fillId="7" borderId="9" applyNumberFormat="0" applyFont="0" applyAlignment="0" applyProtection="0"/>
    <xf numFmtId="0" fontId="12" fillId="11" borderId="10" applyNumberFormat="0" applyAlignment="0" applyProtection="0"/>
    <xf numFmtId="0" fontId="11" fillId="5" borderId="1"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2" fillId="11" borderId="10" applyNumberFormat="0" applyAlignment="0" applyProtection="0"/>
    <xf numFmtId="0" fontId="23" fillId="7" borderId="9" applyNumberFormat="0" applyFont="0" applyAlignment="0" applyProtection="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11" fillId="5" borderId="1" applyNumberFormat="0" applyAlignment="0" applyProtection="0"/>
    <xf numFmtId="0" fontId="13" fillId="11" borderId="1" applyNumberFormat="0" applyAlignment="0" applyProtection="0"/>
    <xf numFmtId="0" fontId="11" fillId="5" borderId="1" applyNumberFormat="0" applyAlignment="0" applyProtection="0"/>
    <xf numFmtId="0" fontId="18" fillId="0" borderId="11" applyNumberFormat="0" applyFill="0" applyAlignment="0" applyProtection="0"/>
    <xf numFmtId="0" fontId="23" fillId="7" borderId="9" applyNumberFormat="0" applyFont="0" applyAlignment="0" applyProtection="0"/>
    <xf numFmtId="0" fontId="23" fillId="7" borderId="9" applyNumberFormat="0" applyFont="0" applyAlignment="0" applyProtection="0"/>
    <xf numFmtId="0" fontId="13" fillId="11" borderId="1" applyNumberFormat="0" applyAlignment="0" applyProtection="0"/>
    <xf numFmtId="0" fontId="11" fillId="5" borderId="1" applyNumberFormat="0" applyAlignment="0" applyProtection="0"/>
    <xf numFmtId="0" fontId="12" fillId="11" borderId="10" applyNumberFormat="0" applyAlignment="0" applyProtection="0"/>
    <xf numFmtId="0" fontId="23" fillId="7" borderId="9" applyNumberFormat="0" applyFont="0" applyAlignment="0" applyProtection="0"/>
    <xf numFmtId="0" fontId="18" fillId="0" borderId="11" applyNumberFormat="0" applyFill="0" applyAlignment="0" applyProtection="0"/>
    <xf numFmtId="0" fontId="23" fillId="7" borderId="9" applyNumberFormat="0" applyFont="0" applyAlignment="0" applyProtection="0"/>
    <xf numFmtId="0" fontId="11" fillId="5" borderId="1" applyNumberFormat="0" applyAlignment="0" applyProtection="0"/>
    <xf numFmtId="0" fontId="11" fillId="5" borderId="1" applyNumberFormat="0" applyAlignment="0" applyProtection="0"/>
    <xf numFmtId="0" fontId="12" fillId="11" borderId="10" applyNumberFormat="0" applyAlignment="0" applyProtection="0"/>
    <xf numFmtId="0" fontId="12" fillId="11" borderId="10" applyNumberFormat="0" applyAlignment="0" applyProtection="0"/>
    <xf numFmtId="0" fontId="11" fillId="5" borderId="1" applyNumberFormat="0" applyAlignment="0" applyProtection="0"/>
    <xf numFmtId="0" fontId="23" fillId="7" borderId="9" applyNumberFormat="0" applyFont="0" applyAlignment="0" applyProtection="0"/>
    <xf numFmtId="0" fontId="23" fillId="7" borderId="9" applyNumberFormat="0" applyFont="0" applyAlignment="0" applyProtection="0"/>
    <xf numFmtId="0" fontId="11" fillId="5" borderId="1" applyNumberFormat="0" applyAlignment="0" applyProtection="0"/>
    <xf numFmtId="0" fontId="11" fillId="5" borderId="1" applyNumberFormat="0" applyAlignment="0" applyProtection="0"/>
    <xf numFmtId="0" fontId="13" fillId="11"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8" fillId="0" borderId="11" applyNumberFormat="0" applyFill="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8" fillId="0" borderId="11" applyNumberFormat="0" applyFill="0" applyAlignment="0" applyProtection="0"/>
    <xf numFmtId="0" fontId="12" fillId="11" borderId="10" applyNumberFormat="0" applyAlignment="0" applyProtection="0"/>
    <xf numFmtId="0" fontId="13" fillId="11" borderId="1" applyNumberFormat="0" applyAlignment="0" applyProtection="0"/>
    <xf numFmtId="0" fontId="13" fillId="11" borderId="1" applyNumberFormat="0" applyAlignment="0" applyProtection="0"/>
    <xf numFmtId="0" fontId="11" fillId="5" borderId="1" applyNumberFormat="0" applyAlignment="0" applyProtection="0"/>
    <xf numFmtId="0" fontId="23" fillId="7" borderId="9" applyNumberFormat="0" applyFont="0" applyAlignment="0" applyProtection="0"/>
    <xf numFmtId="0" fontId="13" fillId="11" borderId="1" applyNumberFormat="0" applyAlignment="0" applyProtection="0"/>
    <xf numFmtId="0" fontId="11" fillId="5" borderId="1" applyNumberFormat="0" applyAlignment="0" applyProtection="0"/>
    <xf numFmtId="0" fontId="12" fillId="11" borderId="10" applyNumberFormat="0" applyAlignment="0" applyProtection="0"/>
    <xf numFmtId="0" fontId="12" fillId="11" borderId="10" applyNumberFormat="0" applyAlignment="0" applyProtection="0"/>
    <xf numFmtId="0" fontId="23" fillId="7" borderId="9" applyNumberFormat="0" applyFont="0" applyAlignment="0" applyProtection="0"/>
    <xf numFmtId="0" fontId="12" fillId="11" borderId="10" applyNumberFormat="0" applyAlignment="0" applyProtection="0"/>
    <xf numFmtId="0" fontId="23" fillId="7" borderId="9" applyNumberFormat="0" applyFont="0" applyAlignment="0" applyProtection="0"/>
    <xf numFmtId="0" fontId="12" fillId="11" borderId="10" applyNumberFormat="0" applyAlignment="0" applyProtection="0"/>
    <xf numFmtId="0" fontId="23" fillId="7" borderId="9" applyNumberFormat="0" applyFont="0" applyAlignment="0" applyProtection="0"/>
    <xf numFmtId="0" fontId="23" fillId="7" borderId="9" applyNumberFormat="0" applyFont="0" applyAlignment="0" applyProtection="0"/>
    <xf numFmtId="0" fontId="12" fillId="11" borderId="10" applyNumberFormat="0" applyAlignment="0" applyProtection="0"/>
    <xf numFmtId="0" fontId="18" fillId="0" borderId="11" applyNumberFormat="0" applyFill="0" applyAlignment="0" applyProtection="0"/>
    <xf numFmtId="0" fontId="13" fillId="11" borderId="1" applyNumberFormat="0" applyAlignment="0" applyProtection="0"/>
    <xf numFmtId="0" fontId="11" fillId="5" borderId="1" applyNumberFormat="0" applyAlignment="0" applyProtection="0"/>
    <xf numFmtId="0" fontId="11" fillId="5" borderId="1" applyNumberFormat="0" applyAlignment="0" applyProtection="0"/>
    <xf numFmtId="0" fontId="13" fillId="11" borderId="1" applyNumberFormat="0" applyAlignment="0" applyProtection="0"/>
    <xf numFmtId="0" fontId="23" fillId="7" borderId="9" applyNumberFormat="0" applyFont="0" applyAlignment="0" applyProtection="0"/>
    <xf numFmtId="0" fontId="23" fillId="7" borderId="9" applyNumberFormat="0" applyFont="0" applyAlignment="0" applyProtection="0"/>
    <xf numFmtId="0" fontId="11" fillId="5" borderId="1" applyNumberFormat="0" applyAlignment="0" applyProtection="0"/>
    <xf numFmtId="0" fontId="18" fillId="0" borderId="11" applyNumberFormat="0" applyFill="0" applyAlignment="0" applyProtection="0"/>
    <xf numFmtId="0" fontId="11" fillId="5" borderId="1" applyNumberFormat="0" applyAlignment="0" applyProtection="0"/>
    <xf numFmtId="0" fontId="12" fillId="11" borderId="10" applyNumberFormat="0" applyAlignment="0" applyProtection="0"/>
    <xf numFmtId="0" fontId="11" fillId="5" borderId="1" applyNumberFormat="0" applyAlignment="0" applyProtection="0"/>
    <xf numFmtId="0" fontId="11" fillId="5" borderId="1" applyNumberFormat="0" applyAlignment="0" applyProtection="0"/>
    <xf numFmtId="0" fontId="23" fillId="7" borderId="9" applyNumberFormat="0" applyFont="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1" fillId="5" borderId="1" applyNumberFormat="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23" fillId="7" borderId="9" applyNumberFormat="0" applyFont="0" applyAlignment="0" applyProtection="0"/>
    <xf numFmtId="0" fontId="12" fillId="11" borderId="10" applyNumberFormat="0" applyAlignment="0" applyProtection="0"/>
    <xf numFmtId="0" fontId="11" fillId="5" borderId="1" applyNumberFormat="0" applyAlignment="0" applyProtection="0"/>
    <xf numFmtId="0" fontId="13" fillId="11" borderId="1" applyNumberFormat="0" applyAlignment="0" applyProtection="0"/>
    <xf numFmtId="0" fontId="23" fillId="7" borderId="9" applyNumberFormat="0" applyFont="0" applyAlignment="0" applyProtection="0"/>
    <xf numFmtId="0" fontId="13" fillId="11" borderId="1" applyNumberFormat="0" applyAlignment="0" applyProtection="0"/>
    <xf numFmtId="0" fontId="13" fillId="11" borderId="1"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2" fillId="11" borderId="10" applyNumberFormat="0" applyAlignment="0" applyProtection="0"/>
    <xf numFmtId="0" fontId="11" fillId="5" borderId="1"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12" fillId="11" borderId="10" applyNumberFormat="0" applyAlignment="0" applyProtection="0"/>
    <xf numFmtId="0" fontId="23" fillId="7" borderId="9" applyNumberFormat="0" applyFon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23" fillId="7" borderId="9" applyNumberFormat="0" applyFont="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23" fillId="7" borderId="9" applyNumberFormat="0" applyFont="0" applyAlignment="0" applyProtection="0"/>
    <xf numFmtId="0" fontId="18" fillId="0" borderId="11" applyNumberFormat="0" applyFill="0" applyAlignment="0" applyProtection="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23" fillId="7" borderId="9" applyNumberFormat="0" applyFont="0" applyAlignment="0" applyProtection="0"/>
    <xf numFmtId="0" fontId="13" fillId="11"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23" fillId="7" borderId="9" applyNumberFormat="0" applyFon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18" fillId="0" borderId="11" applyNumberFormat="0" applyFill="0" applyAlignment="0" applyProtection="0"/>
    <xf numFmtId="0" fontId="13" fillId="11" borderId="1" applyNumberFormat="0" applyAlignment="0" applyProtection="0"/>
    <xf numFmtId="0" fontId="11" fillId="5" borderId="1" applyNumberFormat="0" applyAlignment="0" applyProtection="0"/>
    <xf numFmtId="0" fontId="23" fillId="7" borderId="9" applyNumberFormat="0" applyFont="0" applyAlignment="0" applyProtection="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3" fillId="11"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8" fillId="0" borderId="11" applyNumberFormat="0" applyFill="0" applyAlignment="0" applyProtection="0"/>
    <xf numFmtId="0" fontId="12" fillId="11" borderId="10" applyNumberFormat="0" applyAlignment="0" applyProtection="0"/>
    <xf numFmtId="0" fontId="23" fillId="7" borderId="9" applyNumberFormat="0" applyFont="0" applyAlignment="0" applyProtection="0"/>
    <xf numFmtId="0" fontId="13" fillId="11" borderId="1" applyNumberFormat="0" applyAlignment="0" applyProtection="0"/>
    <xf numFmtId="0" fontId="18" fillId="0" borderId="11" applyNumberFormat="0" applyFill="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1" fillId="5" borderId="1" applyNumberFormat="0" applyAlignment="0" applyProtection="0"/>
    <xf numFmtId="0" fontId="18" fillId="0" borderId="11" applyNumberFormat="0" applyFill="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1" fillId="5" borderId="1"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1" fillId="5" borderId="1"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23" fillId="0" borderId="0"/>
    <xf numFmtId="0" fontId="3" fillId="2"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8" borderId="0" applyNumberFormat="0" applyBorder="0" applyAlignment="0" applyProtection="0"/>
    <xf numFmtId="0" fontId="19" fillId="17"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8" borderId="0" applyNumberFormat="0" applyBorder="0" applyAlignment="0" applyProtection="0"/>
    <xf numFmtId="0" fontId="19" fillId="17" borderId="0" applyNumberFormat="0" applyBorder="0" applyAlignment="0" applyProtection="0"/>
    <xf numFmtId="0" fontId="19" fillId="24" borderId="0" applyNumberFormat="0" applyBorder="0" applyAlignment="0" applyProtection="0"/>
    <xf numFmtId="0" fontId="9" fillId="4" borderId="0" applyNumberFormat="0" applyBorder="0" applyAlignment="0" applyProtection="0"/>
    <xf numFmtId="0" fontId="13" fillId="11" borderId="1" applyNumberFormat="0" applyAlignment="0" applyProtection="0"/>
    <xf numFmtId="0" fontId="15" fillId="25" borderId="2" applyNumberFormat="0" applyAlignment="0" applyProtection="0"/>
    <xf numFmtId="0" fontId="17" fillId="0" borderId="0" applyNumberFormat="0" applyFill="0" applyBorder="0" applyAlignment="0" applyProtection="0"/>
    <xf numFmtId="0" fontId="8" fillId="6" borderId="0" applyNumberFormat="0" applyBorder="0" applyAlignment="0" applyProtection="0"/>
    <xf numFmtId="0" fontId="5" fillId="0" borderId="3"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11" fillId="5" borderId="1" applyNumberFormat="0" applyAlignment="0" applyProtection="0"/>
    <xf numFmtId="0" fontId="14" fillId="0" borderId="8" applyNumberFormat="0" applyFill="0" applyAlignment="0" applyProtection="0"/>
    <xf numFmtId="0" fontId="10" fillId="14" borderId="0" applyNumberFormat="0" applyBorder="0" applyAlignment="0" applyProtection="0"/>
    <xf numFmtId="0" fontId="23" fillId="7" borderId="9" applyNumberFormat="0" applyFont="0" applyAlignment="0" applyProtection="0"/>
    <xf numFmtId="0" fontId="12" fillId="11" borderId="10" applyNumberFormat="0" applyAlignment="0" applyProtection="0"/>
    <xf numFmtId="0" fontId="4" fillId="0" borderId="0" applyNumberFormat="0" applyFill="0" applyBorder="0" applyAlignment="0" applyProtection="0"/>
    <xf numFmtId="0" fontId="18" fillId="0" borderId="11" applyNumberFormat="0" applyFill="0" applyAlignment="0" applyProtection="0"/>
    <xf numFmtId="0" fontId="16" fillId="0" borderId="0" applyNumberFormat="0" applyFill="0" applyBorder="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0" borderId="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45" fillId="0" borderId="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0" borderId="0"/>
    <xf numFmtId="0" fontId="45"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45" fillId="0" borderId="0"/>
    <xf numFmtId="0" fontId="23" fillId="0" borderId="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45" fillId="0" borderId="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45" fillId="0" borderId="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45"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0" borderId="0"/>
    <xf numFmtId="0" fontId="23" fillId="0" borderId="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45" fillId="0" borderId="0"/>
    <xf numFmtId="0" fontId="23" fillId="0" borderId="0"/>
    <xf numFmtId="0" fontId="23" fillId="0" borderId="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45" fillId="0" borderId="0"/>
    <xf numFmtId="0" fontId="23" fillId="7" borderId="9" applyNumberFormat="0" applyFont="0" applyAlignment="0" applyProtection="0"/>
    <xf numFmtId="0" fontId="23" fillId="7" borderId="9" applyNumberFormat="0" applyFont="0" applyAlignment="0" applyProtection="0"/>
    <xf numFmtId="0" fontId="45"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45" fillId="0" borderId="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0" borderId="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45" fillId="0" borderId="0"/>
    <xf numFmtId="0" fontId="23" fillId="0" borderId="0"/>
    <xf numFmtId="0" fontId="23" fillId="0" borderId="0"/>
    <xf numFmtId="0" fontId="23" fillId="7" borderId="9"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45" fillId="0" borderId="0"/>
    <xf numFmtId="0" fontId="23" fillId="0" borderId="0"/>
    <xf numFmtId="0" fontId="45" fillId="0" borderId="0"/>
    <xf numFmtId="0" fontId="23" fillId="0" borderId="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0" borderId="0"/>
    <xf numFmtId="0" fontId="45" fillId="0" borderId="0"/>
    <xf numFmtId="0" fontId="45" fillId="0" borderId="0"/>
    <xf numFmtId="0" fontId="23" fillId="0" borderId="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45"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45" fillId="0" borderId="0"/>
    <xf numFmtId="0" fontId="23" fillId="0" borderId="0"/>
    <xf numFmtId="0" fontId="23" fillId="0" borderId="0"/>
    <xf numFmtId="0" fontId="23" fillId="0" borderId="0"/>
    <xf numFmtId="0" fontId="23" fillId="0" borderId="0"/>
    <xf numFmtId="0" fontId="45"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45" fillId="0" borderId="0"/>
    <xf numFmtId="0" fontId="23" fillId="0" borderId="0"/>
    <xf numFmtId="0" fontId="23" fillId="7" borderId="9" applyNumberFormat="0" applyFont="0" applyAlignment="0" applyProtection="0"/>
    <xf numFmtId="0" fontId="45" fillId="0" borderId="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0" borderId="0"/>
    <xf numFmtId="0" fontId="78" fillId="0" borderId="0"/>
    <xf numFmtId="0" fontId="23" fillId="0" borderId="0"/>
    <xf numFmtId="0" fontId="78" fillId="0" borderId="0"/>
    <xf numFmtId="0" fontId="23" fillId="0" borderId="0"/>
    <xf numFmtId="0" fontId="23" fillId="0" borderId="0"/>
    <xf numFmtId="0" fontId="45" fillId="0" borderId="0"/>
    <xf numFmtId="0" fontId="45" fillId="0" borderId="0"/>
    <xf numFmtId="0" fontId="22" fillId="0" borderId="0"/>
    <xf numFmtId="0" fontId="22" fillId="0" borderId="0"/>
    <xf numFmtId="0" fontId="23" fillId="0" borderId="0"/>
    <xf numFmtId="0" fontId="45" fillId="0" borderId="0"/>
    <xf numFmtId="0" fontId="22" fillId="0" borderId="0"/>
    <xf numFmtId="0" fontId="13" fillId="3" borderId="1" applyNumberFormat="0" applyAlignment="0" applyProtection="0"/>
    <xf numFmtId="0" fontId="22" fillId="0" borderId="0"/>
    <xf numFmtId="0" fontId="12" fillId="3" borderId="10" applyNumberFormat="0" applyAlignment="0" applyProtection="0"/>
    <xf numFmtId="0" fontId="12" fillId="3" borderId="10" applyNumberFormat="0" applyAlignment="0" applyProtection="0"/>
    <xf numFmtId="0" fontId="45" fillId="0" borderId="0"/>
    <xf numFmtId="0" fontId="12" fillId="3" borderId="10" applyNumberFormat="0" applyAlignment="0" applyProtection="0"/>
    <xf numFmtId="0" fontId="45" fillId="57" borderId="35" applyNumberFormat="0" applyFont="0" applyAlignment="0" applyProtection="0"/>
    <xf numFmtId="0" fontId="22" fillId="0" borderId="0"/>
    <xf numFmtId="0" fontId="45"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23" fillId="0" borderId="0"/>
    <xf numFmtId="0" fontId="23" fillId="0" borderId="0"/>
    <xf numFmtId="0" fontId="45" fillId="0" borderId="0"/>
    <xf numFmtId="0" fontId="23" fillId="0" borderId="0"/>
    <xf numFmtId="0" fontId="23" fillId="0" borderId="0"/>
    <xf numFmtId="0" fontId="45" fillId="0" borderId="0"/>
    <xf numFmtId="0" fontId="12" fillId="3" borderId="10" applyNumberFormat="0" applyAlignment="0" applyProtection="0"/>
    <xf numFmtId="0" fontId="22" fillId="0" borderId="0"/>
    <xf numFmtId="0" fontId="13" fillId="3" borderId="1" applyNumberFormat="0" applyAlignment="0" applyProtection="0"/>
    <xf numFmtId="0" fontId="45" fillId="0" borderId="0"/>
    <xf numFmtId="0" fontId="22" fillId="0" borderId="0"/>
    <xf numFmtId="0" fontId="45" fillId="0" borderId="0"/>
    <xf numFmtId="0" fontId="23" fillId="0" borderId="0"/>
    <xf numFmtId="0" fontId="23" fillId="0" borderId="0"/>
    <xf numFmtId="0" fontId="45" fillId="0" borderId="0"/>
    <xf numFmtId="0" fontId="23" fillId="0" borderId="0"/>
    <xf numFmtId="0" fontId="45" fillId="0" borderId="0"/>
    <xf numFmtId="0" fontId="18" fillId="0" borderId="12" applyNumberFormat="0" applyFill="0" applyAlignment="0" applyProtection="0"/>
    <xf numFmtId="0" fontId="45" fillId="57" borderId="35" applyNumberFormat="0" applyFont="0" applyAlignment="0" applyProtection="0"/>
    <xf numFmtId="0" fontId="45" fillId="0" borderId="0"/>
    <xf numFmtId="0" fontId="23" fillId="0" borderId="0"/>
    <xf numFmtId="0" fontId="23" fillId="0" borderId="0"/>
    <xf numFmtId="0" fontId="22" fillId="0" borderId="0"/>
    <xf numFmtId="0" fontId="45" fillId="0" borderId="0"/>
    <xf numFmtId="0" fontId="13" fillId="11" borderId="1" applyNumberFormat="0" applyAlignment="0" applyProtection="0"/>
    <xf numFmtId="0" fontId="23" fillId="0" borderId="0"/>
    <xf numFmtId="0" fontId="45" fillId="57" borderId="35" applyNumberFormat="0" applyFont="0" applyAlignment="0" applyProtection="0"/>
    <xf numFmtId="0" fontId="45" fillId="0" borderId="0"/>
    <xf numFmtId="0" fontId="23" fillId="0" borderId="0"/>
    <xf numFmtId="0" fontId="22" fillId="0" borderId="0"/>
    <xf numFmtId="0" fontId="45" fillId="57" borderId="35" applyNumberFormat="0" applyFont="0" applyAlignment="0" applyProtection="0"/>
    <xf numFmtId="0" fontId="22" fillId="0" borderId="0"/>
    <xf numFmtId="0" fontId="45" fillId="0" borderId="0"/>
    <xf numFmtId="0" fontId="45" fillId="0" borderId="0"/>
    <xf numFmtId="0" fontId="45" fillId="57" borderId="35" applyNumberFormat="0" applyFont="0" applyAlignment="0" applyProtection="0"/>
    <xf numFmtId="0" fontId="45" fillId="0" borderId="0"/>
    <xf numFmtId="0" fontId="45" fillId="0" borderId="0"/>
    <xf numFmtId="0" fontId="45" fillId="0" borderId="0"/>
    <xf numFmtId="0" fontId="12" fillId="3" borderId="10" applyNumberFormat="0" applyAlignment="0" applyProtection="0"/>
    <xf numFmtId="0" fontId="45" fillId="0" borderId="0"/>
    <xf numFmtId="0" fontId="45" fillId="0" borderId="0"/>
    <xf numFmtId="0" fontId="45" fillId="0" borderId="0"/>
    <xf numFmtId="0" fontId="45" fillId="0" borderId="0"/>
    <xf numFmtId="0" fontId="45" fillId="0" borderId="0"/>
    <xf numFmtId="0" fontId="23" fillId="0" borderId="0"/>
    <xf numFmtId="0" fontId="45" fillId="57" borderId="35" applyNumberFormat="0" applyFont="0" applyAlignment="0" applyProtection="0"/>
    <xf numFmtId="0" fontId="22" fillId="0" borderId="0"/>
    <xf numFmtId="0" fontId="22" fillId="0" borderId="0"/>
    <xf numFmtId="0" fontId="22" fillId="0" borderId="0"/>
    <xf numFmtId="0" fontId="45" fillId="0" borderId="0"/>
    <xf numFmtId="0" fontId="23" fillId="0" borderId="0"/>
    <xf numFmtId="0" fontId="22" fillId="0" borderId="0"/>
    <xf numFmtId="0" fontId="23" fillId="0" borderId="0"/>
    <xf numFmtId="0" fontId="22" fillId="0" borderId="0"/>
    <xf numFmtId="0" fontId="45" fillId="0" borderId="0"/>
    <xf numFmtId="0" fontId="45" fillId="0" borderId="0"/>
    <xf numFmtId="0" fontId="45" fillId="57" borderId="35" applyNumberFormat="0" applyFont="0" applyAlignment="0" applyProtection="0"/>
    <xf numFmtId="0" fontId="23" fillId="0" borderId="0"/>
    <xf numFmtId="0" fontId="22" fillId="0" borderId="0"/>
    <xf numFmtId="0" fontId="23" fillId="0" borderId="0"/>
    <xf numFmtId="0" fontId="22" fillId="0" borderId="0"/>
    <xf numFmtId="0" fontId="45" fillId="57" borderId="35" applyNumberFormat="0" applyFont="0" applyAlignment="0" applyProtection="0"/>
    <xf numFmtId="0" fontId="23" fillId="0" borderId="0"/>
    <xf numFmtId="0" fontId="22" fillId="0" borderId="0"/>
    <xf numFmtId="0" fontId="23" fillId="0" borderId="0"/>
    <xf numFmtId="0" fontId="45" fillId="0" borderId="0"/>
    <xf numFmtId="0" fontId="22" fillId="0" borderId="0"/>
    <xf numFmtId="0" fontId="12" fillId="3" borderId="10" applyNumberFormat="0" applyAlignment="0" applyProtection="0"/>
    <xf numFmtId="0" fontId="22" fillId="0" borderId="0"/>
    <xf numFmtId="0" fontId="45" fillId="0" borderId="0"/>
    <xf numFmtId="0" fontId="22" fillId="0" borderId="0"/>
    <xf numFmtId="0" fontId="23" fillId="0" borderId="0"/>
    <xf numFmtId="0" fontId="22" fillId="0" borderId="0"/>
    <xf numFmtId="0" fontId="23" fillId="0" borderId="0"/>
    <xf numFmtId="0" fontId="23" fillId="0" borderId="0"/>
    <xf numFmtId="0" fontId="22" fillId="0" borderId="0"/>
    <xf numFmtId="0" fontId="45" fillId="0" borderId="0"/>
    <xf numFmtId="0" fontId="12" fillId="3" borderId="10" applyNumberFormat="0" applyAlignment="0" applyProtection="0"/>
    <xf numFmtId="0" fontId="45" fillId="0" borderId="0"/>
    <xf numFmtId="0" fontId="45" fillId="0" borderId="0"/>
    <xf numFmtId="0" fontId="45" fillId="0" borderId="0"/>
    <xf numFmtId="0" fontId="22" fillId="0" borderId="0"/>
    <xf numFmtId="0" fontId="22" fillId="0" borderId="0"/>
    <xf numFmtId="0" fontId="18" fillId="0" borderId="11" applyNumberFormat="0" applyFill="0" applyAlignment="0" applyProtection="0"/>
    <xf numFmtId="0" fontId="22" fillId="0" borderId="0"/>
    <xf numFmtId="0" fontId="22" fillId="0" borderId="0"/>
    <xf numFmtId="0" fontId="12" fillId="11" borderId="10" applyNumberFormat="0" applyAlignment="0" applyProtection="0"/>
    <xf numFmtId="0" fontId="45" fillId="57" borderId="35" applyNumberFormat="0" applyFont="0" applyAlignment="0" applyProtection="0"/>
    <xf numFmtId="0" fontId="45" fillId="0" borderId="0"/>
    <xf numFmtId="0" fontId="45" fillId="0" borderId="0"/>
    <xf numFmtId="0" fontId="22" fillId="0" borderId="0"/>
    <xf numFmtId="0" fontId="45" fillId="0" borderId="0"/>
    <xf numFmtId="0" fontId="22" fillId="0" borderId="0"/>
    <xf numFmtId="0" fontId="45" fillId="0" borderId="0"/>
    <xf numFmtId="0" fontId="45" fillId="57" borderId="35" applyNumberFormat="0" applyFont="0" applyAlignment="0" applyProtection="0"/>
    <xf numFmtId="0" fontId="44" fillId="0" borderId="0"/>
    <xf numFmtId="0" fontId="45" fillId="57" borderId="35" applyNumberFormat="0" applyFont="0" applyAlignment="0" applyProtection="0"/>
    <xf numFmtId="0" fontId="18" fillId="0" borderId="12" applyNumberFormat="0" applyFill="0" applyAlignment="0" applyProtection="0"/>
    <xf numFmtId="0" fontId="22" fillId="0" borderId="0"/>
    <xf numFmtId="0" fontId="45" fillId="57" borderId="35" applyNumberFormat="0" applyFont="0" applyAlignment="0" applyProtection="0"/>
    <xf numFmtId="0" fontId="18" fillId="0" borderId="12" applyNumberFormat="0" applyFill="0" applyAlignment="0" applyProtection="0"/>
    <xf numFmtId="0" fontId="45" fillId="0" borderId="0"/>
    <xf numFmtId="0" fontId="45" fillId="0" borderId="0"/>
    <xf numFmtId="0" fontId="45" fillId="0" borderId="0"/>
    <xf numFmtId="0" fontId="13" fillId="3" borderId="1" applyNumberFormat="0" applyAlignment="0" applyProtection="0"/>
    <xf numFmtId="0" fontId="22" fillId="0" borderId="0"/>
    <xf numFmtId="0" fontId="22"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22" fillId="0" borderId="0"/>
    <xf numFmtId="0" fontId="45" fillId="0" borderId="0"/>
    <xf numFmtId="0" fontId="45" fillId="0" borderId="0"/>
    <xf numFmtId="0" fontId="22" fillId="0" borderId="0"/>
    <xf numFmtId="0" fontId="44" fillId="0" borderId="0"/>
    <xf numFmtId="0" fontId="23" fillId="0" borderId="0"/>
    <xf numFmtId="0" fontId="22" fillId="0" borderId="0"/>
    <xf numFmtId="0" fontId="45" fillId="0" borderId="0"/>
    <xf numFmtId="0" fontId="22" fillId="0" borderId="0"/>
    <xf numFmtId="0" fontId="45" fillId="0" borderId="0"/>
    <xf numFmtId="0" fontId="45" fillId="0" borderId="0"/>
    <xf numFmtId="0" fontId="45" fillId="0" borderId="0"/>
    <xf numFmtId="0" fontId="45" fillId="0" borderId="0"/>
    <xf numFmtId="0" fontId="13" fillId="3" borderId="1" applyNumberFormat="0" applyAlignment="0" applyProtection="0"/>
    <xf numFmtId="0" fontId="45" fillId="0" borderId="0"/>
    <xf numFmtId="0" fontId="45" fillId="0" borderId="0"/>
    <xf numFmtId="0" fontId="45" fillId="0" borderId="0"/>
    <xf numFmtId="0" fontId="45" fillId="0" borderId="0"/>
    <xf numFmtId="0" fontId="45" fillId="0" borderId="0"/>
    <xf numFmtId="0" fontId="22" fillId="0" borderId="0"/>
    <xf numFmtId="44" fontId="23" fillId="0" borderId="0" applyFont="0" applyFill="0" applyBorder="0" applyAlignment="0" applyProtection="0"/>
    <xf numFmtId="0" fontId="13" fillId="3" borderId="1" applyNumberFormat="0" applyAlignment="0" applyProtection="0"/>
    <xf numFmtId="0" fontId="13" fillId="3" borderId="1" applyNumberFormat="0" applyAlignment="0" applyProtection="0"/>
    <xf numFmtId="0" fontId="45" fillId="57" borderId="35" applyNumberFormat="0" applyFont="0" applyAlignment="0" applyProtection="0"/>
    <xf numFmtId="0" fontId="45" fillId="0" borderId="0"/>
    <xf numFmtId="0" fontId="13" fillId="3" borderId="1" applyNumberFormat="0" applyAlignment="0" applyProtection="0"/>
    <xf numFmtId="0" fontId="22" fillId="0" borderId="0"/>
    <xf numFmtId="0" fontId="22" fillId="0" borderId="0"/>
    <xf numFmtId="0" fontId="18" fillId="0" borderId="12" applyNumberFormat="0" applyFill="0" applyAlignment="0" applyProtection="0"/>
    <xf numFmtId="0" fontId="45" fillId="0" borderId="0"/>
    <xf numFmtId="0" fontId="22" fillId="0" borderId="0"/>
    <xf numFmtId="0" fontId="23" fillId="0" borderId="0"/>
    <xf numFmtId="0" fontId="23" fillId="0" borderId="0"/>
    <xf numFmtId="0" fontId="45" fillId="0" borderId="0"/>
    <xf numFmtId="0" fontId="22" fillId="0" borderId="0"/>
    <xf numFmtId="0" fontId="23" fillId="0" borderId="0"/>
    <xf numFmtId="0" fontId="45" fillId="0" borderId="0"/>
    <xf numFmtId="0" fontId="45" fillId="0" borderId="0"/>
    <xf numFmtId="0" fontId="23" fillId="0" borderId="0"/>
    <xf numFmtId="0" fontId="45" fillId="0" borderId="0"/>
    <xf numFmtId="0" fontId="23" fillId="0" borderId="0"/>
    <xf numFmtId="0" fontId="23" fillId="0" borderId="0"/>
    <xf numFmtId="0" fontId="22" fillId="0" borderId="0"/>
    <xf numFmtId="0" fontId="45" fillId="0" borderId="0"/>
    <xf numFmtId="0" fontId="45" fillId="0" borderId="0"/>
    <xf numFmtId="44" fontId="23" fillId="0" borderId="0" applyFont="0" applyFill="0" applyBorder="0" applyAlignment="0" applyProtection="0"/>
    <xf numFmtId="0" fontId="18" fillId="0" borderId="11" applyNumberFormat="0" applyFill="0" applyAlignment="0" applyProtection="0"/>
    <xf numFmtId="0" fontId="45" fillId="0" borderId="0"/>
    <xf numFmtId="0" fontId="45" fillId="0" borderId="0"/>
    <xf numFmtId="0" fontId="45" fillId="0" borderId="0"/>
    <xf numFmtId="0" fontId="23" fillId="0" borderId="0"/>
    <xf numFmtId="0" fontId="45" fillId="0" borderId="0"/>
    <xf numFmtId="0" fontId="45" fillId="0" borderId="0"/>
    <xf numFmtId="0" fontId="22" fillId="0" borderId="0"/>
    <xf numFmtId="0" fontId="18" fillId="0" borderId="12" applyNumberFormat="0" applyFill="0" applyAlignment="0" applyProtection="0"/>
    <xf numFmtId="0" fontId="45" fillId="0" borderId="0"/>
    <xf numFmtId="0" fontId="22" fillId="0" borderId="0"/>
    <xf numFmtId="0" fontId="45" fillId="0" borderId="0"/>
    <xf numFmtId="0" fontId="45" fillId="0" borderId="0"/>
    <xf numFmtId="0" fontId="23" fillId="0" borderId="0"/>
    <xf numFmtId="0" fontId="22" fillId="0" borderId="0"/>
    <xf numFmtId="0" fontId="22" fillId="0" borderId="0"/>
    <xf numFmtId="0" fontId="45" fillId="0" borderId="0"/>
    <xf numFmtId="0" fontId="45" fillId="0" borderId="0"/>
    <xf numFmtId="0" fontId="45" fillId="57" borderId="35" applyNumberFormat="0" applyFont="0" applyAlignment="0" applyProtection="0"/>
    <xf numFmtId="0" fontId="22" fillId="0" borderId="0"/>
    <xf numFmtId="0" fontId="45" fillId="57" borderId="35" applyNumberFormat="0" applyFont="0" applyAlignment="0" applyProtection="0"/>
    <xf numFmtId="0" fontId="45" fillId="0" borderId="0"/>
    <xf numFmtId="0" fontId="23" fillId="0" borderId="0"/>
    <xf numFmtId="0" fontId="45" fillId="0" borderId="0"/>
    <xf numFmtId="0" fontId="45" fillId="0" borderId="0"/>
    <xf numFmtId="0" fontId="45" fillId="0" borderId="0"/>
    <xf numFmtId="0" fontId="45" fillId="0" borderId="0"/>
    <xf numFmtId="9" fontId="23" fillId="0" borderId="0" applyFont="0" applyFill="0" applyBorder="0" applyAlignment="0" applyProtection="0"/>
    <xf numFmtId="0" fontId="23" fillId="0" borderId="0"/>
    <xf numFmtId="0" fontId="45" fillId="0" borderId="0"/>
    <xf numFmtId="0" fontId="45" fillId="0" borderId="0"/>
    <xf numFmtId="0" fontId="45" fillId="0" borderId="0"/>
    <xf numFmtId="0" fontId="13" fillId="3" borderId="1" applyNumberFormat="0" applyAlignment="0" applyProtection="0"/>
    <xf numFmtId="0" fontId="22" fillId="0" borderId="0"/>
    <xf numFmtId="0" fontId="23" fillId="0" borderId="0"/>
    <xf numFmtId="0" fontId="23" fillId="0" borderId="0"/>
    <xf numFmtId="0" fontId="23" fillId="0" borderId="0"/>
    <xf numFmtId="0" fontId="22" fillId="0" borderId="0"/>
    <xf numFmtId="0" fontId="45" fillId="0" borderId="0"/>
    <xf numFmtId="0" fontId="23" fillId="0" borderId="0"/>
    <xf numFmtId="0" fontId="22" fillId="0" borderId="0"/>
    <xf numFmtId="0" fontId="45" fillId="0" borderId="0"/>
    <xf numFmtId="0" fontId="23" fillId="0" borderId="0"/>
    <xf numFmtId="0" fontId="45" fillId="0" borderId="0"/>
    <xf numFmtId="0" fontId="22" fillId="0" borderId="0"/>
    <xf numFmtId="0" fontId="45" fillId="0" borderId="0"/>
    <xf numFmtId="0" fontId="18" fillId="0" borderId="12" applyNumberFormat="0" applyFill="0" applyAlignment="0" applyProtection="0"/>
    <xf numFmtId="0" fontId="44" fillId="0" borderId="0"/>
    <xf numFmtId="0" fontId="18" fillId="0" borderId="12" applyNumberFormat="0" applyFill="0" applyAlignment="0" applyProtection="0"/>
    <xf numFmtId="0" fontId="23" fillId="0" borderId="0"/>
    <xf numFmtId="0" fontId="45" fillId="0" borderId="0"/>
    <xf numFmtId="0" fontId="45" fillId="0" borderId="0"/>
    <xf numFmtId="0" fontId="22" fillId="0" borderId="0"/>
    <xf numFmtId="0" fontId="45" fillId="0" borderId="0"/>
    <xf numFmtId="0" fontId="45" fillId="0" borderId="0"/>
    <xf numFmtId="0" fontId="13" fillId="11" borderId="1" applyNumberFormat="0" applyAlignment="0" applyProtection="0"/>
    <xf numFmtId="0" fontId="45" fillId="0" borderId="0"/>
    <xf numFmtId="0" fontId="45" fillId="0" borderId="0"/>
    <xf numFmtId="0" fontId="13" fillId="3" borderId="1" applyNumberFormat="0" applyAlignment="0" applyProtection="0"/>
    <xf numFmtId="0" fontId="45" fillId="0" borderId="0"/>
    <xf numFmtId="0" fontId="45" fillId="0" borderId="0"/>
    <xf numFmtId="0" fontId="12" fillId="11" borderId="10" applyNumberFormat="0" applyAlignment="0" applyProtection="0"/>
    <xf numFmtId="0" fontId="45" fillId="0" borderId="0"/>
    <xf numFmtId="0" fontId="13" fillId="3" borderId="1" applyNumberFormat="0" applyAlignment="0" applyProtection="0"/>
    <xf numFmtId="0" fontId="18" fillId="0" borderId="12" applyNumberFormat="0" applyFill="0" applyAlignment="0" applyProtection="0"/>
    <xf numFmtId="0" fontId="45" fillId="0" borderId="0"/>
    <xf numFmtId="0" fontId="45" fillId="0" borderId="0"/>
    <xf numFmtId="0" fontId="22" fillId="0" borderId="0"/>
    <xf numFmtId="0" fontId="23" fillId="0" borderId="0"/>
    <xf numFmtId="0" fontId="23" fillId="0" borderId="0"/>
    <xf numFmtId="44" fontId="23" fillId="0" borderId="0" applyFont="0" applyFill="0" applyBorder="0" applyAlignment="0" applyProtection="0"/>
    <xf numFmtId="0" fontId="45" fillId="0" borderId="0"/>
    <xf numFmtId="0" fontId="45" fillId="0" borderId="0"/>
    <xf numFmtId="0" fontId="45" fillId="0" borderId="0"/>
    <xf numFmtId="0" fontId="45" fillId="0" borderId="0"/>
    <xf numFmtId="0" fontId="18" fillId="0" borderId="12" applyNumberFormat="0" applyFill="0" applyAlignment="0" applyProtection="0"/>
    <xf numFmtId="0" fontId="23" fillId="0" borderId="0"/>
    <xf numFmtId="0" fontId="22" fillId="0" borderId="0"/>
    <xf numFmtId="0" fontId="22" fillId="0" borderId="0"/>
    <xf numFmtId="0" fontId="45" fillId="0" borderId="0"/>
    <xf numFmtId="0" fontId="45" fillId="0" borderId="0"/>
    <xf numFmtId="0" fontId="22" fillId="0" borderId="0"/>
    <xf numFmtId="0" fontId="45" fillId="0" borderId="0"/>
    <xf numFmtId="0" fontId="22" fillId="0" borderId="0"/>
    <xf numFmtId="0" fontId="23" fillId="0" borderId="0"/>
    <xf numFmtId="0" fontId="22" fillId="0" borderId="0"/>
    <xf numFmtId="0" fontId="23" fillId="0" borderId="0"/>
    <xf numFmtId="0" fontId="45" fillId="0" borderId="0"/>
    <xf numFmtId="0" fontId="45" fillId="0" borderId="0"/>
    <xf numFmtId="0" fontId="45" fillId="0" borderId="0"/>
    <xf numFmtId="0" fontId="22" fillId="0" borderId="0"/>
    <xf numFmtId="0" fontId="22" fillId="0" borderId="0"/>
    <xf numFmtId="0" fontId="23" fillId="0" borderId="0"/>
    <xf numFmtId="0" fontId="22" fillId="0" borderId="0"/>
    <xf numFmtId="0" fontId="22" fillId="0" borderId="0"/>
    <xf numFmtId="0" fontId="45" fillId="0" borderId="0"/>
    <xf numFmtId="0" fontId="45" fillId="0" borderId="0"/>
    <xf numFmtId="0" fontId="45" fillId="0" borderId="0"/>
    <xf numFmtId="0" fontId="23" fillId="0" borderId="0"/>
    <xf numFmtId="0" fontId="23" fillId="0" borderId="0"/>
    <xf numFmtId="0" fontId="12" fillId="3" borderId="10" applyNumberFormat="0" applyAlignment="0" applyProtection="0"/>
    <xf numFmtId="0" fontId="22" fillId="0" borderId="0"/>
    <xf numFmtId="0" fontId="45" fillId="0" borderId="0"/>
    <xf numFmtId="0" fontId="22" fillId="0" borderId="0"/>
    <xf numFmtId="0" fontId="23" fillId="0" borderId="0"/>
    <xf numFmtId="0" fontId="45" fillId="0" borderId="0"/>
    <xf numFmtId="0" fontId="45" fillId="0" borderId="0"/>
    <xf numFmtId="0" fontId="23" fillId="0" borderId="0"/>
    <xf numFmtId="0" fontId="45" fillId="0" borderId="0"/>
    <xf numFmtId="0" fontId="23" fillId="0" borderId="0"/>
    <xf numFmtId="0" fontId="23" fillId="0" borderId="0"/>
    <xf numFmtId="0" fontId="45" fillId="0" borderId="0"/>
    <xf numFmtId="0" fontId="22" fillId="0" borderId="0"/>
    <xf numFmtId="0" fontId="18" fillId="0" borderId="12" applyNumberFormat="0" applyFill="0" applyAlignment="0" applyProtection="0"/>
    <xf numFmtId="0" fontId="23" fillId="0" borderId="0"/>
    <xf numFmtId="0" fontId="45" fillId="0" borderId="0"/>
    <xf numFmtId="0" fontId="45" fillId="0" borderId="0"/>
    <xf numFmtId="0" fontId="23" fillId="0" borderId="0"/>
    <xf numFmtId="0" fontId="22" fillId="0" borderId="0"/>
    <xf numFmtId="0" fontId="23" fillId="0" borderId="0"/>
    <xf numFmtId="0" fontId="22" fillId="0" borderId="0"/>
    <xf numFmtId="0" fontId="23" fillId="0" borderId="0"/>
    <xf numFmtId="0" fontId="23" fillId="0" borderId="0"/>
    <xf numFmtId="0" fontId="45" fillId="0" borderId="0"/>
    <xf numFmtId="0" fontId="23" fillId="0" borderId="0"/>
    <xf numFmtId="0" fontId="45" fillId="0" borderId="0"/>
    <xf numFmtId="0" fontId="45" fillId="0" borderId="0"/>
    <xf numFmtId="0" fontId="45" fillId="0" borderId="0"/>
    <xf numFmtId="0" fontId="45" fillId="0" borderId="0"/>
    <xf numFmtId="0" fontId="23" fillId="0" borderId="0"/>
    <xf numFmtId="0" fontId="23" fillId="0" borderId="0"/>
    <xf numFmtId="0" fontId="22" fillId="0" borderId="0"/>
    <xf numFmtId="0" fontId="22" fillId="0" borderId="0"/>
    <xf numFmtId="0" fontId="23" fillId="0" borderId="0"/>
    <xf numFmtId="0" fontId="45" fillId="0" borderId="0"/>
    <xf numFmtId="0" fontId="22" fillId="0" borderId="0"/>
    <xf numFmtId="0" fontId="22" fillId="0" borderId="0"/>
    <xf numFmtId="0" fontId="23" fillId="0" borderId="0"/>
    <xf numFmtId="0" fontId="45" fillId="0" borderId="0"/>
    <xf numFmtId="0" fontId="22" fillId="0" borderId="0"/>
    <xf numFmtId="0" fontId="18" fillId="0" borderId="11" applyNumberFormat="0" applyFill="0" applyAlignment="0" applyProtection="0"/>
    <xf numFmtId="0" fontId="45" fillId="0" borderId="0"/>
    <xf numFmtId="0" fontId="22" fillId="0" borderId="0"/>
    <xf numFmtId="0" fontId="22" fillId="0" borderId="0"/>
    <xf numFmtId="0" fontId="23" fillId="0" borderId="0"/>
    <xf numFmtId="0" fontId="45" fillId="57" borderId="35" applyNumberFormat="0" applyFont="0" applyAlignment="0" applyProtection="0"/>
    <xf numFmtId="0" fontId="22" fillId="0" borderId="0"/>
    <xf numFmtId="0" fontId="45" fillId="0" borderId="0"/>
    <xf numFmtId="0" fontId="22" fillId="0" borderId="0"/>
    <xf numFmtId="0" fontId="45" fillId="57" borderId="35" applyNumberFormat="0" applyFont="0" applyAlignment="0" applyProtection="0"/>
    <xf numFmtId="0" fontId="23" fillId="0" borderId="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22" fillId="0" borderId="0"/>
    <xf numFmtId="0" fontId="45" fillId="0" borderId="0"/>
    <xf numFmtId="0" fontId="45" fillId="0" borderId="0"/>
    <xf numFmtId="0" fontId="45" fillId="0" borderId="0"/>
    <xf numFmtId="0" fontId="45" fillId="0" borderId="0"/>
    <xf numFmtId="0" fontId="23" fillId="0" borderId="0"/>
    <xf numFmtId="0" fontId="23" fillId="0" borderId="0"/>
    <xf numFmtId="0" fontId="22" fillId="0" borderId="0"/>
    <xf numFmtId="0" fontId="45" fillId="0" borderId="0"/>
    <xf numFmtId="0" fontId="22" fillId="0" borderId="0"/>
    <xf numFmtId="44" fontId="23" fillId="0" borderId="0" applyFont="0" applyFill="0" applyBorder="0" applyAlignment="0" applyProtection="0"/>
    <xf numFmtId="0" fontId="45" fillId="57" borderId="35" applyNumberFormat="0" applyFont="0" applyAlignment="0" applyProtection="0"/>
    <xf numFmtId="0" fontId="45" fillId="0" borderId="0"/>
    <xf numFmtId="0" fontId="45" fillId="0" borderId="0"/>
    <xf numFmtId="0" fontId="22" fillId="0" borderId="0"/>
    <xf numFmtId="0" fontId="44" fillId="0" borderId="0"/>
    <xf numFmtId="0" fontId="22" fillId="0" borderId="0"/>
    <xf numFmtId="0" fontId="45" fillId="0" borderId="0"/>
    <xf numFmtId="0" fontId="22" fillId="0" borderId="0"/>
    <xf numFmtId="0" fontId="22"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3" fillId="0" borderId="0"/>
    <xf numFmtId="0" fontId="22" fillId="0" borderId="0"/>
    <xf numFmtId="0" fontId="45" fillId="0" borderId="0"/>
    <xf numFmtId="0" fontId="22" fillId="0" borderId="0"/>
    <xf numFmtId="0" fontId="45" fillId="57" borderId="35" applyNumberFormat="0" applyFont="0" applyAlignment="0" applyProtection="0"/>
    <xf numFmtId="0" fontId="45" fillId="0" borderId="0"/>
    <xf numFmtId="0" fontId="23" fillId="0" borderId="0"/>
    <xf numFmtId="0" fontId="22" fillId="0" borderId="0"/>
    <xf numFmtId="0" fontId="23" fillId="0" borderId="0"/>
    <xf numFmtId="0" fontId="22" fillId="0" borderId="0"/>
    <xf numFmtId="0" fontId="23" fillId="0" borderId="0"/>
    <xf numFmtId="0" fontId="22" fillId="0" borderId="0"/>
    <xf numFmtId="0" fontId="45" fillId="57" borderId="35" applyNumberFormat="0" applyFont="0" applyAlignment="0" applyProtection="0"/>
    <xf numFmtId="0" fontId="23" fillId="0" borderId="0"/>
    <xf numFmtId="0" fontId="45" fillId="0" borderId="0"/>
    <xf numFmtId="0" fontId="22" fillId="0" borderId="0"/>
    <xf numFmtId="0" fontId="23" fillId="0" borderId="0"/>
    <xf numFmtId="0" fontId="22" fillId="0" borderId="0"/>
    <xf numFmtId="0" fontId="45" fillId="0" borderId="0"/>
    <xf numFmtId="0" fontId="23" fillId="0" borderId="0"/>
    <xf numFmtId="0" fontId="45" fillId="0" borderId="0"/>
    <xf numFmtId="0" fontId="23" fillId="0" borderId="0"/>
    <xf numFmtId="0" fontId="45" fillId="0" borderId="0"/>
    <xf numFmtId="0" fontId="45" fillId="0" borderId="0"/>
    <xf numFmtId="0" fontId="45" fillId="0" borderId="0"/>
    <xf numFmtId="0" fontId="23" fillId="0" borderId="0"/>
    <xf numFmtId="0" fontId="45" fillId="0" borderId="0"/>
    <xf numFmtId="0" fontId="45" fillId="0" borderId="0"/>
    <xf numFmtId="0" fontId="18" fillId="0" borderId="12" applyNumberFormat="0" applyFill="0" applyAlignment="0" applyProtection="0"/>
    <xf numFmtId="0" fontId="45" fillId="57" borderId="35" applyNumberFormat="0" applyFont="0" applyAlignment="0" applyProtection="0"/>
    <xf numFmtId="0" fontId="22" fillId="0" borderId="0"/>
    <xf numFmtId="0" fontId="45" fillId="0" borderId="0"/>
    <xf numFmtId="0" fontId="23" fillId="0" borderId="0"/>
    <xf numFmtId="0" fontId="12" fillId="3" borderId="10" applyNumberFormat="0" applyAlignment="0" applyProtection="0"/>
    <xf numFmtId="0" fontId="23" fillId="0" borderId="0"/>
    <xf numFmtId="0" fontId="23" fillId="0" borderId="0"/>
    <xf numFmtId="0" fontId="12" fillId="11" borderId="10" applyNumberFormat="0" applyAlignment="0" applyProtection="0"/>
    <xf numFmtId="0" fontId="23" fillId="0" borderId="0"/>
    <xf numFmtId="0" fontId="22" fillId="0" borderId="0"/>
    <xf numFmtId="0" fontId="45" fillId="0" borderId="0"/>
    <xf numFmtId="0" fontId="22" fillId="0" borderId="0"/>
    <xf numFmtId="0" fontId="45" fillId="0" borderId="0"/>
    <xf numFmtId="0" fontId="45" fillId="0" borderId="0"/>
    <xf numFmtId="0" fontId="45" fillId="0" borderId="0"/>
    <xf numFmtId="0" fontId="22" fillId="0" borderId="0"/>
    <xf numFmtId="0" fontId="45" fillId="0" borderId="0"/>
    <xf numFmtId="0" fontId="22" fillId="0" borderId="0"/>
    <xf numFmtId="0" fontId="22" fillId="0" borderId="0"/>
    <xf numFmtId="0" fontId="22" fillId="0" borderId="0"/>
    <xf numFmtId="0" fontId="45" fillId="0" borderId="0"/>
    <xf numFmtId="0" fontId="23" fillId="0" borderId="0"/>
    <xf numFmtId="0" fontId="22" fillId="0" borderId="0"/>
    <xf numFmtId="0" fontId="45" fillId="0" borderId="0"/>
    <xf numFmtId="0" fontId="45" fillId="0" borderId="0"/>
    <xf numFmtId="0" fontId="23" fillId="0" borderId="0"/>
    <xf numFmtId="0" fontId="45" fillId="0" borderId="0"/>
    <xf numFmtId="0" fontId="22" fillId="0" borderId="0"/>
    <xf numFmtId="0" fontId="23" fillId="0" borderId="0"/>
    <xf numFmtId="0" fontId="45" fillId="0" borderId="0"/>
    <xf numFmtId="0" fontId="22" fillId="0" borderId="0"/>
    <xf numFmtId="0" fontId="45" fillId="0" borderId="0"/>
    <xf numFmtId="0" fontId="45" fillId="0" borderId="0"/>
    <xf numFmtId="0" fontId="12" fillId="3" borderId="10" applyNumberFormat="0" applyAlignment="0" applyProtection="0"/>
    <xf numFmtId="0" fontId="23" fillId="0" borderId="0"/>
    <xf numFmtId="0" fontId="45" fillId="0" borderId="0"/>
    <xf numFmtId="0" fontId="45" fillId="0" borderId="0"/>
    <xf numFmtId="0" fontId="45" fillId="0" borderId="0"/>
    <xf numFmtId="0" fontId="45" fillId="0" borderId="0"/>
    <xf numFmtId="0" fontId="22" fillId="0" borderId="0"/>
    <xf numFmtId="0" fontId="22" fillId="0" borderId="0"/>
    <xf numFmtId="0" fontId="45" fillId="0" borderId="0"/>
    <xf numFmtId="0" fontId="45" fillId="0" borderId="0"/>
    <xf numFmtId="0" fontId="22" fillId="0" borderId="0"/>
    <xf numFmtId="0" fontId="45" fillId="0" borderId="0"/>
    <xf numFmtId="0" fontId="45" fillId="0" borderId="0"/>
    <xf numFmtId="0" fontId="45" fillId="0" borderId="0"/>
    <xf numFmtId="0" fontId="23" fillId="0" borderId="0"/>
    <xf numFmtId="0" fontId="45" fillId="0" borderId="0"/>
    <xf numFmtId="0" fontId="45" fillId="0" borderId="0"/>
    <xf numFmtId="0" fontId="45" fillId="0" borderId="0"/>
    <xf numFmtId="0" fontId="44"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22" fillId="0" borderId="0"/>
    <xf numFmtId="0" fontId="45" fillId="0" borderId="0"/>
    <xf numFmtId="0" fontId="22" fillId="0" borderId="0"/>
    <xf numFmtId="0" fontId="45" fillId="0" borderId="0"/>
    <xf numFmtId="0" fontId="45" fillId="0" borderId="0"/>
    <xf numFmtId="0" fontId="45" fillId="0" borderId="0"/>
    <xf numFmtId="0" fontId="22" fillId="0" borderId="0"/>
    <xf numFmtId="0" fontId="45" fillId="0" borderId="0"/>
    <xf numFmtId="0" fontId="23" fillId="0" borderId="0"/>
    <xf numFmtId="0" fontId="44" fillId="0" borderId="0"/>
    <xf numFmtId="0" fontId="45" fillId="0" borderId="0"/>
    <xf numFmtId="0" fontId="45" fillId="0" borderId="0"/>
    <xf numFmtId="0" fontId="45" fillId="57" borderId="35" applyNumberFormat="0" applyFont="0" applyAlignment="0" applyProtection="0"/>
    <xf numFmtId="0" fontId="45" fillId="0" borderId="0"/>
    <xf numFmtId="0" fontId="45" fillId="0" borderId="0"/>
    <xf numFmtId="0" fontId="45" fillId="0" borderId="0"/>
    <xf numFmtId="0" fontId="23" fillId="0" borderId="0"/>
    <xf numFmtId="0" fontId="45" fillId="0" borderId="0"/>
    <xf numFmtId="0" fontId="23" fillId="0" borderId="0"/>
    <xf numFmtId="0" fontId="22" fillId="0" borderId="0"/>
    <xf numFmtId="0" fontId="22" fillId="0" borderId="0"/>
    <xf numFmtId="0" fontId="45" fillId="0" borderId="0"/>
    <xf numFmtId="0" fontId="45" fillId="0" borderId="0"/>
    <xf numFmtId="0" fontId="22" fillId="0" borderId="0"/>
    <xf numFmtId="0" fontId="23" fillId="0" borderId="0"/>
    <xf numFmtId="0" fontId="45" fillId="0" borderId="0"/>
    <xf numFmtId="0" fontId="45" fillId="0" borderId="0"/>
    <xf numFmtId="0" fontId="45" fillId="0" borderId="0"/>
    <xf numFmtId="0" fontId="45" fillId="0" borderId="0"/>
    <xf numFmtId="0" fontId="45" fillId="0" borderId="0"/>
    <xf numFmtId="0" fontId="12" fillId="3" borderId="10" applyNumberFormat="0" applyAlignment="0" applyProtection="0"/>
    <xf numFmtId="0" fontId="22" fillId="0" borderId="0"/>
    <xf numFmtId="0" fontId="23" fillId="0" borderId="0"/>
    <xf numFmtId="0" fontId="22" fillId="0" borderId="0"/>
    <xf numFmtId="0" fontId="45" fillId="0" borderId="0"/>
    <xf numFmtId="0" fontId="23" fillId="0" borderId="0"/>
    <xf numFmtId="0" fontId="45" fillId="0" borderId="0"/>
    <xf numFmtId="0" fontId="45" fillId="0" borderId="0"/>
    <xf numFmtId="0" fontId="45" fillId="0" borderId="0"/>
    <xf numFmtId="0" fontId="45" fillId="0" borderId="0"/>
    <xf numFmtId="0" fontId="23" fillId="0" borderId="0"/>
    <xf numFmtId="0" fontId="23" fillId="0" borderId="0"/>
    <xf numFmtId="0" fontId="45" fillId="0" borderId="0"/>
    <xf numFmtId="0" fontId="22" fillId="0" borderId="0"/>
    <xf numFmtId="0" fontId="22" fillId="0" borderId="0"/>
    <xf numFmtId="0" fontId="45" fillId="0" borderId="0"/>
    <xf numFmtId="0" fontId="23" fillId="0" borderId="0"/>
    <xf numFmtId="0" fontId="45" fillId="0" borderId="0"/>
    <xf numFmtId="0" fontId="22" fillId="0" borderId="0"/>
    <xf numFmtId="0" fontId="23" fillId="0" borderId="0"/>
    <xf numFmtId="0" fontId="13" fillId="3" borderId="1" applyNumberFormat="0" applyAlignment="0" applyProtection="0"/>
    <xf numFmtId="44" fontId="23" fillId="0" borderId="0" applyFont="0" applyFill="0" applyBorder="0" applyAlignment="0" applyProtection="0"/>
    <xf numFmtId="0" fontId="45" fillId="0" borderId="0"/>
    <xf numFmtId="0" fontId="45" fillId="0" borderId="0"/>
    <xf numFmtId="0" fontId="23" fillId="0" borderId="0"/>
    <xf numFmtId="0" fontId="45" fillId="0" borderId="0"/>
    <xf numFmtId="0" fontId="45" fillId="0" borderId="0"/>
    <xf numFmtId="0" fontId="23" fillId="0" borderId="0"/>
    <xf numFmtId="0" fontId="22" fillId="0" borderId="0"/>
    <xf numFmtId="0" fontId="23" fillId="0" borderId="0"/>
    <xf numFmtId="0" fontId="45" fillId="0" borderId="0"/>
    <xf numFmtId="0" fontId="22" fillId="0" borderId="0"/>
    <xf numFmtId="0" fontId="22" fillId="0" borderId="0"/>
    <xf numFmtId="0" fontId="22" fillId="0" borderId="0"/>
    <xf numFmtId="0" fontId="45" fillId="0" borderId="0"/>
    <xf numFmtId="0" fontId="22" fillId="0" borderId="0"/>
    <xf numFmtId="0" fontId="23" fillId="0" borderId="0"/>
    <xf numFmtId="0" fontId="45" fillId="0" borderId="0"/>
    <xf numFmtId="0" fontId="13" fillId="11" borderId="1" applyNumberFormat="0" applyAlignment="0" applyProtection="0"/>
    <xf numFmtId="0" fontId="22" fillId="0" borderId="0"/>
    <xf numFmtId="44" fontId="23" fillId="0" borderId="0" applyFont="0" applyFill="0" applyBorder="0" applyAlignment="0" applyProtection="0"/>
    <xf numFmtId="0" fontId="22" fillId="0" borderId="0"/>
    <xf numFmtId="0" fontId="45" fillId="0" borderId="0"/>
    <xf numFmtId="0" fontId="45" fillId="0" borderId="0"/>
    <xf numFmtId="0" fontId="45" fillId="0" borderId="0"/>
    <xf numFmtId="0" fontId="22" fillId="0" borderId="0"/>
    <xf numFmtId="0" fontId="45" fillId="0" borderId="0"/>
    <xf numFmtId="0" fontId="22" fillId="0" borderId="0"/>
    <xf numFmtId="0" fontId="45" fillId="0" borderId="0"/>
    <xf numFmtId="0" fontId="23" fillId="0" borderId="0"/>
    <xf numFmtId="0" fontId="23" fillId="0" borderId="0"/>
    <xf numFmtId="44" fontId="23" fillId="0" borderId="0" applyFont="0" applyFill="0" applyBorder="0" applyAlignment="0" applyProtection="0"/>
    <xf numFmtId="0" fontId="45" fillId="0" borderId="0"/>
    <xf numFmtId="0" fontId="45" fillId="0" borderId="0"/>
    <xf numFmtId="0" fontId="23" fillId="0" borderId="0"/>
    <xf numFmtId="0" fontId="22" fillId="0" borderId="0"/>
    <xf numFmtId="44" fontId="23"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13" fillId="3" borderId="1" applyNumberFormat="0" applyAlignment="0" applyProtection="0"/>
    <xf numFmtId="0" fontId="45" fillId="0" borderId="0"/>
    <xf numFmtId="0" fontId="12" fillId="3" borderId="10" applyNumberFormat="0" applyAlignment="0" applyProtection="0"/>
    <xf numFmtId="0" fontId="22" fillId="0" borderId="0"/>
    <xf numFmtId="0" fontId="12" fillId="11" borderId="10" applyNumberFormat="0" applyAlignment="0" applyProtection="0"/>
    <xf numFmtId="0" fontId="22" fillId="0" borderId="0"/>
    <xf numFmtId="0" fontId="45" fillId="0" borderId="0"/>
    <xf numFmtId="0" fontId="45" fillId="0" borderId="0"/>
    <xf numFmtId="0" fontId="13" fillId="3" borderId="1" applyNumberFormat="0" applyAlignment="0" applyProtection="0"/>
    <xf numFmtId="0" fontId="45" fillId="0" borderId="0"/>
    <xf numFmtId="0" fontId="45" fillId="0" borderId="0"/>
    <xf numFmtId="0" fontId="45" fillId="0" borderId="0"/>
    <xf numFmtId="0" fontId="22" fillId="0" borderId="0"/>
    <xf numFmtId="0" fontId="45" fillId="57" borderId="35" applyNumberFormat="0" applyFont="0" applyAlignment="0" applyProtection="0"/>
    <xf numFmtId="0" fontId="45" fillId="0" borderId="0"/>
    <xf numFmtId="0" fontId="23" fillId="0" borderId="0"/>
    <xf numFmtId="0" fontId="45" fillId="0" borderId="0"/>
    <xf numFmtId="0" fontId="23" fillId="0" borderId="0"/>
    <xf numFmtId="0" fontId="45" fillId="57" borderId="35" applyNumberFormat="0" applyFont="0" applyAlignment="0" applyProtection="0"/>
    <xf numFmtId="0" fontId="45" fillId="0" borderId="0"/>
    <xf numFmtId="0" fontId="22" fillId="0" borderId="0"/>
    <xf numFmtId="0" fontId="45" fillId="57" borderId="35" applyNumberFormat="0" applyFont="0" applyAlignment="0" applyProtection="0"/>
    <xf numFmtId="0" fontId="44" fillId="0" borderId="0"/>
    <xf numFmtId="0" fontId="23" fillId="0" borderId="0"/>
    <xf numFmtId="0" fontId="22" fillId="0" borderId="0"/>
    <xf numFmtId="0" fontId="12" fillId="3" borderId="10" applyNumberFormat="0" applyAlignment="0" applyProtection="0"/>
    <xf numFmtId="0" fontId="45" fillId="0" borderId="0"/>
    <xf numFmtId="0" fontId="12" fillId="3" borderId="10" applyNumberFormat="0" applyAlignment="0" applyProtection="0"/>
    <xf numFmtId="0" fontId="45" fillId="0" borderId="0"/>
    <xf numFmtId="0" fontId="45" fillId="0" borderId="0"/>
    <xf numFmtId="0" fontId="23" fillId="0" borderId="0"/>
    <xf numFmtId="0" fontId="45" fillId="0" borderId="0"/>
    <xf numFmtId="0" fontId="45" fillId="0" borderId="0"/>
    <xf numFmtId="44" fontId="23" fillId="0" borderId="0" applyFont="0" applyFill="0" applyBorder="0" applyAlignment="0" applyProtection="0"/>
    <xf numFmtId="0" fontId="45" fillId="0" borderId="0"/>
    <xf numFmtId="0" fontId="23" fillId="0" borderId="0"/>
    <xf numFmtId="0" fontId="45" fillId="0" borderId="0"/>
    <xf numFmtId="0" fontId="45" fillId="0" borderId="0"/>
    <xf numFmtId="0" fontId="45" fillId="0" borderId="0"/>
    <xf numFmtId="0" fontId="45" fillId="0" borderId="0"/>
    <xf numFmtId="0" fontId="22" fillId="0" borderId="0"/>
    <xf numFmtId="0" fontId="18" fillId="0" borderId="12" applyNumberFormat="0" applyFill="0" applyAlignment="0" applyProtection="0"/>
    <xf numFmtId="0" fontId="45" fillId="0" borderId="0"/>
    <xf numFmtId="0" fontId="45" fillId="0" borderId="0"/>
    <xf numFmtId="0" fontId="22" fillId="0" borderId="0"/>
    <xf numFmtId="0" fontId="22" fillId="0" borderId="0"/>
    <xf numFmtId="0" fontId="12" fillId="3" borderId="10" applyNumberFormat="0" applyAlignment="0" applyProtection="0"/>
    <xf numFmtId="0" fontId="45" fillId="0" borderId="0"/>
    <xf numFmtId="0" fontId="23" fillId="0" borderId="0"/>
    <xf numFmtId="0" fontId="45" fillId="0" borderId="0"/>
    <xf numFmtId="0" fontId="22" fillId="0" borderId="0"/>
    <xf numFmtId="0" fontId="13" fillId="3" borderId="1" applyNumberFormat="0" applyAlignment="0" applyProtection="0"/>
    <xf numFmtId="0" fontId="45" fillId="0" borderId="0"/>
    <xf numFmtId="0" fontId="45" fillId="0" borderId="0"/>
    <xf numFmtId="0" fontId="45" fillId="0" borderId="0"/>
    <xf numFmtId="0" fontId="12" fillId="3" borderId="10" applyNumberFormat="0" applyAlignment="0" applyProtection="0"/>
    <xf numFmtId="0" fontId="45" fillId="0" borderId="0"/>
    <xf numFmtId="0" fontId="23" fillId="0" borderId="0"/>
    <xf numFmtId="0" fontId="45" fillId="0" borderId="0"/>
    <xf numFmtId="0" fontId="23" fillId="0" borderId="0"/>
    <xf numFmtId="0" fontId="45" fillId="0" borderId="0"/>
    <xf numFmtId="0" fontId="22" fillId="0" borderId="0"/>
    <xf numFmtId="0" fontId="45" fillId="0" borderId="0"/>
    <xf numFmtId="0" fontId="23" fillId="0" borderId="0"/>
    <xf numFmtId="0" fontId="45" fillId="0" borderId="0"/>
    <xf numFmtId="44" fontId="23" fillId="0" borderId="0" applyFont="0" applyFill="0" applyBorder="0" applyAlignment="0" applyProtection="0"/>
    <xf numFmtId="0" fontId="45" fillId="0" borderId="0"/>
    <xf numFmtId="0" fontId="45" fillId="0" borderId="0"/>
    <xf numFmtId="44" fontId="23" fillId="0" borderId="0" applyFont="0" applyFill="0" applyBorder="0" applyAlignment="0" applyProtection="0"/>
    <xf numFmtId="0" fontId="22" fillId="0" borderId="0"/>
    <xf numFmtId="0" fontId="22" fillId="0" borderId="0"/>
    <xf numFmtId="0" fontId="45" fillId="0" borderId="0"/>
    <xf numFmtId="0" fontId="23" fillId="0" borderId="0"/>
    <xf numFmtId="0" fontId="45" fillId="0" borderId="0"/>
    <xf numFmtId="0" fontId="23" fillId="0" borderId="0"/>
    <xf numFmtId="0" fontId="23" fillId="0" borderId="0"/>
    <xf numFmtId="0" fontId="23" fillId="0" borderId="0"/>
    <xf numFmtId="0" fontId="13" fillId="3" borderId="1" applyNumberFormat="0" applyAlignment="0" applyProtection="0"/>
    <xf numFmtId="0" fontId="45" fillId="0" borderId="0"/>
    <xf numFmtId="0" fontId="22" fillId="0" borderId="0"/>
    <xf numFmtId="0" fontId="22" fillId="0" borderId="0"/>
    <xf numFmtId="44" fontId="23" fillId="0" borderId="0" applyFont="0" applyFill="0" applyBorder="0" applyAlignment="0" applyProtection="0"/>
    <xf numFmtId="0" fontId="45" fillId="0" borderId="0"/>
    <xf numFmtId="0" fontId="22" fillId="0" borderId="0"/>
    <xf numFmtId="0" fontId="23" fillId="0" borderId="0"/>
    <xf numFmtId="0" fontId="45" fillId="0" borderId="0"/>
    <xf numFmtId="0" fontId="45" fillId="0" borderId="0"/>
    <xf numFmtId="0" fontId="45" fillId="0" borderId="0"/>
    <xf numFmtId="0" fontId="45" fillId="0" borderId="0"/>
    <xf numFmtId="0" fontId="45" fillId="0" borderId="0"/>
    <xf numFmtId="0" fontId="13" fillId="11" borderId="1" applyNumberFormat="0" applyAlignment="0" applyProtection="0"/>
    <xf numFmtId="0" fontId="45" fillId="0" borderId="0"/>
    <xf numFmtId="0" fontId="22" fillId="0" borderId="0"/>
    <xf numFmtId="44" fontId="23" fillId="0" borderId="0" applyFont="0" applyFill="0" applyBorder="0" applyAlignment="0" applyProtection="0"/>
    <xf numFmtId="0" fontId="45" fillId="0" borderId="0"/>
    <xf numFmtId="0" fontId="45" fillId="0" borderId="0"/>
    <xf numFmtId="0" fontId="13" fillId="3" borderId="1" applyNumberFormat="0" applyAlignment="0" applyProtection="0"/>
    <xf numFmtId="0" fontId="45" fillId="0" borderId="0"/>
    <xf numFmtId="0" fontId="45" fillId="57" borderId="35" applyNumberFormat="0" applyFont="0" applyAlignment="0" applyProtection="0"/>
    <xf numFmtId="0" fontId="45" fillId="57" borderId="35" applyNumberFormat="0" applyFont="0" applyAlignment="0" applyProtection="0"/>
    <xf numFmtId="0" fontId="22" fillId="0" borderId="0"/>
    <xf numFmtId="0" fontId="45" fillId="0" borderId="0"/>
    <xf numFmtId="0" fontId="45" fillId="0" borderId="0"/>
    <xf numFmtId="0" fontId="45" fillId="0" borderId="0"/>
    <xf numFmtId="0" fontId="45" fillId="0" borderId="0"/>
    <xf numFmtId="0" fontId="22" fillId="0" borderId="0"/>
    <xf numFmtId="0" fontId="45" fillId="57" borderId="35"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45" fillId="0" borderId="0"/>
    <xf numFmtId="0" fontId="45" fillId="0" borderId="0"/>
    <xf numFmtId="0" fontId="23" fillId="0" borderId="0"/>
    <xf numFmtId="0" fontId="18" fillId="0" borderId="12"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23" fillId="0" borderId="0"/>
    <xf numFmtId="0" fontId="22" fillId="0" borderId="0"/>
    <xf numFmtId="0" fontId="45" fillId="0" borderId="0"/>
    <xf numFmtId="0" fontId="45" fillId="0" borderId="0"/>
    <xf numFmtId="0" fontId="13" fillId="11" borderId="1" applyNumberFormat="0" applyAlignment="0" applyProtection="0"/>
    <xf numFmtId="0" fontId="45" fillId="0" borderId="0"/>
    <xf numFmtId="0" fontId="23" fillId="0" borderId="0"/>
    <xf numFmtId="0" fontId="23" fillId="0" borderId="0"/>
    <xf numFmtId="0" fontId="45" fillId="0" borderId="0"/>
    <xf numFmtId="0" fontId="45" fillId="0" borderId="0"/>
    <xf numFmtId="0" fontId="45" fillId="0" borderId="0"/>
    <xf numFmtId="0" fontId="23" fillId="0" borderId="0"/>
    <xf numFmtId="0" fontId="45" fillId="0" borderId="0"/>
    <xf numFmtId="0" fontId="22" fillId="0" borderId="0"/>
    <xf numFmtId="0" fontId="23" fillId="0" borderId="0"/>
    <xf numFmtId="0" fontId="45" fillId="0" borderId="0"/>
    <xf numFmtId="0" fontId="22"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23" fillId="0" borderId="0"/>
    <xf numFmtId="0" fontId="45" fillId="0" borderId="0"/>
    <xf numFmtId="0" fontId="45" fillId="0" borderId="0"/>
    <xf numFmtId="0" fontId="22" fillId="0" borderId="0"/>
    <xf numFmtId="0" fontId="22" fillId="0" borderId="0"/>
    <xf numFmtId="0" fontId="23" fillId="0" borderId="0"/>
    <xf numFmtId="0" fontId="45" fillId="0" borderId="0"/>
    <xf numFmtId="0" fontId="22" fillId="0" borderId="0"/>
    <xf numFmtId="0" fontId="45" fillId="0" borderId="0"/>
    <xf numFmtId="0" fontId="23" fillId="0" borderId="0"/>
    <xf numFmtId="0" fontId="45" fillId="0" borderId="0"/>
    <xf numFmtId="0" fontId="22" fillId="0" borderId="0"/>
    <xf numFmtId="0" fontId="22" fillId="0" borderId="0"/>
    <xf numFmtId="0" fontId="22" fillId="0" borderId="0"/>
    <xf numFmtId="0" fontId="45" fillId="0" borderId="0"/>
    <xf numFmtId="0" fontId="45" fillId="0" borderId="0"/>
    <xf numFmtId="0" fontId="45" fillId="0" borderId="0"/>
    <xf numFmtId="0" fontId="45" fillId="0" borderId="0"/>
    <xf numFmtId="0" fontId="22" fillId="0" borderId="0"/>
    <xf numFmtId="0" fontId="22" fillId="0" borderId="0"/>
    <xf numFmtId="0" fontId="23" fillId="0" borderId="0"/>
    <xf numFmtId="0" fontId="45" fillId="0" borderId="0"/>
    <xf numFmtId="0" fontId="22"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45" fillId="0" borderId="0"/>
    <xf numFmtId="0" fontId="22" fillId="0" borderId="0"/>
    <xf numFmtId="0" fontId="23" fillId="0" borderId="0"/>
    <xf numFmtId="0" fontId="22" fillId="0" borderId="0"/>
    <xf numFmtId="0" fontId="23" fillId="0" borderId="0"/>
    <xf numFmtId="0" fontId="45" fillId="0" borderId="0"/>
    <xf numFmtId="0" fontId="45"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2" fillId="0" borderId="0"/>
    <xf numFmtId="0" fontId="45" fillId="0" borderId="0"/>
    <xf numFmtId="0" fontId="45" fillId="0" borderId="0"/>
    <xf numFmtId="0" fontId="45" fillId="0" borderId="0"/>
    <xf numFmtId="0" fontId="23" fillId="0" borderId="0"/>
    <xf numFmtId="0" fontId="22" fillId="0" borderId="0"/>
    <xf numFmtId="0" fontId="22"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45"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23" fillId="0" borderId="0"/>
    <xf numFmtId="0" fontId="45" fillId="0" borderId="0"/>
    <xf numFmtId="0" fontId="45" fillId="0" borderId="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11"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22" fillId="0" borderId="0"/>
    <xf numFmtId="0" fontId="45" fillId="0" borderId="0"/>
    <xf numFmtId="0" fontId="45" fillId="0" borderId="0"/>
    <xf numFmtId="0" fontId="45" fillId="0" borderId="0"/>
    <xf numFmtId="0" fontId="13" fillId="3" borderId="1" applyNumberFormat="0" applyAlignment="0" applyProtection="0"/>
    <xf numFmtId="0" fontId="13" fillId="3" borderId="1" applyNumberFormat="0" applyAlignment="0" applyProtection="0"/>
    <xf numFmtId="0" fontId="45" fillId="0" borderId="0"/>
    <xf numFmtId="0" fontId="45" fillId="0" borderId="0"/>
    <xf numFmtId="0" fontId="45" fillId="0" borderId="0"/>
    <xf numFmtId="0" fontId="45" fillId="0" borderId="0"/>
    <xf numFmtId="0" fontId="13" fillId="3" borderId="1" applyNumberFormat="0" applyAlignment="0" applyProtection="0"/>
    <xf numFmtId="0" fontId="45" fillId="0" borderId="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13" fillId="3" borderId="1" applyNumberFormat="0" applyAlignment="0" applyProtection="0"/>
    <xf numFmtId="0" fontId="45" fillId="0" borderId="0"/>
    <xf numFmtId="0" fontId="45" fillId="0" borderId="0"/>
    <xf numFmtId="0" fontId="45" fillId="0" borderId="0"/>
    <xf numFmtId="0" fontId="45" fillId="0" borderId="0"/>
    <xf numFmtId="0" fontId="13" fillId="3" borderId="1" applyNumberFormat="0" applyAlignment="0" applyProtection="0"/>
    <xf numFmtId="0" fontId="13" fillId="3" borderId="1" applyNumberFormat="0" applyAlignment="0" applyProtection="0"/>
    <xf numFmtId="0" fontId="45" fillId="0" borderId="0"/>
    <xf numFmtId="0" fontId="45" fillId="0" borderId="0"/>
    <xf numFmtId="0" fontId="45" fillId="0" borderId="0"/>
    <xf numFmtId="0" fontId="45" fillId="0" borderId="0"/>
    <xf numFmtId="0" fontId="22" fillId="0" borderId="0"/>
    <xf numFmtId="0" fontId="13" fillId="3" borderId="1" applyNumberFormat="0" applyAlignment="0" applyProtection="0"/>
    <xf numFmtId="0" fontId="13" fillId="3" borderId="1" applyNumberFormat="0" applyAlignment="0" applyProtection="0"/>
    <xf numFmtId="0" fontId="13" fillId="11"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45"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3" fillId="0" borderId="0"/>
    <xf numFmtId="0" fontId="45" fillId="0" borderId="0"/>
    <xf numFmtId="0" fontId="23" fillId="0" borderId="0"/>
    <xf numFmtId="0" fontId="45" fillId="0" borderId="0"/>
    <xf numFmtId="0" fontId="45" fillId="0" borderId="0"/>
    <xf numFmtId="0" fontId="23" fillId="0" borderId="0"/>
    <xf numFmtId="0" fontId="45" fillId="0" borderId="0"/>
    <xf numFmtId="0" fontId="23" fillId="0" borderId="0"/>
    <xf numFmtId="0" fontId="22" fillId="0" borderId="0"/>
    <xf numFmtId="0" fontId="23" fillId="0" borderId="0"/>
    <xf numFmtId="0" fontId="45" fillId="0" borderId="0"/>
    <xf numFmtId="0" fontId="23" fillId="0" borderId="0"/>
    <xf numFmtId="0" fontId="22" fillId="0" borderId="0"/>
    <xf numFmtId="0" fontId="45" fillId="0" borderId="0"/>
    <xf numFmtId="0" fontId="45" fillId="0" borderId="0"/>
    <xf numFmtId="0" fontId="23" fillId="0" borderId="0"/>
    <xf numFmtId="0" fontId="23" fillId="0" borderId="0"/>
    <xf numFmtId="0" fontId="23" fillId="0" borderId="0"/>
    <xf numFmtId="0" fontId="22" fillId="0" borderId="0"/>
    <xf numFmtId="0" fontId="22" fillId="0" borderId="0"/>
    <xf numFmtId="0" fontId="23" fillId="0" borderId="0"/>
    <xf numFmtId="0" fontId="45" fillId="0" borderId="0"/>
    <xf numFmtId="0" fontId="45" fillId="0" borderId="0"/>
    <xf numFmtId="0" fontId="45" fillId="0" borderId="0"/>
    <xf numFmtId="0" fontId="22" fillId="0" borderId="0"/>
    <xf numFmtId="0" fontId="23" fillId="0" borderId="0"/>
    <xf numFmtId="0" fontId="45" fillId="0" borderId="0"/>
    <xf numFmtId="0" fontId="23" fillId="0" borderId="0"/>
    <xf numFmtId="0" fontId="22"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45" fillId="0" borderId="0"/>
    <xf numFmtId="0" fontId="45" fillId="0" borderId="0"/>
    <xf numFmtId="0" fontId="23" fillId="0" borderId="0"/>
    <xf numFmtId="0" fontId="22" fillId="0" borderId="0"/>
    <xf numFmtId="0" fontId="23" fillId="0" borderId="0"/>
    <xf numFmtId="0" fontId="22" fillId="0" borderId="0"/>
    <xf numFmtId="0" fontId="45" fillId="0" borderId="0"/>
    <xf numFmtId="0" fontId="23" fillId="0" borderId="0"/>
    <xf numFmtId="0" fontId="22" fillId="0" borderId="0"/>
    <xf numFmtId="0" fontId="22"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45" fillId="0" borderId="0"/>
    <xf numFmtId="0" fontId="22" fillId="0" borderId="0"/>
    <xf numFmtId="0" fontId="22" fillId="0" borderId="0"/>
    <xf numFmtId="0" fontId="45" fillId="0" borderId="0"/>
    <xf numFmtId="0" fontId="45" fillId="0" borderId="0"/>
    <xf numFmtId="0" fontId="23" fillId="0" borderId="0"/>
    <xf numFmtId="0" fontId="22" fillId="0" borderId="0"/>
    <xf numFmtId="0" fontId="23" fillId="0" borderId="0"/>
    <xf numFmtId="0" fontId="22"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45" fillId="0" borderId="0"/>
    <xf numFmtId="0" fontId="45" fillId="0" borderId="0"/>
    <xf numFmtId="0" fontId="23" fillId="0" borderId="0"/>
    <xf numFmtId="0" fontId="22" fillId="0" borderId="0"/>
    <xf numFmtId="0" fontId="45" fillId="0" borderId="0"/>
    <xf numFmtId="0" fontId="22" fillId="0" borderId="0"/>
    <xf numFmtId="0" fontId="45" fillId="0" borderId="0"/>
    <xf numFmtId="0" fontId="23" fillId="0" borderId="0"/>
    <xf numFmtId="0" fontId="22" fillId="0" borderId="0"/>
    <xf numFmtId="0" fontId="22" fillId="0" borderId="0"/>
    <xf numFmtId="0" fontId="45" fillId="0" borderId="0"/>
    <xf numFmtId="0" fontId="45" fillId="0" borderId="0"/>
    <xf numFmtId="0" fontId="23" fillId="0" borderId="0"/>
    <xf numFmtId="0" fontId="23" fillId="0" borderId="0"/>
    <xf numFmtId="0" fontId="22" fillId="0" borderId="0"/>
    <xf numFmtId="0" fontId="23"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23" fillId="0" borderId="0"/>
    <xf numFmtId="0" fontId="45" fillId="0" borderId="0"/>
    <xf numFmtId="0" fontId="23" fillId="0" borderId="0"/>
    <xf numFmtId="0" fontId="22" fillId="0" borderId="0"/>
    <xf numFmtId="0" fontId="22" fillId="0" borderId="0"/>
    <xf numFmtId="0" fontId="45" fillId="0" borderId="0"/>
    <xf numFmtId="0" fontId="45" fillId="0" borderId="0"/>
    <xf numFmtId="0" fontId="23" fillId="0" borderId="0"/>
    <xf numFmtId="0" fontId="22" fillId="0" borderId="0"/>
    <xf numFmtId="0" fontId="22" fillId="0" borderId="0"/>
    <xf numFmtId="0" fontId="45" fillId="0" borderId="0"/>
    <xf numFmtId="0" fontId="45" fillId="0" borderId="0"/>
    <xf numFmtId="0" fontId="45" fillId="0" borderId="0"/>
    <xf numFmtId="0" fontId="45" fillId="0" borderId="0"/>
    <xf numFmtId="0" fontId="22" fillId="0" borderId="0"/>
    <xf numFmtId="0" fontId="45" fillId="0" borderId="0"/>
    <xf numFmtId="0" fontId="22" fillId="0" borderId="0"/>
    <xf numFmtId="0" fontId="22"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23" fillId="0" borderId="0"/>
    <xf numFmtId="0" fontId="45" fillId="0" borderId="0"/>
    <xf numFmtId="0" fontId="22" fillId="0" borderId="0"/>
    <xf numFmtId="0" fontId="45" fillId="0" borderId="0"/>
    <xf numFmtId="0" fontId="23" fillId="0" borderId="0"/>
    <xf numFmtId="0" fontId="22" fillId="0" borderId="0"/>
    <xf numFmtId="0" fontId="22"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22" fillId="0" borderId="0"/>
    <xf numFmtId="0" fontId="22" fillId="0" borderId="0"/>
    <xf numFmtId="0" fontId="45" fillId="0" borderId="0"/>
    <xf numFmtId="0" fontId="22" fillId="0" borderId="0"/>
    <xf numFmtId="0" fontId="45" fillId="0" borderId="0"/>
    <xf numFmtId="0" fontId="23" fillId="0" borderId="0"/>
    <xf numFmtId="0" fontId="45" fillId="0" borderId="0"/>
    <xf numFmtId="0" fontId="22" fillId="0" borderId="0"/>
    <xf numFmtId="0" fontId="45" fillId="0" borderId="0"/>
    <xf numFmtId="0" fontId="22" fillId="0" borderId="0"/>
    <xf numFmtId="0" fontId="45" fillId="0" borderId="0"/>
    <xf numFmtId="0" fontId="22" fillId="0" borderId="0"/>
    <xf numFmtId="0" fontId="22" fillId="0" borderId="0"/>
    <xf numFmtId="0" fontId="22" fillId="0" borderId="0"/>
    <xf numFmtId="0" fontId="22"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45" fillId="0" borderId="0"/>
    <xf numFmtId="0" fontId="45" fillId="0" borderId="0"/>
    <xf numFmtId="0" fontId="22" fillId="0" borderId="0"/>
    <xf numFmtId="0" fontId="45" fillId="0" borderId="0"/>
    <xf numFmtId="0" fontId="22" fillId="0" borderId="0"/>
    <xf numFmtId="0" fontId="45" fillId="0" borderId="0"/>
    <xf numFmtId="0" fontId="45" fillId="0" borderId="0"/>
    <xf numFmtId="0" fontId="22" fillId="0" borderId="0"/>
    <xf numFmtId="0" fontId="45" fillId="0" borderId="0"/>
    <xf numFmtId="0" fontId="45" fillId="0" borderId="0"/>
    <xf numFmtId="0" fontId="22" fillId="0" borderId="0"/>
    <xf numFmtId="0" fontId="45" fillId="57" borderId="35" applyNumberFormat="0" applyFont="0" applyAlignment="0" applyProtection="0"/>
    <xf numFmtId="0" fontId="45" fillId="0" borderId="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12" fillId="3" borderId="10" applyNumberFormat="0" applyAlignment="0" applyProtection="0"/>
    <xf numFmtId="0" fontId="12" fillId="11" borderId="10" applyNumberFormat="0" applyAlignment="0" applyProtection="0"/>
    <xf numFmtId="0" fontId="12" fillId="3" borderId="10" applyNumberFormat="0" applyAlignment="0" applyProtection="0"/>
    <xf numFmtId="0" fontId="23" fillId="0" borderId="0"/>
    <xf numFmtId="0" fontId="22" fillId="0" borderId="0"/>
    <xf numFmtId="0" fontId="12" fillId="3" borderId="10" applyNumberFormat="0" applyAlignment="0" applyProtection="0"/>
    <xf numFmtId="0" fontId="12" fillId="3" borderId="10" applyNumberFormat="0" applyAlignment="0" applyProtection="0"/>
    <xf numFmtId="0" fontId="23" fillId="0" borderId="0"/>
    <xf numFmtId="0" fontId="45" fillId="0" borderId="0"/>
    <xf numFmtId="0" fontId="45" fillId="0" borderId="0"/>
    <xf numFmtId="0" fontId="45" fillId="0" borderId="0"/>
    <xf numFmtId="0" fontId="23" fillId="0" borderId="0"/>
    <xf numFmtId="0" fontId="23" fillId="0" borderId="0"/>
    <xf numFmtId="0" fontId="45" fillId="0" borderId="0"/>
    <xf numFmtId="0" fontId="45" fillId="0" borderId="0"/>
    <xf numFmtId="0" fontId="18" fillId="0" borderId="12"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13" fillId="11" borderId="1" applyNumberFormat="0" applyAlignment="0" applyProtection="0"/>
    <xf numFmtId="0" fontId="18" fillId="0" borderId="12" applyNumberFormat="0" applyFill="0" applyAlignment="0" applyProtection="0"/>
    <xf numFmtId="0" fontId="18" fillId="0" borderId="12" applyNumberFormat="0" applyFill="0" applyAlignment="0" applyProtection="0"/>
    <xf numFmtId="0" fontId="22" fillId="0" borderId="0"/>
    <xf numFmtId="0" fontId="22" fillId="0" borderId="0"/>
    <xf numFmtId="0" fontId="22"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22" fillId="0" borderId="0"/>
    <xf numFmtId="0" fontId="22" fillId="0" borderId="0"/>
    <xf numFmtId="0" fontId="45" fillId="0" borderId="0"/>
    <xf numFmtId="0" fontId="22" fillId="0" borderId="0"/>
    <xf numFmtId="0" fontId="45" fillId="0" borderId="0"/>
    <xf numFmtId="0" fontId="23" fillId="0" borderId="0"/>
    <xf numFmtId="0" fontId="45" fillId="0" borderId="0"/>
    <xf numFmtId="0" fontId="22" fillId="0" borderId="0"/>
    <xf numFmtId="0" fontId="45" fillId="0" borderId="0"/>
    <xf numFmtId="0" fontId="22" fillId="0" borderId="0"/>
    <xf numFmtId="0" fontId="45" fillId="0" borderId="0"/>
    <xf numFmtId="0" fontId="22"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22" fillId="0" borderId="0"/>
    <xf numFmtId="0" fontId="22" fillId="0" borderId="0"/>
    <xf numFmtId="0" fontId="45" fillId="0" borderId="0"/>
    <xf numFmtId="0" fontId="45" fillId="0" borderId="0"/>
    <xf numFmtId="0" fontId="22" fillId="0" borderId="0"/>
    <xf numFmtId="0" fontId="45" fillId="0" borderId="0"/>
    <xf numFmtId="0" fontId="22" fillId="0" borderId="0"/>
    <xf numFmtId="0" fontId="45" fillId="0" borderId="0"/>
    <xf numFmtId="0" fontId="45" fillId="0" borderId="0"/>
    <xf numFmtId="0" fontId="22" fillId="0" borderId="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12" fillId="3" borderId="10" applyNumberFormat="0" applyAlignment="0" applyProtection="0"/>
    <xf numFmtId="0" fontId="12" fillId="11" borderId="10" applyNumberFormat="0" applyAlignment="0" applyProtection="0"/>
    <xf numFmtId="0" fontId="12" fillId="3" borderId="10" applyNumberFormat="0" applyAlignment="0" applyProtection="0"/>
    <xf numFmtId="0" fontId="23" fillId="0" borderId="0"/>
    <xf numFmtId="0" fontId="22" fillId="0" borderId="0"/>
    <xf numFmtId="0" fontId="12" fillId="3" borderId="10" applyNumberFormat="0" applyAlignment="0" applyProtection="0"/>
    <xf numFmtId="0" fontId="12" fillId="3" borderId="10" applyNumberFormat="0" applyAlignment="0" applyProtection="0"/>
    <xf numFmtId="0" fontId="45" fillId="0" borderId="0"/>
    <xf numFmtId="0" fontId="45" fillId="0" borderId="0"/>
    <xf numFmtId="0" fontId="45" fillId="0" borderId="0"/>
    <xf numFmtId="0" fontId="23" fillId="0" borderId="0"/>
    <xf numFmtId="0" fontId="45" fillId="0" borderId="0"/>
    <xf numFmtId="0" fontId="45" fillId="0" borderId="0"/>
    <xf numFmtId="0" fontId="18" fillId="0" borderId="12"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13" fillId="11" borderId="1" applyNumberFormat="0" applyAlignment="0" applyProtection="0"/>
    <xf numFmtId="0" fontId="22" fillId="0" borderId="0"/>
    <xf numFmtId="0" fontId="18" fillId="0" borderId="12" applyNumberFormat="0" applyFill="0" applyAlignment="0" applyProtection="0"/>
    <xf numFmtId="0" fontId="18" fillId="0" borderId="12" applyNumberFormat="0" applyFill="0" applyAlignment="0" applyProtection="0"/>
    <xf numFmtId="0" fontId="22" fillId="0" borderId="0"/>
    <xf numFmtId="0" fontId="22" fillId="0" borderId="0"/>
    <xf numFmtId="0" fontId="22" fillId="0" borderId="0"/>
    <xf numFmtId="0" fontId="45" fillId="0" borderId="0"/>
    <xf numFmtId="0" fontId="18" fillId="0" borderId="12" applyNumberFormat="0" applyFill="0" applyAlignment="0" applyProtection="0"/>
    <xf numFmtId="0" fontId="45" fillId="0" borderId="0"/>
    <xf numFmtId="0" fontId="18" fillId="0" borderId="12" applyNumberFormat="0" applyFill="0" applyAlignment="0" applyProtection="0"/>
    <xf numFmtId="0" fontId="23" fillId="0" borderId="0"/>
    <xf numFmtId="0" fontId="18" fillId="0" borderId="12" applyNumberFormat="0" applyFill="0" applyAlignment="0" applyProtection="0"/>
    <xf numFmtId="0" fontId="12" fillId="3" borderId="10" applyNumberFormat="0" applyAlignment="0" applyProtection="0"/>
    <xf numFmtId="0" fontId="45" fillId="0" borderId="0"/>
    <xf numFmtId="0" fontId="12" fillId="3" borderId="10" applyNumberFormat="0" applyAlignment="0" applyProtection="0"/>
    <xf numFmtId="0" fontId="12" fillId="3" borderId="10" applyNumberForma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12" fillId="11" borderId="10" applyNumberFormat="0" applyAlignment="0" applyProtection="0"/>
    <xf numFmtId="0" fontId="12" fillId="3" borderId="10" applyNumberFormat="0" applyAlignment="0" applyProtection="0"/>
    <xf numFmtId="0" fontId="45" fillId="0" borderId="0"/>
    <xf numFmtId="0" fontId="45" fillId="0" borderId="0"/>
    <xf numFmtId="0" fontId="45" fillId="0" borderId="0"/>
    <xf numFmtId="0" fontId="45" fillId="0" borderId="0"/>
    <xf numFmtId="0" fontId="22" fillId="0" borderId="0"/>
    <xf numFmtId="0" fontId="22" fillId="0" borderId="0"/>
    <xf numFmtId="0" fontId="45" fillId="0" borderId="0"/>
    <xf numFmtId="0" fontId="22" fillId="0" borderId="0"/>
    <xf numFmtId="0" fontId="45" fillId="0" borderId="0"/>
    <xf numFmtId="0" fontId="23" fillId="0" borderId="0"/>
    <xf numFmtId="0" fontId="45" fillId="0" borderId="0"/>
    <xf numFmtId="0" fontId="22" fillId="0" borderId="0"/>
    <xf numFmtId="0" fontId="45" fillId="57" borderId="35" applyNumberFormat="0" applyFont="0" applyAlignment="0" applyProtection="0"/>
    <xf numFmtId="0" fontId="45" fillId="0" borderId="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22" fillId="0" borderId="0"/>
    <xf numFmtId="0" fontId="45" fillId="57" borderId="35" applyNumberFormat="0" applyFont="0" applyAlignment="0" applyProtection="0"/>
    <xf numFmtId="0" fontId="45" fillId="0" borderId="0"/>
    <xf numFmtId="0" fontId="45" fillId="57" borderId="35"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22" fillId="0" borderId="0"/>
    <xf numFmtId="0" fontId="22" fillId="0" borderId="0"/>
    <xf numFmtId="0" fontId="45" fillId="0" borderId="0"/>
    <xf numFmtId="0" fontId="22" fillId="0" borderId="0"/>
    <xf numFmtId="0" fontId="45" fillId="0" borderId="0"/>
    <xf numFmtId="0" fontId="45" fillId="0" borderId="0"/>
    <xf numFmtId="0" fontId="22" fillId="0" borderId="0"/>
    <xf numFmtId="0" fontId="45" fillId="0" borderId="0"/>
    <xf numFmtId="0" fontId="22" fillId="0" borderId="0"/>
    <xf numFmtId="0" fontId="45" fillId="0" borderId="0"/>
    <xf numFmtId="0" fontId="45" fillId="0" borderId="0"/>
    <xf numFmtId="0" fontId="22" fillId="0" borderId="0"/>
    <xf numFmtId="0" fontId="22" fillId="0" borderId="0"/>
    <xf numFmtId="0" fontId="22" fillId="0" borderId="0"/>
    <xf numFmtId="0" fontId="22" fillId="0" borderId="0"/>
    <xf numFmtId="0" fontId="45" fillId="0" borderId="0"/>
    <xf numFmtId="0" fontId="23" fillId="0" borderId="0"/>
    <xf numFmtId="0" fontId="45" fillId="0" borderId="0"/>
    <xf numFmtId="0" fontId="45" fillId="57" borderId="35" applyNumberFormat="0" applyFont="0" applyAlignment="0" applyProtection="0"/>
    <xf numFmtId="0" fontId="22" fillId="0" borderId="0"/>
    <xf numFmtId="0" fontId="45" fillId="57" borderId="35" applyNumberFormat="0" applyFont="0" applyAlignment="0" applyProtection="0"/>
    <xf numFmtId="0" fontId="22" fillId="0" borderId="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22" fillId="0" borderId="0"/>
    <xf numFmtId="0" fontId="12" fillId="3" borderId="10" applyNumberFormat="0" applyAlignment="0" applyProtection="0"/>
    <xf numFmtId="0" fontId="12" fillId="11" borderId="10" applyNumberFormat="0" applyAlignment="0" applyProtection="0"/>
    <xf numFmtId="0" fontId="12" fillId="3" borderId="10" applyNumberFormat="0" applyAlignment="0" applyProtection="0"/>
    <xf numFmtId="0" fontId="23" fillId="0" borderId="0"/>
    <xf numFmtId="0" fontId="22" fillId="0" borderId="0"/>
    <xf numFmtId="0" fontId="18" fillId="0" borderId="12" applyNumberFormat="0" applyFill="0" applyAlignment="0" applyProtection="0"/>
    <xf numFmtId="0" fontId="12" fillId="3" borderId="10" applyNumberFormat="0" applyAlignment="0" applyProtection="0"/>
    <xf numFmtId="0" fontId="12" fillId="3" borderId="10" applyNumberFormat="0" applyAlignment="0" applyProtection="0"/>
    <xf numFmtId="0" fontId="18" fillId="0" borderId="11" applyNumberFormat="0" applyFill="0" applyAlignment="0" applyProtection="0"/>
    <xf numFmtId="0" fontId="45" fillId="57" borderId="35" applyNumberFormat="0" applyFont="0" applyAlignment="0" applyProtection="0"/>
    <xf numFmtId="0" fontId="45" fillId="0" borderId="0"/>
    <xf numFmtId="0" fontId="45" fillId="0" borderId="0"/>
    <xf numFmtId="0" fontId="45" fillId="0" borderId="0"/>
    <xf numFmtId="0" fontId="45" fillId="0" borderId="0"/>
    <xf numFmtId="0" fontId="23" fillId="0" borderId="0"/>
    <xf numFmtId="0" fontId="45" fillId="0" borderId="0"/>
    <xf numFmtId="0" fontId="45" fillId="0" borderId="0"/>
    <xf numFmtId="0" fontId="13" fillId="3" borderId="1" applyNumberFormat="0" applyAlignment="0" applyProtection="0"/>
    <xf numFmtId="0" fontId="45" fillId="0" borderId="0"/>
    <xf numFmtId="0" fontId="18" fillId="0" borderId="12"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45" fillId="0" borderId="0"/>
    <xf numFmtId="0" fontId="23" fillId="0" borderId="0"/>
    <xf numFmtId="0" fontId="45" fillId="0" borderId="0"/>
    <xf numFmtId="0" fontId="22" fillId="0" borderId="0"/>
    <xf numFmtId="0" fontId="22"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12" fillId="3" borderId="10" applyNumberFormat="0" applyAlignment="0" applyProtection="0"/>
    <xf numFmtId="0" fontId="12" fillId="11" borderId="10" applyNumberFormat="0" applyAlignment="0" applyProtection="0"/>
    <xf numFmtId="0" fontId="12" fillId="3" borderId="10" applyNumberFormat="0" applyAlignment="0" applyProtection="0"/>
    <xf numFmtId="0" fontId="12" fillId="3" borderId="10" applyNumberFormat="0" applyAlignment="0" applyProtection="0"/>
    <xf numFmtId="0" fontId="12" fillId="3" borderId="10" applyNumberFormat="0" applyAlignment="0" applyProtection="0"/>
    <xf numFmtId="0" fontId="45" fillId="0" borderId="0"/>
    <xf numFmtId="0" fontId="18" fillId="0" borderId="12"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45" fillId="0" borderId="0"/>
    <xf numFmtId="0" fontId="18" fillId="0" borderId="12" applyNumberFormat="0" applyFill="0" applyAlignment="0" applyProtection="0"/>
    <xf numFmtId="0" fontId="18" fillId="0" borderId="12" applyNumberFormat="0" applyFill="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22" fillId="0" borderId="0"/>
    <xf numFmtId="0" fontId="22" fillId="0" borderId="0"/>
    <xf numFmtId="0" fontId="45" fillId="0" borderId="0"/>
    <xf numFmtId="0" fontId="45" fillId="0" borderId="0"/>
    <xf numFmtId="0" fontId="22" fillId="0" borderId="0"/>
    <xf numFmtId="0" fontId="22" fillId="0" borderId="0"/>
    <xf numFmtId="0" fontId="45" fillId="0" borderId="0"/>
    <xf numFmtId="0" fontId="22" fillId="0" borderId="0"/>
    <xf numFmtId="0" fontId="45" fillId="0" borderId="0"/>
    <xf numFmtId="0" fontId="23"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22" fillId="0" borderId="0"/>
    <xf numFmtId="0" fontId="45" fillId="0" borderId="0"/>
    <xf numFmtId="0" fontId="23" fillId="0" borderId="0"/>
    <xf numFmtId="0" fontId="45" fillId="0" borderId="0"/>
    <xf numFmtId="0" fontId="45" fillId="0" borderId="0"/>
    <xf numFmtId="0" fontId="22" fillId="0" borderId="0"/>
    <xf numFmtId="0" fontId="22" fillId="0" borderId="0"/>
    <xf numFmtId="0" fontId="22" fillId="0" borderId="0"/>
    <xf numFmtId="0" fontId="22" fillId="0" borderId="0"/>
    <xf numFmtId="0" fontId="22"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22"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23" fillId="0" borderId="0"/>
    <xf numFmtId="0" fontId="23" fillId="0" borderId="0"/>
    <xf numFmtId="0" fontId="23" fillId="0" borderId="0"/>
    <xf numFmtId="0" fontId="22" fillId="0" borderId="0"/>
    <xf numFmtId="0" fontId="23" fillId="0" borderId="0"/>
    <xf numFmtId="0" fontId="45" fillId="0" borderId="0"/>
    <xf numFmtId="0" fontId="22" fillId="0" borderId="0"/>
    <xf numFmtId="0" fontId="45" fillId="57" borderId="35" applyNumberFormat="0" applyFont="0" applyAlignment="0" applyProtection="0"/>
    <xf numFmtId="0" fontId="45" fillId="0" borderId="0"/>
    <xf numFmtId="0" fontId="45" fillId="57" borderId="35" applyNumberFormat="0" applyFont="0" applyAlignment="0" applyProtection="0"/>
    <xf numFmtId="0" fontId="45" fillId="0" borderId="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23" fillId="0" borderId="0"/>
    <xf numFmtId="0" fontId="12" fillId="3" borderId="10" applyNumberFormat="0" applyAlignment="0" applyProtection="0"/>
    <xf numFmtId="0" fontId="12" fillId="11" borderId="10" applyNumberFormat="0" applyAlignment="0" applyProtection="0"/>
    <xf numFmtId="0" fontId="12" fillId="3" borderId="10" applyNumberFormat="0" applyAlignment="0" applyProtection="0"/>
    <xf numFmtId="0" fontId="22" fillId="0" borderId="0"/>
    <xf numFmtId="0" fontId="22" fillId="0" borderId="0"/>
    <xf numFmtId="0" fontId="23" fillId="0" borderId="0"/>
    <xf numFmtId="0" fontId="12" fillId="3" borderId="10" applyNumberFormat="0" applyAlignment="0" applyProtection="0"/>
    <xf numFmtId="0" fontId="12" fillId="3" borderId="10" applyNumberFormat="0" applyAlignment="0" applyProtection="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45"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23" fillId="0" borderId="0"/>
    <xf numFmtId="0" fontId="18" fillId="0" borderId="12"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45" fillId="0" borderId="0"/>
    <xf numFmtId="0" fontId="22" fillId="0" borderId="0"/>
    <xf numFmtId="0" fontId="45" fillId="0" borderId="0"/>
    <xf numFmtId="0" fontId="18" fillId="0" borderId="12" applyNumberFormat="0" applyFill="0" applyAlignment="0" applyProtection="0"/>
    <xf numFmtId="0" fontId="18" fillId="0" borderId="12" applyNumberFormat="0" applyFill="0" applyAlignment="0" applyProtection="0"/>
    <xf numFmtId="0" fontId="45" fillId="0" borderId="0"/>
    <xf numFmtId="0" fontId="45" fillId="0" borderId="0"/>
    <xf numFmtId="0" fontId="45" fillId="0" borderId="0"/>
    <xf numFmtId="0" fontId="45" fillId="0" borderId="0"/>
    <xf numFmtId="44" fontId="23" fillId="0" borderId="0" applyFont="0" applyFill="0" applyBorder="0" applyAlignment="0" applyProtection="0"/>
    <xf numFmtId="0" fontId="13" fillId="3" borderId="1" applyNumberFormat="0" applyAlignment="0" applyProtection="0"/>
    <xf numFmtId="0" fontId="13" fillId="3" borderId="1" applyNumberFormat="0" applyAlignment="0" applyProtection="0"/>
    <xf numFmtId="0" fontId="13" fillId="11" borderId="1" applyNumberFormat="0" applyAlignment="0" applyProtection="0"/>
    <xf numFmtId="0" fontId="13" fillId="3" borderId="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11" borderId="1" applyNumberFormat="0" applyAlignment="0" applyProtection="0"/>
    <xf numFmtId="0" fontId="13" fillId="3" borderId="1" applyNumberFormat="0" applyAlignment="0" applyProtection="0"/>
    <xf numFmtId="0" fontId="13" fillId="11" borderId="1" applyNumberFormat="0" applyAlignment="0" applyProtection="0"/>
    <xf numFmtId="0" fontId="13" fillId="3" borderId="1" applyNumberFormat="0" applyAlignment="0" applyProtection="0"/>
    <xf numFmtId="0" fontId="13" fillId="11"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45" fillId="0" borderId="0"/>
    <xf numFmtId="0" fontId="45" fillId="0" borderId="0"/>
    <xf numFmtId="0" fontId="45" fillId="0" borderId="0"/>
    <xf numFmtId="0" fontId="22" fillId="0" borderId="0"/>
    <xf numFmtId="0" fontId="45" fillId="0" borderId="0"/>
    <xf numFmtId="0" fontId="23" fillId="0" borderId="0"/>
    <xf numFmtId="0" fontId="22"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2" fillId="0" borderId="0"/>
    <xf numFmtId="0" fontId="23"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45" fillId="0" borderId="0"/>
    <xf numFmtId="0" fontId="45" fillId="0" borderId="0"/>
    <xf numFmtId="0" fontId="22" fillId="0" borderId="0"/>
    <xf numFmtId="0" fontId="45" fillId="0" borderId="0"/>
    <xf numFmtId="0" fontId="22" fillId="0" borderId="0"/>
    <xf numFmtId="0" fontId="22"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45" fillId="0" borderId="0"/>
    <xf numFmtId="0" fontId="23" fillId="0" borderId="0"/>
    <xf numFmtId="0" fontId="45" fillId="0" borderId="0"/>
    <xf numFmtId="0" fontId="22" fillId="0" borderId="0"/>
    <xf numFmtId="0" fontId="22"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12" fillId="3" borderId="10" applyNumberFormat="0" applyAlignment="0" applyProtection="0"/>
    <xf numFmtId="0" fontId="12" fillId="11" borderId="10" applyNumberFormat="0" applyAlignment="0" applyProtection="0"/>
    <xf numFmtId="0" fontId="12" fillId="3" borderId="10" applyNumberFormat="0" applyAlignment="0" applyProtection="0"/>
    <xf numFmtId="0" fontId="12" fillId="3" borderId="10" applyNumberFormat="0" applyAlignment="0" applyProtection="0"/>
    <xf numFmtId="0" fontId="12" fillId="3" borderId="10" applyNumberFormat="0" applyAlignment="0" applyProtection="0"/>
    <xf numFmtId="0" fontId="18" fillId="0" borderId="12"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44" fontId="72" fillId="0" borderId="0" applyFill="0" applyBorder="0" applyAlignment="0" applyProtection="0"/>
    <xf numFmtId="44" fontId="72" fillId="0" borderId="0" applyFill="0" applyBorder="0" applyAlignment="0" applyProtection="0"/>
    <xf numFmtId="44" fontId="72" fillId="0" borderId="0" applyFill="0" applyBorder="0" applyAlignment="0" applyProtection="0"/>
    <xf numFmtId="44" fontId="72" fillId="0" borderId="0" applyFill="0" applyBorder="0" applyAlignment="0" applyProtection="0"/>
    <xf numFmtId="44" fontId="72" fillId="0" borderId="0" applyFill="0" applyBorder="0" applyAlignment="0" applyProtection="0"/>
    <xf numFmtId="44" fontId="72" fillId="0" borderId="0" applyFill="0" applyBorder="0" applyAlignment="0" applyProtection="0"/>
    <xf numFmtId="44" fontId="72" fillId="0" borderId="0" applyFill="0" applyBorder="0" applyAlignment="0" applyProtection="0"/>
    <xf numFmtId="44" fontId="23" fillId="0" borderId="0" applyFont="0" applyFill="0" applyBorder="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45" fillId="0" borderId="0"/>
    <xf numFmtId="0" fontId="45" fillId="0" borderId="0"/>
    <xf numFmtId="0" fontId="45" fillId="0" borderId="0"/>
    <xf numFmtId="0" fontId="22" fillId="0" borderId="0"/>
    <xf numFmtId="0" fontId="45" fillId="0" borderId="0"/>
    <xf numFmtId="0" fontId="23" fillId="0" borderId="0"/>
    <xf numFmtId="0" fontId="22"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23" fillId="0" borderId="0"/>
    <xf numFmtId="0" fontId="22" fillId="0" borderId="0"/>
    <xf numFmtId="0" fontId="23"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45" fillId="0" borderId="0"/>
    <xf numFmtId="0" fontId="45" fillId="0" borderId="0"/>
    <xf numFmtId="0" fontId="22" fillId="0" borderId="0"/>
    <xf numFmtId="0" fontId="45" fillId="0" borderId="0"/>
    <xf numFmtId="0" fontId="22" fillId="0" borderId="0"/>
    <xf numFmtId="0" fontId="22"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2" fillId="0" borderId="0"/>
    <xf numFmtId="0" fontId="45" fillId="0" borderId="0"/>
    <xf numFmtId="0" fontId="23" fillId="0" borderId="0"/>
    <xf numFmtId="0" fontId="45" fillId="0" borderId="0"/>
    <xf numFmtId="0" fontId="22" fillId="0" borderId="0"/>
    <xf numFmtId="0" fontId="22" fillId="0" borderId="0"/>
    <xf numFmtId="0" fontId="22"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22" fillId="0" borderId="0"/>
    <xf numFmtId="0" fontId="22" fillId="0" borderId="0"/>
    <xf numFmtId="0" fontId="22"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45" fillId="57" borderId="35" applyNumberFormat="0" applyFont="0" applyAlignment="0" applyProtection="0"/>
    <xf numFmtId="0" fontId="23" fillId="7" borderId="9" applyNumberFormat="0" applyFont="0" applyAlignment="0" applyProtection="0"/>
    <xf numFmtId="0" fontId="45" fillId="57" borderId="35" applyNumberFormat="0" applyFont="0" applyAlignment="0" applyProtection="0"/>
    <xf numFmtId="0" fontId="23" fillId="7" borderId="9"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45" fillId="57" borderId="35" applyNumberFormat="0" applyFont="0" applyAlignment="0" applyProtection="0"/>
    <xf numFmtId="0" fontId="12" fillId="11" borderId="10" applyNumberFormat="0" applyAlignment="0" applyProtection="0"/>
    <xf numFmtId="0" fontId="12" fillId="3" borderId="10" applyNumberFormat="0" applyAlignment="0" applyProtection="0"/>
    <xf numFmtId="0" fontId="12" fillId="11" borderId="10" applyNumberFormat="0" applyAlignment="0" applyProtection="0"/>
    <xf numFmtId="0" fontId="12" fillId="3" borderId="10" applyNumberFormat="0" applyAlignment="0" applyProtection="0"/>
    <xf numFmtId="0" fontId="12" fillId="3" borderId="10" applyNumberFormat="0" applyAlignment="0" applyProtection="0"/>
    <xf numFmtId="0" fontId="12" fillId="3" borderId="10" applyNumberFormat="0" applyAlignment="0" applyProtection="0"/>
    <xf numFmtId="0" fontId="12" fillId="3" borderId="10" applyNumberFormat="0" applyAlignment="0" applyProtection="0"/>
    <xf numFmtId="0" fontId="12" fillId="3" borderId="10" applyNumberFormat="0" applyAlignment="0" applyProtection="0"/>
    <xf numFmtId="0" fontId="12" fillId="3" borderId="10" applyNumberFormat="0" applyAlignment="0" applyProtection="0"/>
    <xf numFmtId="0" fontId="12" fillId="11" borderId="10" applyNumberFormat="0" applyAlignment="0" applyProtection="0"/>
    <xf numFmtId="0" fontId="12" fillId="11" borderId="10" applyNumberFormat="0" applyAlignment="0" applyProtection="0"/>
    <xf numFmtId="0" fontId="12" fillId="11" borderId="10" applyNumberFormat="0" applyAlignment="0" applyProtection="0"/>
    <xf numFmtId="0" fontId="12" fillId="11" borderId="10" applyNumberFormat="0" applyAlignment="0" applyProtection="0"/>
    <xf numFmtId="0" fontId="12" fillId="11" borderId="10" applyNumberFormat="0" applyAlignment="0" applyProtection="0"/>
    <xf numFmtId="0" fontId="18" fillId="0" borderId="11" applyNumberFormat="0" applyFill="0" applyAlignment="0" applyProtection="0"/>
    <xf numFmtId="0" fontId="18" fillId="0" borderId="12"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22" fillId="0" borderId="0"/>
    <xf numFmtId="0" fontId="23" fillId="0" borderId="0"/>
    <xf numFmtId="0" fontId="22" fillId="0" borderId="0"/>
    <xf numFmtId="0" fontId="45" fillId="0" borderId="0"/>
    <xf numFmtId="0" fontId="23" fillId="0" borderId="0"/>
    <xf numFmtId="0" fontId="22" fillId="0" borderId="0"/>
    <xf numFmtId="0" fontId="22" fillId="0" borderId="0"/>
    <xf numFmtId="0" fontId="22" fillId="0" borderId="0"/>
    <xf numFmtId="0" fontId="22"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45" fillId="0" borderId="0"/>
    <xf numFmtId="0" fontId="23" fillId="0" borderId="0"/>
    <xf numFmtId="0" fontId="23" fillId="0" borderId="0"/>
    <xf numFmtId="0" fontId="23"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5" fillId="0" borderId="0"/>
    <xf numFmtId="0" fontId="23" fillId="0" borderId="0"/>
    <xf numFmtId="0" fontId="22" fillId="0" borderId="0"/>
    <xf numFmtId="0" fontId="45" fillId="0" borderId="0"/>
    <xf numFmtId="0" fontId="23" fillId="0" borderId="0"/>
    <xf numFmtId="0" fontId="23" fillId="0" borderId="0"/>
    <xf numFmtId="0" fontId="23" fillId="0" borderId="0"/>
    <xf numFmtId="0" fontId="23" fillId="0" borderId="0"/>
    <xf numFmtId="0" fontId="45" fillId="0" borderId="0"/>
    <xf numFmtId="0" fontId="44" fillId="0" borderId="0"/>
    <xf numFmtId="0" fontId="44" fillId="0" borderId="0"/>
    <xf numFmtId="0" fontId="45" fillId="0" borderId="0"/>
    <xf numFmtId="0" fontId="23" fillId="0" borderId="0"/>
    <xf numFmtId="0" fontId="44" fillId="0" borderId="0"/>
    <xf numFmtId="0" fontId="44" fillId="0" borderId="0"/>
    <xf numFmtId="0" fontId="44" fillId="0" borderId="0"/>
    <xf numFmtId="0" fontId="44" fillId="0" borderId="0"/>
    <xf numFmtId="0" fontId="23" fillId="0" borderId="0"/>
    <xf numFmtId="0" fontId="45" fillId="0" borderId="0"/>
    <xf numFmtId="44" fontId="3" fillId="0" borderId="0" applyFont="0" applyFill="0" applyBorder="0" applyAlignment="0" applyProtection="0"/>
    <xf numFmtId="44" fontId="3" fillId="0" borderId="0" applyFont="0" applyFill="0" applyBorder="0" applyAlignment="0" applyProtection="0"/>
    <xf numFmtId="0" fontId="45" fillId="0" borderId="0"/>
    <xf numFmtId="0" fontId="23" fillId="0" borderId="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1" fillId="5" borderId="1" applyNumberFormat="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23" fillId="7" borderId="9" applyNumberFormat="0" applyFont="0" applyAlignment="0" applyProtection="0"/>
    <xf numFmtId="0" fontId="12" fillId="11" borderId="10" applyNumberFormat="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3" fillId="11" borderId="1" applyNumberFormat="0" applyAlignment="0" applyProtection="0"/>
    <xf numFmtId="0" fontId="18" fillId="0" borderId="11" applyNumberFormat="0" applyFill="0" applyAlignment="0" applyProtection="0"/>
    <xf numFmtId="0" fontId="13" fillId="11" borderId="1" applyNumberFormat="0" applyAlignment="0" applyProtection="0"/>
    <xf numFmtId="0" fontId="18" fillId="0" borderId="11" applyNumberFormat="0" applyFill="0" applyAlignment="0" applyProtection="0"/>
    <xf numFmtId="0" fontId="13" fillId="11" borderId="1"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45"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0" borderId="0"/>
    <xf numFmtId="0" fontId="23" fillId="7" borderId="9" applyNumberFormat="0" applyFont="0" applyAlignment="0" applyProtection="0"/>
    <xf numFmtId="0" fontId="23" fillId="0" borderId="0"/>
    <xf numFmtId="0" fontId="13" fillId="11" borderId="1" applyNumberForma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13" fillId="11" borderId="1" applyNumberForma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13" fillId="11" borderId="1" applyNumberFormat="0" applyAlignment="0" applyProtection="0"/>
    <xf numFmtId="0" fontId="18" fillId="0" borderId="11" applyNumberFormat="0" applyFill="0" applyAlignment="0" applyProtection="0"/>
    <xf numFmtId="0" fontId="11" fillId="5" borderId="1" applyNumberFormat="0" applyAlignment="0" applyProtection="0"/>
    <xf numFmtId="0" fontId="12" fillId="11" borderId="10" applyNumberFormat="0" applyAlignment="0" applyProtection="0"/>
    <xf numFmtId="0" fontId="12" fillId="11" borderId="10" applyNumberFormat="0" applyAlignment="0" applyProtection="0"/>
    <xf numFmtId="0" fontId="12" fillId="11" borderId="10" applyNumberFormat="0" applyAlignment="0" applyProtection="0"/>
    <xf numFmtId="0" fontId="11" fillId="5" borderId="1" applyNumberForma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12" fillId="11" borderId="10" applyNumberFormat="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23" fillId="7" borderId="9" applyNumberFormat="0" applyFont="0" applyAlignment="0" applyProtection="0"/>
    <xf numFmtId="0" fontId="13" fillId="11" borderId="1" applyNumberFormat="0" applyAlignment="0" applyProtection="0"/>
    <xf numFmtId="0" fontId="23" fillId="7" borderId="9" applyNumberFormat="0" applyFont="0" applyAlignment="0" applyProtection="0"/>
    <xf numFmtId="0" fontId="11" fillId="5" borderId="1" applyNumberFormat="0" applyAlignment="0" applyProtection="0"/>
    <xf numFmtId="0" fontId="18" fillId="0" borderId="11" applyNumberFormat="0" applyFill="0" applyAlignment="0" applyProtection="0"/>
    <xf numFmtId="0" fontId="12" fillId="11" borderId="10" applyNumberForma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23" fillId="7" borderId="9" applyNumberFormat="0" applyFont="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3" fillId="11" borderId="1" applyNumberFormat="0" applyAlignment="0" applyProtection="0"/>
    <xf numFmtId="0" fontId="11" fillId="5" borderId="1" applyNumberFormat="0" applyAlignment="0" applyProtection="0"/>
    <xf numFmtId="0" fontId="12" fillId="11" borderId="10" applyNumberFormat="0" applyAlignment="0" applyProtection="0"/>
    <xf numFmtId="0" fontId="12" fillId="11" borderId="10" applyNumberFormat="0" applyAlignment="0" applyProtection="0"/>
    <xf numFmtId="0" fontId="13" fillId="11"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1" fillId="5" borderId="1" applyNumberFormat="0" applyAlignment="0" applyProtection="0"/>
    <xf numFmtId="0" fontId="23" fillId="7" borderId="9" applyNumberFormat="0" applyFont="0" applyAlignment="0" applyProtection="0"/>
    <xf numFmtId="0" fontId="11" fillId="5" borderId="1" applyNumberFormat="0" applyAlignment="0" applyProtection="0"/>
    <xf numFmtId="0" fontId="23" fillId="7" borderId="9" applyNumberFormat="0" applyFont="0" applyAlignment="0" applyProtection="0"/>
    <xf numFmtId="0" fontId="23" fillId="7" borderId="9" applyNumberFormat="0" applyFont="0" applyAlignment="0" applyProtection="0"/>
    <xf numFmtId="0" fontId="13" fillId="11" borderId="1" applyNumberFormat="0" applyAlignment="0" applyProtection="0"/>
    <xf numFmtId="0" fontId="13" fillId="11"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3" fillId="11" borderId="1" applyNumberFormat="0" applyAlignment="0" applyProtection="0"/>
    <xf numFmtId="0" fontId="11" fillId="5" borderId="1" applyNumberFormat="0" applyAlignment="0" applyProtection="0"/>
    <xf numFmtId="0" fontId="12" fillId="11" borderId="10" applyNumberFormat="0" applyAlignment="0" applyProtection="0"/>
    <xf numFmtId="0" fontId="11" fillId="5" borderId="1" applyNumberFormat="0" applyAlignment="0" applyProtection="0"/>
    <xf numFmtId="0" fontId="13" fillId="11" borderId="1" applyNumberFormat="0" applyAlignment="0" applyProtection="0"/>
    <xf numFmtId="0" fontId="11" fillId="5" borderId="1" applyNumberFormat="0" applyAlignment="0" applyProtection="0"/>
    <xf numFmtId="0" fontId="12" fillId="11" borderId="10" applyNumberFormat="0" applyAlignment="0" applyProtection="0"/>
    <xf numFmtId="0" fontId="11" fillId="5" borderId="1" applyNumberFormat="0" applyAlignment="0" applyProtection="0"/>
    <xf numFmtId="0" fontId="23" fillId="7" borderId="9" applyNumberFormat="0" applyFont="0" applyAlignment="0" applyProtection="0"/>
    <xf numFmtId="0" fontId="23" fillId="7" borderId="9" applyNumberFormat="0" applyFont="0" applyAlignment="0" applyProtection="0"/>
    <xf numFmtId="0" fontId="18" fillId="0" borderId="11" applyNumberFormat="0" applyFill="0" applyAlignment="0" applyProtection="0"/>
    <xf numFmtId="0" fontId="12" fillId="11" borderId="10" applyNumberFormat="0" applyAlignment="0" applyProtection="0"/>
    <xf numFmtId="0" fontId="18" fillId="0" borderId="11" applyNumberFormat="0" applyFill="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2" fillId="11" borderId="10" applyNumberFormat="0" applyAlignment="0" applyProtection="0"/>
    <xf numFmtId="0" fontId="11" fillId="5" borderId="1" applyNumberFormat="0" applyAlignment="0" applyProtection="0"/>
    <xf numFmtId="0" fontId="12" fillId="11" borderId="10" applyNumberFormat="0" applyAlignment="0" applyProtection="0"/>
    <xf numFmtId="0" fontId="12" fillId="11" borderId="10" applyNumberFormat="0" applyAlignment="0" applyProtection="0"/>
    <xf numFmtId="0" fontId="12" fillId="11" borderId="10" applyNumberFormat="0" applyAlignment="0" applyProtection="0"/>
    <xf numFmtId="0" fontId="23" fillId="7" borderId="9" applyNumberFormat="0" applyFont="0" applyAlignment="0" applyProtection="0"/>
    <xf numFmtId="0" fontId="13" fillId="11" borderId="1" applyNumberFormat="0" applyAlignment="0" applyProtection="0"/>
    <xf numFmtId="0" fontId="12" fillId="11" borderId="10" applyNumberFormat="0" applyAlignment="0" applyProtection="0"/>
    <xf numFmtId="0" fontId="12" fillId="11" borderId="10"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1" fillId="5" borderId="1" applyNumberFormat="0" applyAlignment="0" applyProtection="0"/>
    <xf numFmtId="0" fontId="12" fillId="11" borderId="10" applyNumberFormat="0" applyAlignment="0" applyProtection="0"/>
    <xf numFmtId="0" fontId="23" fillId="7" borderId="9" applyNumberFormat="0" applyFont="0" applyAlignment="0" applyProtection="0"/>
    <xf numFmtId="0" fontId="11" fillId="5" borderId="1" applyNumberFormat="0" applyAlignment="0" applyProtection="0"/>
    <xf numFmtId="0" fontId="23" fillId="7" borderId="9" applyNumberFormat="0" applyFont="0" applyAlignment="0" applyProtection="0"/>
    <xf numFmtId="0" fontId="11" fillId="5" borderId="1" applyNumberFormat="0" applyAlignment="0" applyProtection="0"/>
    <xf numFmtId="0" fontId="11" fillId="5" borderId="1" applyNumberFormat="0" applyAlignment="0" applyProtection="0"/>
    <xf numFmtId="0" fontId="23" fillId="7" borderId="9" applyNumberFormat="0" applyFont="0" applyAlignment="0" applyProtection="0"/>
    <xf numFmtId="0" fontId="13" fillId="11" borderId="1" applyNumberFormat="0" applyAlignment="0" applyProtection="0"/>
    <xf numFmtId="0" fontId="11" fillId="5" borderId="1" applyNumberFormat="0" applyAlignment="0" applyProtection="0"/>
    <xf numFmtId="0" fontId="13" fillId="11" borderId="1" applyNumberFormat="0" applyAlignment="0" applyProtection="0"/>
    <xf numFmtId="0" fontId="11" fillId="5" borderId="1" applyNumberFormat="0" applyAlignment="0" applyProtection="0"/>
    <xf numFmtId="0" fontId="12" fillId="11" borderId="10" applyNumberFormat="0" applyAlignment="0" applyProtection="0"/>
    <xf numFmtId="0" fontId="12" fillId="11" borderId="10" applyNumberFormat="0" applyAlignment="0" applyProtection="0"/>
    <xf numFmtId="0" fontId="11" fillId="5" borderId="1" applyNumberFormat="0" applyAlignment="0" applyProtection="0"/>
    <xf numFmtId="0" fontId="13" fillId="11" borderId="1" applyNumberFormat="0" applyAlignment="0" applyProtection="0"/>
    <xf numFmtId="0" fontId="12" fillId="11" borderId="10" applyNumberFormat="0" applyAlignment="0" applyProtection="0"/>
    <xf numFmtId="0" fontId="11" fillId="5"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11" fillId="5" borderId="1" applyNumberFormat="0" applyAlignment="0" applyProtection="0"/>
    <xf numFmtId="0" fontId="18" fillId="0" borderId="11" applyNumberFormat="0" applyFill="0" applyAlignment="0" applyProtection="0"/>
    <xf numFmtId="0" fontId="11" fillId="5" borderId="1" applyNumberFormat="0" applyAlignment="0" applyProtection="0"/>
    <xf numFmtId="0" fontId="11" fillId="5" borderId="1" applyNumberFormat="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2" fillId="11" borderId="10" applyNumberFormat="0" applyAlignment="0" applyProtection="0"/>
    <xf numFmtId="0" fontId="12" fillId="11" borderId="10" applyNumberFormat="0" applyAlignment="0" applyProtection="0"/>
    <xf numFmtId="0" fontId="11" fillId="5" borderId="1" applyNumberFormat="0" applyAlignment="0" applyProtection="0"/>
    <xf numFmtId="0" fontId="23" fillId="7" borderId="9" applyNumberFormat="0" applyFont="0" applyAlignment="0" applyProtection="0"/>
    <xf numFmtId="0" fontId="13" fillId="11" borderId="1" applyNumberFormat="0" applyAlignment="0" applyProtection="0"/>
    <xf numFmtId="0" fontId="18" fillId="0" borderId="11" applyNumberFormat="0" applyFill="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23" fillId="7" borderId="9" applyNumberFormat="0" applyFont="0" applyAlignment="0" applyProtection="0"/>
    <xf numFmtId="0" fontId="13" fillId="11"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2" fillId="11" borderId="10" applyNumberForma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11" fillId="5"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12" fillId="11" borderId="10" applyNumberFormat="0" applyAlignment="0" applyProtection="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23" fillId="7" borderId="9" applyNumberFormat="0" applyFont="0" applyAlignment="0" applyProtection="0"/>
    <xf numFmtId="0" fontId="18" fillId="0" borderId="11" applyNumberFormat="0" applyFill="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18" fillId="0" borderId="11" applyNumberFormat="0" applyFill="0" applyAlignment="0" applyProtection="0"/>
    <xf numFmtId="0" fontId="11" fillId="5" borderId="1" applyNumberFormat="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1" fillId="5" borderId="1"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8" fillId="0" borderId="11" applyNumberFormat="0" applyFill="0" applyAlignment="0" applyProtection="0"/>
    <xf numFmtId="0" fontId="23" fillId="7" borderId="9" applyNumberFormat="0" applyFont="0" applyAlignment="0" applyProtection="0"/>
    <xf numFmtId="0" fontId="18" fillId="0" borderId="11" applyNumberFormat="0" applyFill="0" applyAlignment="0" applyProtection="0"/>
    <xf numFmtId="0" fontId="12" fillId="11" borderId="10" applyNumberFormat="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1" fillId="5" borderId="1" applyNumberFormat="0" applyAlignment="0" applyProtection="0"/>
    <xf numFmtId="0" fontId="23" fillId="7" borderId="9" applyNumberFormat="0" applyFont="0" applyAlignment="0" applyProtection="0"/>
    <xf numFmtId="0" fontId="18" fillId="0" borderId="11" applyNumberFormat="0" applyFill="0" applyAlignment="0" applyProtection="0"/>
    <xf numFmtId="0" fontId="18" fillId="0" borderId="11" applyNumberFormat="0" applyFill="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1" fillId="5" borderId="1" applyNumberFormat="0" applyAlignment="0" applyProtection="0"/>
    <xf numFmtId="0" fontId="13" fillId="11" borderId="1" applyNumberFormat="0" applyAlignment="0" applyProtection="0"/>
    <xf numFmtId="0" fontId="12" fillId="11" borderId="10" applyNumberFormat="0" applyAlignment="0" applyProtection="0"/>
    <xf numFmtId="0" fontId="12" fillId="11" borderId="10" applyNumberFormat="0" applyAlignment="0" applyProtection="0"/>
    <xf numFmtId="0" fontId="23" fillId="7" borderId="9" applyNumberFormat="0" applyFont="0" applyAlignment="0" applyProtection="0"/>
    <xf numFmtId="0" fontId="23" fillId="7" borderId="9" applyNumberFormat="0" applyFont="0" applyAlignment="0" applyProtection="0"/>
    <xf numFmtId="0" fontId="12" fillId="11" borderId="10" applyNumberFormat="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12" fillId="11" borderId="10" applyNumberFormat="0" applyAlignment="0" applyProtection="0"/>
    <xf numFmtId="0" fontId="11" fillId="5"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11" fillId="5" borderId="1"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1" fillId="5" borderId="1" applyNumberFormat="0" applyAlignment="0" applyProtection="0"/>
    <xf numFmtId="0" fontId="11" fillId="5" borderId="1" applyNumberFormat="0" applyAlignment="0" applyProtection="0"/>
    <xf numFmtId="0" fontId="18" fillId="0" borderId="11" applyNumberFormat="0" applyFill="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23" fillId="7" borderId="9" applyNumberFormat="0" applyFont="0" applyAlignment="0" applyProtection="0"/>
    <xf numFmtId="0" fontId="11" fillId="5" borderId="1" applyNumberFormat="0" applyAlignment="0" applyProtection="0"/>
    <xf numFmtId="0" fontId="13" fillId="11"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3" fillId="11" borderId="1" applyNumberFormat="0" applyAlignment="0" applyProtection="0"/>
    <xf numFmtId="0" fontId="11" fillId="5" borderId="1" applyNumberFormat="0" applyAlignment="0" applyProtection="0"/>
    <xf numFmtId="0" fontId="23" fillId="7" borderId="9" applyNumberFormat="0" applyFont="0" applyAlignment="0" applyProtection="0"/>
    <xf numFmtId="0" fontId="11" fillId="5" borderId="1" applyNumberFormat="0" applyAlignment="0" applyProtection="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23" fillId="7" borderId="9" applyNumberFormat="0" applyFont="0" applyAlignment="0" applyProtection="0"/>
    <xf numFmtId="0" fontId="13" fillId="11" borderId="1" applyNumberFormat="0" applyAlignment="0" applyProtection="0"/>
    <xf numFmtId="0" fontId="11" fillId="5" borderId="1" applyNumberFormat="0" applyAlignment="0" applyProtection="0"/>
    <xf numFmtId="0" fontId="13" fillId="11" borderId="1" applyNumberFormat="0" applyAlignment="0" applyProtection="0"/>
    <xf numFmtId="0" fontId="12" fillId="11" borderId="10" applyNumberFormat="0" applyAlignment="0" applyProtection="0"/>
    <xf numFmtId="0" fontId="23" fillId="7" borderId="9" applyNumberFormat="0" applyFont="0" applyAlignment="0" applyProtection="0"/>
    <xf numFmtId="0" fontId="12" fillId="11" borderId="10" applyNumberFormat="0" applyAlignment="0" applyProtection="0"/>
    <xf numFmtId="0" fontId="18" fillId="0" borderId="11" applyNumberFormat="0" applyFill="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23" fillId="7" borderId="9" applyNumberFormat="0" applyFont="0" applyAlignment="0" applyProtection="0"/>
    <xf numFmtId="0" fontId="23" fillId="7" borderId="9" applyNumberFormat="0" applyFont="0" applyAlignment="0" applyProtection="0"/>
    <xf numFmtId="0" fontId="13" fillId="11" borderId="1" applyNumberFormat="0" applyAlignment="0" applyProtection="0"/>
    <xf numFmtId="0" fontId="23" fillId="7" borderId="9" applyNumberFormat="0" applyFont="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2" fillId="11" borderId="10" applyNumberFormat="0" applyAlignment="0" applyProtection="0"/>
    <xf numFmtId="0" fontId="12" fillId="11" borderId="10" applyNumberFormat="0" applyAlignment="0" applyProtection="0"/>
    <xf numFmtId="0" fontId="12" fillId="11" borderId="10"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8" fillId="0" borderId="11" applyNumberFormat="0" applyFill="0" applyAlignment="0" applyProtection="0"/>
    <xf numFmtId="0" fontId="12" fillId="11" borderId="10" applyNumberFormat="0" applyAlignment="0" applyProtection="0"/>
    <xf numFmtId="0" fontId="11" fillId="5" borderId="1" applyNumberFormat="0" applyAlignment="0" applyProtection="0"/>
    <xf numFmtId="0" fontId="23" fillId="7" borderId="9" applyNumberFormat="0" applyFont="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23" fillId="7" borderId="9" applyNumberFormat="0" applyFont="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11" fillId="5" borderId="1" applyNumberFormat="0" applyAlignment="0" applyProtection="0"/>
    <xf numFmtId="0" fontId="13" fillId="11" borderId="1" applyNumberFormat="0" applyAlignment="0" applyProtection="0"/>
    <xf numFmtId="0" fontId="11" fillId="5" borderId="1" applyNumberFormat="0" applyAlignment="0" applyProtection="0"/>
    <xf numFmtId="0" fontId="13" fillId="11" borderId="1" applyNumberFormat="0" applyAlignment="0" applyProtection="0"/>
    <xf numFmtId="0" fontId="18" fillId="0" borderId="11" applyNumberFormat="0" applyFill="0" applyAlignment="0" applyProtection="0"/>
    <xf numFmtId="0" fontId="13" fillId="11" borderId="1"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11" fillId="5" borderId="1" applyNumberFormat="0" applyAlignment="0" applyProtection="0"/>
    <xf numFmtId="0" fontId="12" fillId="11" borderId="10" applyNumberFormat="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1" fillId="5" borderId="1" applyNumberFormat="0" applyAlignment="0" applyProtection="0"/>
    <xf numFmtId="0" fontId="13" fillId="11"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23" fillId="7" borderId="9" applyNumberFormat="0" applyFont="0" applyAlignment="0" applyProtection="0"/>
    <xf numFmtId="0" fontId="13" fillId="11" borderId="1" applyNumberFormat="0" applyAlignment="0" applyProtection="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1" fillId="5" borderId="1"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3" fillId="11" borderId="1" applyNumberFormat="0" applyAlignment="0" applyProtection="0"/>
    <xf numFmtId="0" fontId="11" fillId="5" borderId="1" applyNumberFormat="0" applyAlignment="0" applyProtection="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18" fillId="0" borderId="11" applyNumberFormat="0" applyFill="0" applyAlignment="0" applyProtection="0"/>
    <xf numFmtId="0" fontId="13" fillId="11" borderId="1" applyNumberFormat="0" applyAlignment="0" applyProtection="0"/>
    <xf numFmtId="0" fontId="18" fillId="0" borderId="11" applyNumberFormat="0" applyFill="0" applyAlignment="0" applyProtection="0"/>
    <xf numFmtId="0" fontId="13" fillId="11"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8" fillId="0" borderId="11" applyNumberFormat="0" applyFill="0" applyAlignment="0" applyProtection="0"/>
    <xf numFmtId="0" fontId="13" fillId="11" borderId="1" applyNumberFormat="0" applyAlignment="0" applyProtection="0"/>
    <xf numFmtId="0" fontId="13" fillId="11" borderId="1"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8" fillId="0" borderId="11" applyNumberFormat="0" applyFill="0" applyAlignment="0" applyProtection="0"/>
    <xf numFmtId="0" fontId="23" fillId="7" borderId="9" applyNumberFormat="0" applyFont="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1" fillId="5" borderId="1" applyNumberFormat="0" applyAlignment="0" applyProtection="0"/>
    <xf numFmtId="0" fontId="23" fillId="7" borderId="9" applyNumberFormat="0" applyFont="0" applyAlignment="0" applyProtection="0"/>
    <xf numFmtId="0" fontId="18" fillId="0" borderId="11" applyNumberFormat="0" applyFill="0" applyAlignment="0" applyProtection="0"/>
    <xf numFmtId="0" fontId="18" fillId="0" borderId="11" applyNumberFormat="0" applyFill="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8" fillId="0" borderId="11" applyNumberFormat="0" applyFill="0" applyAlignment="0" applyProtection="0"/>
    <xf numFmtId="0" fontId="11" fillId="5" borderId="1" applyNumberFormat="0" applyAlignment="0" applyProtection="0"/>
    <xf numFmtId="0" fontId="18" fillId="0" borderId="11" applyNumberFormat="0" applyFill="0" applyAlignment="0" applyProtection="0"/>
    <xf numFmtId="0" fontId="13" fillId="11" borderId="1" applyNumberFormat="0" applyAlignment="0" applyProtection="0"/>
    <xf numFmtId="0" fontId="23" fillId="7" borderId="9" applyNumberFormat="0" applyFont="0" applyAlignment="0" applyProtection="0"/>
    <xf numFmtId="0" fontId="18" fillId="0" borderId="11" applyNumberFormat="0" applyFill="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3" fillId="11" borderId="1" applyNumberFormat="0" applyAlignment="0" applyProtection="0"/>
    <xf numFmtId="0" fontId="11" fillId="5" borderId="1" applyNumberFormat="0" applyAlignment="0" applyProtection="0"/>
    <xf numFmtId="0" fontId="13" fillId="11" borderId="1" applyNumberFormat="0" applyAlignment="0" applyProtection="0"/>
    <xf numFmtId="0" fontId="18" fillId="0" borderId="11" applyNumberFormat="0" applyFill="0" applyAlignment="0" applyProtection="0"/>
    <xf numFmtId="0" fontId="12" fillId="11" borderId="10"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3" fillId="11"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2" fillId="11" borderId="10" applyNumberFormat="0" applyAlignment="0" applyProtection="0"/>
    <xf numFmtId="0" fontId="23" fillId="7" borderId="9" applyNumberFormat="0" applyFont="0" applyAlignment="0" applyProtection="0"/>
    <xf numFmtId="0" fontId="12" fillId="11" borderId="10" applyNumberFormat="0" applyAlignment="0" applyProtection="0"/>
    <xf numFmtId="0" fontId="11" fillId="5" borderId="1"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2" fillId="11" borderId="10" applyNumberFormat="0" applyAlignment="0" applyProtection="0"/>
    <xf numFmtId="0" fontId="23" fillId="7" borderId="9" applyNumberFormat="0" applyFont="0" applyAlignment="0" applyProtection="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11" fillId="5" borderId="1" applyNumberFormat="0" applyAlignment="0" applyProtection="0"/>
    <xf numFmtId="0" fontId="13" fillId="11" borderId="1" applyNumberFormat="0" applyAlignment="0" applyProtection="0"/>
    <xf numFmtId="0" fontId="11" fillId="5" borderId="1" applyNumberFormat="0" applyAlignment="0" applyProtection="0"/>
    <xf numFmtId="0" fontId="18" fillId="0" borderId="11" applyNumberFormat="0" applyFill="0" applyAlignment="0" applyProtection="0"/>
    <xf numFmtId="0" fontId="23" fillId="7" borderId="9" applyNumberFormat="0" applyFont="0" applyAlignment="0" applyProtection="0"/>
    <xf numFmtId="0" fontId="23" fillId="7" borderId="9" applyNumberFormat="0" applyFont="0" applyAlignment="0" applyProtection="0"/>
    <xf numFmtId="0" fontId="13" fillId="11" borderId="1" applyNumberFormat="0" applyAlignment="0" applyProtection="0"/>
    <xf numFmtId="0" fontId="11" fillId="5" borderId="1" applyNumberFormat="0" applyAlignment="0" applyProtection="0"/>
    <xf numFmtId="0" fontId="12" fillId="11" borderId="10" applyNumberFormat="0" applyAlignment="0" applyProtection="0"/>
    <xf numFmtId="0" fontId="23" fillId="7" borderId="9" applyNumberFormat="0" applyFont="0" applyAlignment="0" applyProtection="0"/>
    <xf numFmtId="0" fontId="18" fillId="0" borderId="11" applyNumberFormat="0" applyFill="0" applyAlignment="0" applyProtection="0"/>
    <xf numFmtId="0" fontId="23" fillId="7" borderId="9" applyNumberFormat="0" applyFont="0" applyAlignment="0" applyProtection="0"/>
    <xf numFmtId="0" fontId="11" fillId="5" borderId="1" applyNumberFormat="0" applyAlignment="0" applyProtection="0"/>
    <xf numFmtId="0" fontId="11" fillId="5" borderId="1" applyNumberFormat="0" applyAlignment="0" applyProtection="0"/>
    <xf numFmtId="0" fontId="12" fillId="11" borderId="10" applyNumberFormat="0" applyAlignment="0" applyProtection="0"/>
    <xf numFmtId="0" fontId="12" fillId="11" borderId="10" applyNumberFormat="0" applyAlignment="0" applyProtection="0"/>
    <xf numFmtId="0" fontId="11" fillId="5" borderId="1" applyNumberFormat="0" applyAlignment="0" applyProtection="0"/>
    <xf numFmtId="0" fontId="23" fillId="7" borderId="9" applyNumberFormat="0" applyFont="0" applyAlignment="0" applyProtection="0"/>
    <xf numFmtId="0" fontId="23" fillId="7" borderId="9" applyNumberFormat="0" applyFont="0" applyAlignment="0" applyProtection="0"/>
    <xf numFmtId="0" fontId="11" fillId="5" borderId="1" applyNumberFormat="0" applyAlignment="0" applyProtection="0"/>
    <xf numFmtId="0" fontId="11" fillId="5" borderId="1" applyNumberFormat="0" applyAlignment="0" applyProtection="0"/>
    <xf numFmtId="0" fontId="13" fillId="11"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8" fillId="0" borderId="11" applyNumberFormat="0" applyFill="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8" fillId="0" borderId="11" applyNumberFormat="0" applyFill="0" applyAlignment="0" applyProtection="0"/>
    <xf numFmtId="0" fontId="12" fillId="11" borderId="10" applyNumberFormat="0" applyAlignment="0" applyProtection="0"/>
    <xf numFmtId="0" fontId="13" fillId="11" borderId="1" applyNumberFormat="0" applyAlignment="0" applyProtection="0"/>
    <xf numFmtId="0" fontId="13" fillId="11" borderId="1" applyNumberFormat="0" applyAlignment="0" applyProtection="0"/>
    <xf numFmtId="0" fontId="11" fillId="5" borderId="1" applyNumberFormat="0" applyAlignment="0" applyProtection="0"/>
    <xf numFmtId="0" fontId="23" fillId="7" borderId="9" applyNumberFormat="0" applyFont="0" applyAlignment="0" applyProtection="0"/>
    <xf numFmtId="0" fontId="13" fillId="11" borderId="1" applyNumberFormat="0" applyAlignment="0" applyProtection="0"/>
    <xf numFmtId="0" fontId="11" fillId="5" borderId="1" applyNumberFormat="0" applyAlignment="0" applyProtection="0"/>
    <xf numFmtId="0" fontId="12" fillId="11" borderId="10" applyNumberFormat="0" applyAlignment="0" applyProtection="0"/>
    <xf numFmtId="0" fontId="12" fillId="11" borderId="10" applyNumberFormat="0" applyAlignment="0" applyProtection="0"/>
    <xf numFmtId="0" fontId="23" fillId="7" borderId="9" applyNumberFormat="0" applyFont="0" applyAlignment="0" applyProtection="0"/>
    <xf numFmtId="0" fontId="12" fillId="11" borderId="10" applyNumberFormat="0" applyAlignment="0" applyProtection="0"/>
    <xf numFmtId="0" fontId="23" fillId="7" borderId="9" applyNumberFormat="0" applyFont="0" applyAlignment="0" applyProtection="0"/>
    <xf numFmtId="0" fontId="12" fillId="11" borderId="10" applyNumberFormat="0" applyAlignment="0" applyProtection="0"/>
    <xf numFmtId="0" fontId="23" fillId="7" borderId="9" applyNumberFormat="0" applyFont="0" applyAlignment="0" applyProtection="0"/>
    <xf numFmtId="0" fontId="23" fillId="7" borderId="9" applyNumberFormat="0" applyFont="0" applyAlignment="0" applyProtection="0"/>
    <xf numFmtId="0" fontId="12" fillId="11" borderId="10" applyNumberFormat="0" applyAlignment="0" applyProtection="0"/>
    <xf numFmtId="0" fontId="18" fillId="0" borderId="11" applyNumberFormat="0" applyFill="0" applyAlignment="0" applyProtection="0"/>
    <xf numFmtId="0" fontId="13" fillId="11" borderId="1" applyNumberFormat="0" applyAlignment="0" applyProtection="0"/>
    <xf numFmtId="0" fontId="11" fillId="5" borderId="1" applyNumberFormat="0" applyAlignment="0" applyProtection="0"/>
    <xf numFmtId="0" fontId="11" fillId="5" borderId="1" applyNumberFormat="0" applyAlignment="0" applyProtection="0"/>
    <xf numFmtId="0" fontId="13" fillId="11" borderId="1" applyNumberFormat="0" applyAlignment="0" applyProtection="0"/>
    <xf numFmtId="0" fontId="23" fillId="7" borderId="9" applyNumberFormat="0" applyFont="0" applyAlignment="0" applyProtection="0"/>
    <xf numFmtId="0" fontId="23" fillId="7" borderId="9" applyNumberFormat="0" applyFont="0" applyAlignment="0" applyProtection="0"/>
    <xf numFmtId="0" fontId="11" fillId="5" borderId="1" applyNumberFormat="0" applyAlignment="0" applyProtection="0"/>
    <xf numFmtId="0" fontId="18" fillId="0" borderId="11" applyNumberFormat="0" applyFill="0" applyAlignment="0" applyProtection="0"/>
    <xf numFmtId="0" fontId="11" fillId="5" borderId="1" applyNumberFormat="0" applyAlignment="0" applyProtection="0"/>
    <xf numFmtId="0" fontId="12" fillId="11" borderId="10" applyNumberFormat="0" applyAlignment="0" applyProtection="0"/>
    <xf numFmtId="0" fontId="11" fillId="5" borderId="1" applyNumberFormat="0" applyAlignment="0" applyProtection="0"/>
    <xf numFmtId="0" fontId="11" fillId="5" borderId="1" applyNumberFormat="0" applyAlignment="0" applyProtection="0"/>
    <xf numFmtId="0" fontId="23" fillId="7" borderId="9" applyNumberFormat="0" applyFont="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1" fillId="5" borderId="1" applyNumberFormat="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23" fillId="7" borderId="9" applyNumberFormat="0" applyFont="0" applyAlignment="0" applyProtection="0"/>
    <xf numFmtId="0" fontId="12" fillId="11" borderId="10" applyNumberFormat="0" applyAlignment="0" applyProtection="0"/>
    <xf numFmtId="0" fontId="11" fillId="5" borderId="1" applyNumberFormat="0" applyAlignment="0" applyProtection="0"/>
    <xf numFmtId="0" fontId="13" fillId="11" borderId="1" applyNumberFormat="0" applyAlignment="0" applyProtection="0"/>
    <xf numFmtId="0" fontId="23" fillId="7" borderId="9" applyNumberFormat="0" applyFont="0" applyAlignment="0" applyProtection="0"/>
    <xf numFmtId="0" fontId="13" fillId="11" borderId="1" applyNumberFormat="0" applyAlignment="0" applyProtection="0"/>
    <xf numFmtId="0" fontId="13" fillId="11" borderId="1"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2" fillId="11" borderId="10" applyNumberFormat="0" applyAlignment="0" applyProtection="0"/>
    <xf numFmtId="0" fontId="11" fillId="5" borderId="1"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12" fillId="11" borderId="10" applyNumberFormat="0" applyAlignment="0" applyProtection="0"/>
    <xf numFmtId="0" fontId="23" fillId="7" borderId="9" applyNumberFormat="0" applyFon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23" fillId="7" borderId="9" applyNumberFormat="0" applyFont="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12" fillId="11" borderId="10" applyNumberFormat="0" applyAlignment="0" applyProtection="0"/>
    <xf numFmtId="0" fontId="13" fillId="11" borderId="1" applyNumberFormat="0" applyAlignment="0" applyProtection="0"/>
    <xf numFmtId="0" fontId="23" fillId="7" borderId="9" applyNumberFormat="0" applyFont="0" applyAlignment="0" applyProtection="0"/>
    <xf numFmtId="0" fontId="18" fillId="0" borderId="11" applyNumberFormat="0" applyFill="0" applyAlignment="0" applyProtection="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23" fillId="7" borderId="9" applyNumberFormat="0" applyFont="0" applyAlignment="0" applyProtection="0"/>
    <xf numFmtId="0" fontId="13" fillId="11"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3" fillId="11" borderId="1" applyNumberFormat="0" applyAlignment="0" applyProtection="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23" fillId="7" borderId="9" applyNumberFormat="0" applyFon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18" fillId="0" borderId="11" applyNumberFormat="0" applyFill="0" applyAlignment="0" applyProtection="0"/>
    <xf numFmtId="0" fontId="13" fillId="11" borderId="1" applyNumberFormat="0" applyAlignment="0" applyProtection="0"/>
    <xf numFmtId="0" fontId="11" fillId="5" borderId="1" applyNumberFormat="0" applyAlignment="0" applyProtection="0"/>
    <xf numFmtId="0" fontId="23" fillId="7" borderId="9" applyNumberFormat="0" applyFont="0" applyAlignment="0" applyProtection="0"/>
    <xf numFmtId="0" fontId="18" fillId="0" borderId="11" applyNumberFormat="0" applyFill="0" applyAlignment="0" applyProtection="0"/>
    <xf numFmtId="0" fontId="13" fillId="11"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3" fillId="11" borderId="1" applyNumberFormat="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8" fillId="0" borderId="11" applyNumberFormat="0" applyFill="0" applyAlignment="0" applyProtection="0"/>
    <xf numFmtId="0" fontId="12" fillId="11" borderId="10" applyNumberFormat="0" applyAlignment="0" applyProtection="0"/>
    <xf numFmtId="0" fontId="23" fillId="7" borderId="9" applyNumberFormat="0" applyFont="0" applyAlignment="0" applyProtection="0"/>
    <xf numFmtId="0" fontId="13" fillId="11" borderId="1" applyNumberFormat="0" applyAlignment="0" applyProtection="0"/>
    <xf numFmtId="0" fontId="18" fillId="0" borderId="11" applyNumberFormat="0" applyFill="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2" fillId="11" borderId="10" applyNumberFormat="0" applyAlignment="0" applyProtection="0"/>
    <xf numFmtId="0" fontId="11" fillId="5" borderId="1" applyNumberFormat="0" applyAlignment="0" applyProtection="0"/>
    <xf numFmtId="0" fontId="18" fillId="0" borderId="11" applyNumberFormat="0" applyFill="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11" fillId="5" borderId="1"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1" fillId="5" borderId="1"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23" fillId="0" borderId="0"/>
    <xf numFmtId="0" fontId="13" fillId="11" borderId="1" applyNumberFormat="0" applyAlignment="0" applyProtection="0"/>
    <xf numFmtId="0" fontId="11" fillId="5" borderId="1" applyNumberFormat="0" applyAlignment="0" applyProtection="0"/>
    <xf numFmtId="0" fontId="23" fillId="7" borderId="9" applyNumberFormat="0" applyFont="0" applyAlignment="0" applyProtection="0"/>
    <xf numFmtId="0" fontId="12" fillId="11" borderId="10" applyNumberFormat="0" applyAlignment="0" applyProtection="0"/>
    <xf numFmtId="0" fontId="18" fillId="0" borderId="11" applyNumberFormat="0" applyFill="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45"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7" borderId="9" applyNumberFormat="0" applyFont="0" applyAlignment="0" applyProtection="0"/>
    <xf numFmtId="0" fontId="13" fillId="3" borderId="1" applyNumberFormat="0" applyAlignment="0" applyProtection="0"/>
    <xf numFmtId="0" fontId="12" fillId="3" borderId="10" applyNumberFormat="0" applyAlignment="0" applyProtection="0"/>
    <xf numFmtId="0" fontId="12" fillId="3" borderId="10" applyNumberFormat="0" applyAlignment="0" applyProtection="0"/>
    <xf numFmtId="0" fontId="45" fillId="0" borderId="0"/>
    <xf numFmtId="0" fontId="12" fillId="3" borderId="10" applyNumberFormat="0" applyAlignment="0" applyProtection="0"/>
    <xf numFmtId="0" fontId="45" fillId="0" borderId="0"/>
    <xf numFmtId="0" fontId="23" fillId="0" borderId="0"/>
    <xf numFmtId="0" fontId="45" fillId="0" borderId="0"/>
    <xf numFmtId="0" fontId="12" fillId="3" borderId="10" applyNumberFormat="0" applyAlignment="0" applyProtection="0"/>
    <xf numFmtId="0" fontId="13" fillId="3" borderId="1" applyNumberFormat="0" applyAlignment="0" applyProtection="0"/>
    <xf numFmtId="0" fontId="45" fillId="0" borderId="0"/>
    <xf numFmtId="0" fontId="23" fillId="0" borderId="0"/>
    <xf numFmtId="0" fontId="23" fillId="0" borderId="0"/>
    <xf numFmtId="0" fontId="45" fillId="0" borderId="0"/>
    <xf numFmtId="0" fontId="45" fillId="0" borderId="0"/>
    <xf numFmtId="0" fontId="18" fillId="0" borderId="12" applyNumberFormat="0" applyFill="0" applyAlignment="0" applyProtection="0"/>
    <xf numFmtId="0" fontId="23" fillId="0" borderId="0"/>
    <xf numFmtId="0" fontId="13" fillId="11" borderId="1" applyNumberFormat="0" applyAlignment="0" applyProtection="0"/>
    <xf numFmtId="0" fontId="23" fillId="0" borderId="0"/>
    <xf numFmtId="0" fontId="45" fillId="57" borderId="35" applyNumberFormat="0" applyFont="0" applyAlignment="0" applyProtection="0"/>
    <xf numFmtId="0" fontId="23" fillId="0" borderId="0"/>
    <xf numFmtId="0" fontId="22" fillId="0" borderId="0"/>
    <xf numFmtId="0" fontId="12" fillId="3" borderId="10" applyNumberFormat="0" applyAlignment="0" applyProtection="0"/>
    <xf numFmtId="0" fontId="22" fillId="0" borderId="0"/>
    <xf numFmtId="0" fontId="22" fillId="0" borderId="0"/>
    <xf numFmtId="0" fontId="22" fillId="0" borderId="0"/>
    <xf numFmtId="0" fontId="45" fillId="0" borderId="0"/>
    <xf numFmtId="0" fontId="23" fillId="0" borderId="0"/>
    <xf numFmtId="0" fontId="45" fillId="57" borderId="35" applyNumberFormat="0" applyFont="0" applyAlignment="0" applyProtection="0"/>
    <xf numFmtId="0" fontId="22" fillId="0" borderId="0"/>
    <xf numFmtId="0" fontId="45" fillId="0" borderId="0"/>
    <xf numFmtId="0" fontId="12" fillId="3" borderId="10" applyNumberFormat="0" applyAlignment="0" applyProtection="0"/>
    <xf numFmtId="0" fontId="22" fillId="0" borderId="0"/>
    <xf numFmtId="0" fontId="45" fillId="0" borderId="0"/>
    <xf numFmtId="0" fontId="22" fillId="0" borderId="0"/>
    <xf numFmtId="0" fontId="23" fillId="0" borderId="0"/>
    <xf numFmtId="0" fontId="12" fillId="3" borderId="10" applyNumberFormat="0" applyAlignment="0" applyProtection="0"/>
    <xf numFmtId="0" fontId="45" fillId="0" borderId="0"/>
    <xf numFmtId="0" fontId="22" fillId="0" borderId="0"/>
    <xf numFmtId="0" fontId="18" fillId="0" borderId="11" applyNumberFormat="0" applyFill="0" applyAlignment="0" applyProtection="0"/>
    <xf numFmtId="0" fontId="22" fillId="0" borderId="0"/>
    <xf numFmtId="0" fontId="12" fillId="11" borderId="10" applyNumberFormat="0" applyAlignment="0" applyProtection="0"/>
    <xf numFmtId="0" fontId="45" fillId="0" borderId="0"/>
    <xf numFmtId="0" fontId="18" fillId="0" borderId="12" applyNumberFormat="0" applyFill="0" applyAlignment="0" applyProtection="0"/>
    <xf numFmtId="0" fontId="18" fillId="0" borderId="12" applyNumberFormat="0" applyFill="0" applyAlignment="0" applyProtection="0"/>
    <xf numFmtId="0" fontId="13" fillId="3" borderId="1" applyNumberFormat="0" applyAlignment="0" applyProtection="0"/>
    <xf numFmtId="0" fontId="22" fillId="0" borderId="0"/>
    <xf numFmtId="0" fontId="13" fillId="3" borderId="1" applyNumberFormat="0" applyAlignment="0" applyProtection="0"/>
    <xf numFmtId="44" fontId="23" fillId="0" borderId="0" applyFont="0" applyFill="0" applyBorder="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22" fillId="0" borderId="0"/>
    <xf numFmtId="0" fontId="18" fillId="0" borderId="12" applyNumberFormat="0" applyFill="0" applyAlignment="0" applyProtection="0"/>
    <xf numFmtId="0" fontId="45" fillId="0" borderId="0"/>
    <xf numFmtId="0" fontId="22" fillId="0" borderId="0"/>
    <xf numFmtId="0" fontId="45" fillId="0" borderId="0"/>
    <xf numFmtId="0" fontId="45" fillId="0" borderId="0"/>
    <xf numFmtId="0" fontId="23" fillId="0" borderId="0"/>
    <xf numFmtId="0" fontId="23" fillId="0" borderId="0"/>
    <xf numFmtId="0" fontId="23" fillId="0" borderId="0"/>
    <xf numFmtId="0" fontId="45" fillId="0" borderId="0"/>
    <xf numFmtId="0" fontId="45" fillId="0" borderId="0"/>
    <xf numFmtId="0" fontId="18" fillId="0" borderId="11" applyNumberFormat="0" applyFill="0" applyAlignment="0" applyProtection="0"/>
    <xf numFmtId="0" fontId="45" fillId="0" borderId="0"/>
    <xf numFmtId="0" fontId="45" fillId="0" borderId="0"/>
    <xf numFmtId="0" fontId="22" fillId="0" borderId="0"/>
    <xf numFmtId="0" fontId="18" fillId="0" borderId="12" applyNumberFormat="0" applyFill="0" applyAlignment="0" applyProtection="0"/>
    <xf numFmtId="0" fontId="23" fillId="0" borderId="0"/>
    <xf numFmtId="0" fontId="22" fillId="0" borderId="0"/>
    <xf numFmtId="0" fontId="13" fillId="3" borderId="1" applyNumberFormat="0" applyAlignment="0" applyProtection="0"/>
    <xf numFmtId="0" fontId="23" fillId="0" borderId="0"/>
    <xf numFmtId="0" fontId="45" fillId="0" borderId="0"/>
    <xf numFmtId="0" fontId="45" fillId="0" borderId="0"/>
    <xf numFmtId="0" fontId="18" fillId="0" borderId="12" applyNumberFormat="0" applyFill="0" applyAlignment="0" applyProtection="0"/>
    <xf numFmtId="0" fontId="18" fillId="0" borderId="12" applyNumberFormat="0" applyFill="0" applyAlignment="0" applyProtection="0"/>
    <xf numFmtId="0" fontId="13" fillId="11" borderId="1" applyNumberFormat="0" applyAlignment="0" applyProtection="0"/>
    <xf numFmtId="0" fontId="45" fillId="0" borderId="0"/>
    <xf numFmtId="0" fontId="13" fillId="3" borderId="1" applyNumberFormat="0" applyAlignment="0" applyProtection="0"/>
    <xf numFmtId="0" fontId="12" fillId="11" borderId="10" applyNumberFormat="0" applyAlignment="0" applyProtection="0"/>
    <xf numFmtId="0" fontId="13" fillId="3" borderId="1" applyNumberFormat="0" applyAlignment="0" applyProtection="0"/>
    <xf numFmtId="0" fontId="18" fillId="0" borderId="12" applyNumberFormat="0" applyFill="0" applyAlignment="0" applyProtection="0"/>
    <xf numFmtId="0" fontId="22" fillId="0" borderId="0"/>
    <xf numFmtId="0" fontId="23" fillId="0" borderId="0"/>
    <xf numFmtId="44" fontId="23" fillId="0" borderId="0" applyFont="0" applyFill="0" applyBorder="0" applyAlignment="0" applyProtection="0"/>
    <xf numFmtId="0" fontId="45" fillId="0" borderId="0"/>
    <xf numFmtId="0" fontId="18" fillId="0" borderId="12" applyNumberFormat="0" applyFill="0" applyAlignment="0" applyProtection="0"/>
    <xf numFmtId="0" fontId="22" fillId="0" borderId="0"/>
    <xf numFmtId="0" fontId="23" fillId="0" borderId="0"/>
    <xf numFmtId="0" fontId="45" fillId="0" borderId="0"/>
    <xf numFmtId="0" fontId="23" fillId="0" borderId="0"/>
    <xf numFmtId="0" fontId="45" fillId="0" borderId="0"/>
    <xf numFmtId="0" fontId="12" fillId="3" borderId="10" applyNumberFormat="0" applyAlignment="0" applyProtection="0"/>
    <xf numFmtId="0" fontId="22" fillId="0" borderId="0"/>
    <xf numFmtId="0" fontId="45" fillId="0" borderId="0"/>
    <xf numFmtId="0" fontId="22" fillId="0" borderId="0"/>
    <xf numFmtId="0" fontId="23" fillId="0" borderId="0"/>
    <xf numFmtId="0" fontId="45" fillId="0" borderId="0"/>
    <xf numFmtId="0" fontId="22" fillId="0" borderId="0"/>
    <xf numFmtId="0" fontId="18" fillId="0" borderId="12" applyNumberFormat="0" applyFill="0" applyAlignment="0" applyProtection="0"/>
    <xf numFmtId="0" fontId="23" fillId="0" borderId="0"/>
    <xf numFmtId="0" fontId="45" fillId="0" borderId="0"/>
    <xf numFmtId="0" fontId="23" fillId="0" borderId="0"/>
    <xf numFmtId="0" fontId="22" fillId="0" borderId="0"/>
    <xf numFmtId="0" fontId="45" fillId="0" borderId="0"/>
    <xf numFmtId="0" fontId="45" fillId="0" borderId="0"/>
    <xf numFmtId="0" fontId="23" fillId="0" borderId="0"/>
    <xf numFmtId="0" fontId="23" fillId="0" borderId="0"/>
    <xf numFmtId="0" fontId="45" fillId="0" borderId="0"/>
    <xf numFmtId="0" fontId="22" fillId="0" borderId="0"/>
    <xf numFmtId="0" fontId="18" fillId="0" borderId="11" applyNumberFormat="0" applyFill="0" applyAlignment="0" applyProtection="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57" borderId="35" applyNumberFormat="0" applyFont="0" applyAlignment="0" applyProtection="0"/>
    <xf numFmtId="0" fontId="45" fillId="0" borderId="0"/>
    <xf numFmtId="0" fontId="18" fillId="0" borderId="12" applyNumberFormat="0" applyFill="0" applyAlignment="0" applyProtection="0"/>
    <xf numFmtId="0" fontId="22" fillId="0" borderId="0"/>
    <xf numFmtId="0" fontId="45" fillId="0" borderId="0"/>
    <xf numFmtId="0" fontId="23" fillId="0" borderId="0"/>
    <xf numFmtId="0" fontId="12" fillId="3" borderId="10" applyNumberFormat="0" applyAlignment="0" applyProtection="0"/>
    <xf numFmtId="0" fontId="12" fillId="11" borderId="10" applyNumberFormat="0" applyAlignment="0" applyProtection="0"/>
    <xf numFmtId="0" fontId="22" fillId="0" borderId="0"/>
    <xf numFmtId="0" fontId="22" fillId="0" borderId="0"/>
    <xf numFmtId="0" fontId="22" fillId="0" borderId="0"/>
    <xf numFmtId="0" fontId="22" fillId="0" borderId="0"/>
    <xf numFmtId="0" fontId="45" fillId="0" borderId="0"/>
    <xf numFmtId="0" fontId="45" fillId="0" borderId="0"/>
    <xf numFmtId="0" fontId="12" fillId="3" borderId="10" applyNumberFormat="0" applyAlignment="0" applyProtection="0"/>
    <xf numFmtId="0" fontId="45" fillId="0" borderId="0"/>
    <xf numFmtId="0" fontId="45" fillId="0" borderId="0"/>
    <xf numFmtId="0" fontId="22" fillId="0" borderId="0"/>
    <xf numFmtId="0" fontId="22"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12" fillId="3" borderId="10" applyNumberFormat="0" applyAlignment="0" applyProtection="0"/>
    <xf numFmtId="0" fontId="45" fillId="0" borderId="0"/>
    <xf numFmtId="0" fontId="22" fillId="0" borderId="0"/>
    <xf numFmtId="0" fontId="13" fillId="3" borderId="1" applyNumberFormat="0" applyAlignment="0" applyProtection="0"/>
    <xf numFmtId="0" fontId="45" fillId="0" borderId="0"/>
    <xf numFmtId="0" fontId="45" fillId="0" borderId="0"/>
    <xf numFmtId="0" fontId="23" fillId="0" borderId="0"/>
    <xf numFmtId="0" fontId="45" fillId="0" borderId="0"/>
    <xf numFmtId="0" fontId="22" fillId="0" borderId="0"/>
    <xf numFmtId="0" fontId="45" fillId="0" borderId="0"/>
    <xf numFmtId="0" fontId="13" fillId="11" borderId="1" applyNumberFormat="0" applyAlignment="0" applyProtection="0"/>
    <xf numFmtId="0" fontId="22" fillId="0" borderId="0"/>
    <xf numFmtId="44" fontId="23" fillId="0" borderId="0" applyFont="0" applyFill="0" applyBorder="0" applyAlignment="0" applyProtection="0"/>
    <xf numFmtId="0" fontId="45" fillId="0" borderId="0"/>
    <xf numFmtId="0" fontId="45" fillId="0" borderId="0"/>
    <xf numFmtId="0" fontId="13" fillId="3" borderId="1" applyNumberFormat="0" applyAlignment="0" applyProtection="0"/>
    <xf numFmtId="0" fontId="12" fillId="3" borderId="10" applyNumberFormat="0" applyAlignment="0" applyProtection="0"/>
    <xf numFmtId="0" fontId="12" fillId="11" borderId="10" applyNumberFormat="0" applyAlignment="0" applyProtection="0"/>
    <xf numFmtId="0" fontId="13" fillId="3" borderId="1" applyNumberFormat="0" applyAlignment="0" applyProtection="0"/>
    <xf numFmtId="0" fontId="12" fillId="3" borderId="10" applyNumberFormat="0" applyAlignment="0" applyProtection="0"/>
    <xf numFmtId="0" fontId="12" fillId="3" borderId="10" applyNumberFormat="0" applyAlignment="0" applyProtection="0"/>
    <xf numFmtId="0" fontId="23" fillId="0" borderId="0"/>
    <xf numFmtId="0" fontId="18" fillId="0" borderId="12" applyNumberFormat="0" applyFill="0" applyAlignment="0" applyProtection="0"/>
    <xf numFmtId="0" fontId="12" fillId="3" borderId="10" applyNumberFormat="0" applyAlignment="0" applyProtection="0"/>
    <xf numFmtId="0" fontId="13" fillId="3" borderId="1" applyNumberFormat="0" applyAlignment="0" applyProtection="0"/>
    <xf numFmtId="0" fontId="12" fillId="3" borderId="10" applyNumberFormat="0" applyAlignment="0" applyProtection="0"/>
    <xf numFmtId="0" fontId="23" fillId="0" borderId="0"/>
    <xf numFmtId="44" fontId="23" fillId="0" borderId="0" applyFont="0" applyFill="0" applyBorder="0" applyAlignment="0" applyProtection="0"/>
    <xf numFmtId="0" fontId="23" fillId="0" borderId="0"/>
    <xf numFmtId="0" fontId="13" fillId="3" borderId="1" applyNumberFormat="0" applyAlignment="0" applyProtection="0"/>
    <xf numFmtId="0" fontId="22" fillId="0" borderId="0"/>
    <xf numFmtId="0" fontId="45" fillId="0" borderId="0"/>
    <xf numFmtId="0" fontId="13" fillId="11" borderId="1" applyNumberFormat="0" applyAlignment="0" applyProtection="0"/>
    <xf numFmtId="44" fontId="23" fillId="0" borderId="0" applyFont="0" applyFill="0" applyBorder="0" applyAlignment="0" applyProtection="0"/>
    <xf numFmtId="0" fontId="45" fillId="0" borderId="0"/>
    <xf numFmtId="0" fontId="13" fillId="3" borderId="1" applyNumberFormat="0" applyAlignment="0" applyProtection="0"/>
    <xf numFmtId="0" fontId="45" fillId="0" borderId="0"/>
    <xf numFmtId="0" fontId="22" fillId="0" borderId="0"/>
    <xf numFmtId="0" fontId="45" fillId="0" borderId="0"/>
    <xf numFmtId="0" fontId="18" fillId="0" borderId="12"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3" fillId="11"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11"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11"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2" fillId="3" borderId="10" applyNumberFormat="0" applyAlignment="0" applyProtection="0"/>
    <xf numFmtId="0" fontId="12" fillId="11" borderId="10" applyNumberFormat="0" applyAlignment="0" applyProtection="0"/>
    <xf numFmtId="0" fontId="12" fillId="3" borderId="10" applyNumberFormat="0" applyAlignment="0" applyProtection="0"/>
    <xf numFmtId="0" fontId="12" fillId="3" borderId="10" applyNumberFormat="0" applyAlignment="0" applyProtection="0"/>
    <xf numFmtId="0" fontId="12" fillId="3" borderId="10" applyNumberFormat="0" applyAlignment="0" applyProtection="0"/>
    <xf numFmtId="0" fontId="18" fillId="0" borderId="12"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13" fillId="11" borderId="1" applyNumberFormat="0" applyAlignment="0" applyProtection="0"/>
    <xf numFmtId="0" fontId="18" fillId="0" borderId="12" applyNumberFormat="0" applyFill="0" applyAlignment="0" applyProtection="0"/>
    <xf numFmtId="0" fontId="18" fillId="0" borderId="12" applyNumberFormat="0" applyFill="0" applyAlignment="0" applyProtection="0"/>
    <xf numFmtId="0" fontId="12" fillId="3" borderId="10" applyNumberFormat="0" applyAlignment="0" applyProtection="0"/>
    <xf numFmtId="0" fontId="12" fillId="11" borderId="10" applyNumberFormat="0" applyAlignment="0" applyProtection="0"/>
    <xf numFmtId="0" fontId="12" fillId="3" borderId="10" applyNumberFormat="0" applyAlignment="0" applyProtection="0"/>
    <xf numFmtId="0" fontId="12" fillId="3" borderId="10" applyNumberFormat="0" applyAlignment="0" applyProtection="0"/>
    <xf numFmtId="0" fontId="12" fillId="3" borderId="10" applyNumberFormat="0" applyAlignment="0" applyProtection="0"/>
    <xf numFmtId="0" fontId="18" fillId="0" borderId="12"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13" fillId="11" borderId="1" applyNumberFormat="0" applyAlignment="0" applyProtection="0"/>
    <xf numFmtId="0" fontId="18" fillId="0" borderId="12" applyNumberFormat="0" applyFill="0" applyAlignment="0" applyProtection="0"/>
    <xf numFmtId="0" fontId="18" fillId="0" borderId="12" applyNumberFormat="0" applyFill="0" applyAlignment="0" applyProtection="0"/>
    <xf numFmtId="0" fontId="12" fillId="3" borderId="10" applyNumberFormat="0" applyAlignment="0" applyProtection="0"/>
    <xf numFmtId="0" fontId="12" fillId="11" borderId="10" applyNumberFormat="0" applyAlignment="0" applyProtection="0"/>
    <xf numFmtId="0" fontId="12" fillId="3" borderId="10" applyNumberFormat="0" applyAlignment="0" applyProtection="0"/>
    <xf numFmtId="0" fontId="12" fillId="3" borderId="10" applyNumberFormat="0" applyAlignment="0" applyProtection="0"/>
    <xf numFmtId="0" fontId="12" fillId="3" borderId="10" applyNumberFormat="0" applyAlignment="0" applyProtection="0"/>
    <xf numFmtId="0" fontId="18" fillId="0" borderId="12"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2" fillId="3" borderId="10" applyNumberFormat="0" applyAlignment="0" applyProtection="0"/>
    <xf numFmtId="0" fontId="12" fillId="11" borderId="10" applyNumberFormat="0" applyAlignment="0" applyProtection="0"/>
    <xf numFmtId="0" fontId="12" fillId="3" borderId="10" applyNumberFormat="0" applyAlignment="0" applyProtection="0"/>
    <xf numFmtId="0" fontId="12" fillId="3" borderId="10" applyNumberFormat="0" applyAlignment="0" applyProtection="0"/>
    <xf numFmtId="0" fontId="12" fillId="3" borderId="10" applyNumberFormat="0" applyAlignment="0" applyProtection="0"/>
    <xf numFmtId="0" fontId="18" fillId="0" borderId="12"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2" fillId="3" borderId="10" applyNumberFormat="0" applyAlignment="0" applyProtection="0"/>
    <xf numFmtId="0" fontId="12" fillId="11" borderId="10" applyNumberFormat="0" applyAlignment="0" applyProtection="0"/>
    <xf numFmtId="0" fontId="12" fillId="3" borderId="10" applyNumberFormat="0" applyAlignment="0" applyProtection="0"/>
    <xf numFmtId="0" fontId="12" fillId="3" borderId="10" applyNumberFormat="0" applyAlignment="0" applyProtection="0"/>
    <xf numFmtId="0" fontId="12" fillId="3" borderId="10" applyNumberFormat="0" applyAlignment="0" applyProtection="0"/>
    <xf numFmtId="0" fontId="18" fillId="0" borderId="12"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3" fillId="3" borderId="1" applyNumberFormat="0" applyAlignment="0" applyProtection="0"/>
    <xf numFmtId="0" fontId="13" fillId="11"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2" fillId="3" borderId="10" applyNumberFormat="0" applyAlignment="0" applyProtection="0"/>
    <xf numFmtId="0" fontId="12" fillId="11" borderId="10" applyNumberFormat="0" applyAlignment="0" applyProtection="0"/>
    <xf numFmtId="0" fontId="12" fillId="3" borderId="10" applyNumberFormat="0" applyAlignment="0" applyProtection="0"/>
    <xf numFmtId="0" fontId="12" fillId="3" borderId="10" applyNumberFormat="0" applyAlignment="0" applyProtection="0"/>
    <xf numFmtId="0" fontId="12" fillId="3" borderId="10" applyNumberFormat="0" applyAlignment="0" applyProtection="0"/>
    <xf numFmtId="0" fontId="18" fillId="0" borderId="12" applyNumberFormat="0" applyFill="0" applyAlignment="0" applyProtection="0"/>
    <xf numFmtId="0" fontId="18"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23" fillId="7" borderId="9" applyNumberFormat="0" applyFont="0" applyAlignment="0" applyProtection="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0" borderId="0"/>
    <xf numFmtId="0" fontId="23" fillId="0" borderId="0"/>
    <xf numFmtId="0" fontId="45"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11" borderId="10" applyNumberFormat="0" applyAlignment="0" applyProtection="0"/>
    <xf numFmtId="0" fontId="12" fillId="11" borderId="10"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2" fillId="11" borderId="10" applyNumberForma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23" fillId="7" borderId="9"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78" fillId="0" borderId="0"/>
    <xf numFmtId="0" fontId="22" fillId="0" borderId="0"/>
    <xf numFmtId="0" fontId="23"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45" fillId="0" borderId="0"/>
    <xf numFmtId="0" fontId="23" fillId="0" borderId="0"/>
    <xf numFmtId="0" fontId="45" fillId="0" borderId="0"/>
    <xf numFmtId="0" fontId="45" fillId="0" borderId="0"/>
    <xf numFmtId="0" fontId="45" fillId="0" borderId="0"/>
    <xf numFmtId="0" fontId="23" fillId="0" borderId="0"/>
    <xf numFmtId="0" fontId="45" fillId="0" borderId="0"/>
    <xf numFmtId="0" fontId="45" fillId="0" borderId="0"/>
    <xf numFmtId="0" fontId="23" fillId="0" borderId="0"/>
    <xf numFmtId="0" fontId="23" fillId="0" borderId="0"/>
    <xf numFmtId="0" fontId="45" fillId="57" borderId="35" applyNumberFormat="0" applyFont="0" applyAlignment="0" applyProtection="0"/>
    <xf numFmtId="0" fontId="23" fillId="0" borderId="0"/>
    <xf numFmtId="0" fontId="22" fillId="0" borderId="0"/>
    <xf numFmtId="0" fontId="45" fillId="0" borderId="0"/>
    <xf numFmtId="0" fontId="45" fillId="0" borderId="0"/>
    <xf numFmtId="0" fontId="22" fillId="0" borderId="0"/>
    <xf numFmtId="0" fontId="22" fillId="0" borderId="0"/>
    <xf numFmtId="0" fontId="22" fillId="0" borderId="0"/>
    <xf numFmtId="0" fontId="22" fillId="0" borderId="0"/>
    <xf numFmtId="0" fontId="45" fillId="0" borderId="0"/>
    <xf numFmtId="0" fontId="23" fillId="0" borderId="0"/>
    <xf numFmtId="0" fontId="45" fillId="57" borderId="35" applyNumberFormat="0" applyFont="0" applyAlignment="0" applyProtection="0"/>
    <xf numFmtId="0" fontId="23" fillId="0" borderId="0"/>
    <xf numFmtId="0" fontId="22" fillId="0" borderId="0"/>
    <xf numFmtId="0" fontId="45" fillId="0" borderId="0"/>
    <xf numFmtId="0" fontId="12" fillId="3" borderId="10" applyNumberFormat="0" applyAlignment="0" applyProtection="0"/>
    <xf numFmtId="0" fontId="22" fillId="0" borderId="0"/>
    <xf numFmtId="0" fontId="45" fillId="0" borderId="0"/>
    <xf numFmtId="0" fontId="22" fillId="0" borderId="0"/>
    <xf numFmtId="0" fontId="23" fillId="0" borderId="0"/>
    <xf numFmtId="0" fontId="23" fillId="0" borderId="0"/>
    <xf numFmtId="0" fontId="23" fillId="0" borderId="0"/>
    <xf numFmtId="0" fontId="12" fillId="3" borderId="10" applyNumberFormat="0" applyAlignment="0" applyProtection="0"/>
    <xf numFmtId="0" fontId="45" fillId="0" borderId="0"/>
    <xf numFmtId="0" fontId="45" fillId="0" borderId="0"/>
    <xf numFmtId="0" fontId="22" fillId="0" borderId="0"/>
    <xf numFmtId="0" fontId="18" fillId="0" borderId="11" applyNumberFormat="0" applyFill="0" applyAlignment="0" applyProtection="0"/>
    <xf numFmtId="0" fontId="22" fillId="0" borderId="0"/>
    <xf numFmtId="0" fontId="12" fillId="11" borderId="10" applyNumberFormat="0" applyAlignment="0" applyProtection="0"/>
    <xf numFmtId="0" fontId="45" fillId="0" borderId="0"/>
    <xf numFmtId="0" fontId="45" fillId="0" borderId="0"/>
    <xf numFmtId="0" fontId="45" fillId="0" borderId="0"/>
    <xf numFmtId="0" fontId="13" fillId="3" borderId="1" applyNumberFormat="0" applyAlignment="0" applyProtection="0"/>
    <xf numFmtId="0" fontId="22" fillId="0" borderId="0"/>
    <xf numFmtId="0" fontId="22" fillId="0" borderId="0"/>
    <xf numFmtId="0" fontId="22" fillId="0" borderId="0"/>
    <xf numFmtId="0" fontId="45" fillId="0" borderId="0"/>
    <xf numFmtId="0" fontId="45" fillId="0" borderId="0"/>
    <xf numFmtId="0" fontId="45" fillId="0" borderId="0"/>
    <xf numFmtId="0" fontId="23" fillId="0" borderId="0"/>
    <xf numFmtId="0" fontId="45" fillId="0" borderId="0"/>
    <xf numFmtId="0" fontId="45" fillId="0" borderId="0"/>
    <xf numFmtId="0" fontId="45" fillId="0" borderId="0"/>
    <xf numFmtId="0" fontId="13" fillId="3" borderId="1" applyNumberFormat="0" applyAlignment="0" applyProtection="0"/>
    <xf numFmtId="44" fontId="23" fillId="0" borderId="0" applyFont="0" applyFill="0" applyBorder="0" applyAlignment="0" applyProtection="0"/>
    <xf numFmtId="0" fontId="13" fillId="3" borderId="1" applyNumberFormat="0" applyAlignment="0" applyProtection="0"/>
    <xf numFmtId="0" fontId="22" fillId="0" borderId="0"/>
    <xf numFmtId="0" fontId="18" fillId="0" borderId="12" applyNumberFormat="0" applyFill="0" applyAlignment="0" applyProtection="0"/>
    <xf numFmtId="0" fontId="45" fillId="0" borderId="0"/>
    <xf numFmtId="0" fontId="22" fillId="0" borderId="0"/>
    <xf numFmtId="0" fontId="45" fillId="0" borderId="0"/>
    <xf numFmtId="0" fontId="23" fillId="0" borderId="0"/>
    <xf numFmtId="0" fontId="45" fillId="0" borderId="0"/>
    <xf numFmtId="0" fontId="23" fillId="0" borderId="0"/>
    <xf numFmtId="0" fontId="23" fillId="0" borderId="0"/>
    <xf numFmtId="0" fontId="23" fillId="0" borderId="0"/>
    <xf numFmtId="0" fontId="45" fillId="0" borderId="0"/>
    <xf numFmtId="0" fontId="45" fillId="0" borderId="0"/>
    <xf numFmtId="0" fontId="45" fillId="0" borderId="0"/>
    <xf numFmtId="0" fontId="45" fillId="0" borderId="0"/>
    <xf numFmtId="0" fontId="22" fillId="0" borderId="0"/>
    <xf numFmtId="0" fontId="18" fillId="0" borderId="12" applyNumberFormat="0" applyFill="0" applyAlignment="0" applyProtection="0"/>
    <xf numFmtId="0" fontId="45" fillId="0" borderId="0"/>
    <xf numFmtId="0" fontId="23" fillId="0" borderId="0"/>
    <xf numFmtId="0" fontId="22" fillId="0" borderId="0"/>
    <xf numFmtId="0" fontId="45" fillId="0" borderId="0"/>
    <xf numFmtId="0" fontId="45" fillId="0" borderId="0"/>
    <xf numFmtId="0" fontId="23" fillId="0" borderId="0"/>
    <xf numFmtId="0" fontId="45" fillId="0" borderId="0"/>
    <xf numFmtId="0" fontId="23" fillId="0" borderId="0"/>
    <xf numFmtId="0" fontId="45" fillId="0" borderId="0"/>
    <xf numFmtId="0" fontId="45" fillId="0" borderId="0"/>
    <xf numFmtId="0" fontId="45" fillId="0" borderId="0"/>
    <xf numFmtId="0" fontId="18" fillId="0" borderId="12" applyNumberFormat="0" applyFill="0" applyAlignment="0" applyProtection="0"/>
    <xf numFmtId="0" fontId="23" fillId="0" borderId="0"/>
    <xf numFmtId="0" fontId="13" fillId="11" borderId="1" applyNumberFormat="0" applyAlignment="0" applyProtection="0"/>
    <xf numFmtId="0" fontId="45" fillId="0" borderId="0"/>
    <xf numFmtId="0" fontId="45" fillId="0" borderId="0"/>
    <xf numFmtId="0" fontId="13" fillId="3" borderId="1" applyNumberFormat="0" applyAlignment="0" applyProtection="0"/>
    <xf numFmtId="0" fontId="13" fillId="3" borderId="1" applyNumberFormat="0" applyAlignment="0" applyProtection="0"/>
    <xf numFmtId="0" fontId="22" fillId="0" borderId="0"/>
    <xf numFmtId="0" fontId="23" fillId="0" borderId="0"/>
    <xf numFmtId="44" fontId="23" fillId="0" borderId="0" applyFont="0" applyFill="0" applyBorder="0" applyAlignment="0" applyProtection="0"/>
    <xf numFmtId="0" fontId="45" fillId="0" borderId="0"/>
    <xf numFmtId="0" fontId="45" fillId="0" borderId="0"/>
    <xf numFmtId="0" fontId="45" fillId="0" borderId="0"/>
    <xf numFmtId="0" fontId="18" fillId="0" borderId="12" applyNumberFormat="0" applyFill="0" applyAlignment="0" applyProtection="0"/>
    <xf numFmtId="0" fontId="23" fillId="0" borderId="0"/>
    <xf numFmtId="0" fontId="22" fillId="0" borderId="0"/>
    <xf numFmtId="0" fontId="23" fillId="0" borderId="0"/>
    <xf numFmtId="0" fontId="45" fillId="0" borderId="0"/>
    <xf numFmtId="0" fontId="23" fillId="0" borderId="0"/>
    <xf numFmtId="0" fontId="45" fillId="0" borderId="0"/>
    <xf numFmtId="0" fontId="12" fillId="3" borderId="10" applyNumberFormat="0" applyAlignment="0" applyProtection="0"/>
    <xf numFmtId="0" fontId="22" fillId="0" borderId="0"/>
    <xf numFmtId="0" fontId="45" fillId="0" borderId="0"/>
    <xf numFmtId="0" fontId="22" fillId="0" borderId="0"/>
    <xf numFmtId="0" fontId="23" fillId="0" borderId="0"/>
    <xf numFmtId="0" fontId="45" fillId="0" borderId="0"/>
    <xf numFmtId="0" fontId="22" fillId="0" borderId="0"/>
    <xf numFmtId="0" fontId="18" fillId="0" borderId="12" applyNumberFormat="0" applyFill="0" applyAlignment="0" applyProtection="0"/>
    <xf numFmtId="0" fontId="23" fillId="0" borderId="0"/>
    <xf numFmtId="0" fontId="45" fillId="0" borderId="0"/>
    <xf numFmtId="0" fontId="23" fillId="0" borderId="0"/>
    <xf numFmtId="0" fontId="23" fillId="0" borderId="0"/>
    <xf numFmtId="0" fontId="22" fillId="0" borderId="0"/>
    <xf numFmtId="0" fontId="23" fillId="0" borderId="0"/>
    <xf numFmtId="0" fontId="45" fillId="0" borderId="0"/>
    <xf numFmtId="0" fontId="45" fillId="0" borderId="0"/>
    <xf numFmtId="0" fontId="23" fillId="0" borderId="0"/>
    <xf numFmtId="0" fontId="23" fillId="0" borderId="0"/>
    <xf numFmtId="0" fontId="23" fillId="0" borderId="0"/>
    <xf numFmtId="0" fontId="45" fillId="0" borderId="0"/>
    <xf numFmtId="0" fontId="22" fillId="0" borderId="0"/>
    <xf numFmtId="0" fontId="18" fillId="0" borderId="11" applyNumberFormat="0" applyFill="0" applyAlignment="0" applyProtection="0"/>
    <xf numFmtId="0" fontId="45" fillId="0" borderId="0"/>
    <xf numFmtId="0" fontId="22"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23" fillId="0" borderId="0"/>
    <xf numFmtId="0" fontId="22" fillId="0" borderId="0"/>
    <xf numFmtId="0" fontId="45" fillId="57" borderId="35" applyNumberFormat="0" applyFont="0" applyAlignment="0" applyProtection="0"/>
    <xf numFmtId="0" fontId="23" fillId="0" borderId="0"/>
    <xf numFmtId="0" fontId="45" fillId="0" borderId="0"/>
    <xf numFmtId="0" fontId="45" fillId="0" borderId="0"/>
    <xf numFmtId="0" fontId="23" fillId="0" borderId="0"/>
    <xf numFmtId="0" fontId="22" fillId="0" borderId="0"/>
    <xf numFmtId="0" fontId="45" fillId="0" borderId="0"/>
    <xf numFmtId="0" fontId="23" fillId="0" borderId="0"/>
    <xf numFmtId="0" fontId="23" fillId="0" borderId="0"/>
    <xf numFmtId="0" fontId="12" fillId="11" borderId="10" applyNumberFormat="0" applyAlignment="0" applyProtection="0"/>
    <xf numFmtId="0" fontId="22" fillId="0" borderId="0"/>
    <xf numFmtId="0" fontId="22" fillId="0" borderId="0"/>
    <xf numFmtId="0" fontId="45" fillId="0" borderId="0"/>
    <xf numFmtId="0" fontId="22" fillId="0" borderId="0"/>
    <xf numFmtId="0" fontId="22" fillId="0" borderId="0"/>
    <xf numFmtId="0" fontId="22" fillId="0" borderId="0"/>
    <xf numFmtId="0" fontId="45" fillId="0" borderId="0"/>
    <xf numFmtId="0" fontId="45" fillId="0" borderId="0"/>
    <xf numFmtId="0" fontId="22" fillId="0" borderId="0"/>
    <xf numFmtId="0" fontId="45" fillId="0" borderId="0"/>
    <xf numFmtId="0" fontId="45" fillId="0" borderId="0"/>
    <xf numFmtId="0" fontId="23"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45" fillId="0" borderId="0"/>
    <xf numFmtId="0" fontId="12" fillId="3" borderId="10" applyNumberFormat="0" applyAlignment="0" applyProtection="0"/>
    <xf numFmtId="0" fontId="45" fillId="0" borderId="0"/>
    <xf numFmtId="0" fontId="45" fillId="0" borderId="0"/>
    <xf numFmtId="0" fontId="23" fillId="0" borderId="0"/>
    <xf numFmtId="0" fontId="22" fillId="0" borderId="0"/>
    <xf numFmtId="0" fontId="22" fillId="0" borderId="0"/>
    <xf numFmtId="0" fontId="45" fillId="0" borderId="0"/>
    <xf numFmtId="0" fontId="45" fillId="0" borderId="0"/>
    <xf numFmtId="0" fontId="45" fillId="0" borderId="0"/>
    <xf numFmtId="0" fontId="23" fillId="0" borderId="0"/>
    <xf numFmtId="0" fontId="45" fillId="0" borderId="0"/>
    <xf numFmtId="0" fontId="23" fillId="0" borderId="0"/>
    <xf numFmtId="0" fontId="23" fillId="0" borderId="0"/>
    <xf numFmtId="0" fontId="22" fillId="0" borderId="0"/>
    <xf numFmtId="0" fontId="45" fillId="0" borderId="0"/>
    <xf numFmtId="0" fontId="45" fillId="0" borderId="0"/>
    <xf numFmtId="0" fontId="45" fillId="0" borderId="0"/>
    <xf numFmtId="0" fontId="45" fillId="0" borderId="0"/>
    <xf numFmtId="0" fontId="22" fillId="0" borderId="0"/>
    <xf numFmtId="0" fontId="45" fillId="0" borderId="0"/>
    <xf numFmtId="44" fontId="23" fillId="0" borderId="0" applyFont="0" applyFill="0" applyBorder="0" applyAlignment="0" applyProtection="0"/>
    <xf numFmtId="0" fontId="45" fillId="0" borderId="0"/>
    <xf numFmtId="0" fontId="45" fillId="0" borderId="0"/>
    <xf numFmtId="0" fontId="45" fillId="0" borderId="0"/>
    <xf numFmtId="0" fontId="12" fillId="3" borderId="10" applyNumberFormat="0" applyAlignment="0" applyProtection="0"/>
    <xf numFmtId="0" fontId="23" fillId="0" borderId="0"/>
    <xf numFmtId="0" fontId="45" fillId="0" borderId="0"/>
    <xf numFmtId="0" fontId="23" fillId="0" borderId="0"/>
    <xf numFmtId="0" fontId="23" fillId="0" borderId="0"/>
    <xf numFmtId="44" fontId="23" fillId="0" borderId="0" applyFont="0" applyFill="0" applyBorder="0" applyAlignment="0" applyProtection="0"/>
    <xf numFmtId="0" fontId="23" fillId="0" borderId="0"/>
    <xf numFmtId="0" fontId="23" fillId="0" borderId="0"/>
    <xf numFmtId="0" fontId="45" fillId="0" borderId="0"/>
    <xf numFmtId="0" fontId="22" fillId="0" borderId="0"/>
    <xf numFmtId="0" fontId="45" fillId="0" borderId="0"/>
    <xf numFmtId="0" fontId="13" fillId="11" borderId="1" applyNumberFormat="0" applyAlignment="0" applyProtection="0"/>
    <xf numFmtId="0" fontId="45" fillId="0" borderId="0"/>
    <xf numFmtId="44" fontId="23" fillId="0" borderId="0" applyFont="0" applyFill="0" applyBorder="0" applyAlignment="0" applyProtection="0"/>
    <xf numFmtId="0" fontId="45" fillId="0" borderId="0"/>
    <xf numFmtId="0" fontId="45" fillId="0" borderId="0"/>
    <xf numFmtId="0" fontId="45" fillId="0" borderId="0"/>
    <xf numFmtId="0" fontId="45" fillId="0" borderId="0"/>
    <xf numFmtId="0" fontId="22" fillId="0" borderId="0"/>
    <xf numFmtId="0" fontId="22" fillId="0" borderId="0"/>
    <xf numFmtId="0" fontId="45" fillId="0" borderId="0"/>
    <xf numFmtId="0" fontId="45" fillId="0" borderId="0"/>
    <xf numFmtId="0" fontId="45" fillId="0" borderId="0"/>
    <xf numFmtId="0" fontId="45" fillId="0" borderId="0"/>
    <xf numFmtId="0" fontId="23"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23" fillId="0" borderId="0"/>
    <xf numFmtId="0" fontId="22" fillId="0" borderId="0"/>
    <xf numFmtId="0" fontId="45" fillId="0" borderId="0"/>
    <xf numFmtId="0" fontId="22" fillId="0" borderId="0"/>
    <xf numFmtId="0" fontId="22" fillId="0" borderId="0"/>
    <xf numFmtId="0" fontId="22" fillId="0" borderId="0"/>
    <xf numFmtId="0" fontId="22" fillId="0" borderId="0"/>
    <xf numFmtId="0" fontId="45" fillId="0" borderId="0"/>
    <xf numFmtId="0" fontId="45" fillId="0" borderId="0"/>
    <xf numFmtId="0" fontId="23" fillId="0" borderId="0"/>
    <xf numFmtId="0" fontId="45" fillId="0" borderId="0"/>
    <xf numFmtId="0" fontId="45"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2" fillId="0" borderId="0"/>
    <xf numFmtId="0" fontId="23" fillId="0" borderId="0"/>
    <xf numFmtId="0" fontId="22"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45" fillId="0" borderId="0"/>
    <xf numFmtId="0" fontId="23" fillId="0" borderId="0"/>
    <xf numFmtId="0" fontId="23" fillId="0" borderId="0"/>
    <xf numFmtId="0" fontId="23"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5" fillId="0" borderId="0"/>
    <xf numFmtId="0" fontId="23" fillId="0" borderId="0"/>
    <xf numFmtId="0" fontId="22" fillId="0" borderId="0"/>
    <xf numFmtId="0" fontId="45" fillId="0" borderId="0"/>
    <xf numFmtId="0" fontId="23" fillId="0" borderId="0"/>
    <xf numFmtId="0" fontId="23" fillId="0" borderId="0"/>
    <xf numFmtId="0" fontId="23" fillId="0" borderId="0"/>
    <xf numFmtId="0" fontId="23" fillId="0" borderId="0"/>
    <xf numFmtId="0" fontId="45" fillId="0" borderId="0"/>
    <xf numFmtId="0" fontId="44" fillId="0" borderId="0"/>
    <xf numFmtId="0" fontId="44" fillId="0" borderId="0"/>
    <xf numFmtId="0" fontId="44" fillId="0" borderId="0"/>
    <xf numFmtId="0" fontId="44" fillId="0" borderId="0"/>
    <xf numFmtId="0" fontId="44" fillId="0" borderId="0"/>
    <xf numFmtId="0" fontId="44" fillId="0" borderId="0"/>
    <xf numFmtId="0" fontId="23" fillId="0" borderId="0"/>
    <xf numFmtId="0" fontId="45" fillId="0" borderId="0"/>
    <xf numFmtId="44" fontId="3" fillId="0" borderId="0" applyFont="0" applyFill="0" applyBorder="0" applyAlignment="0" applyProtection="0"/>
    <xf numFmtId="44" fontId="3"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3" fillId="7" borderId="9" applyNumberFormat="0" applyFont="0" applyAlignment="0" applyProtection="0"/>
    <xf numFmtId="0" fontId="23" fillId="0" borderId="0"/>
    <xf numFmtId="0" fontId="23" fillId="7" borderId="9"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11" borderId="10" applyNumberFormat="0" applyAlignment="0" applyProtection="0"/>
    <xf numFmtId="0" fontId="12" fillId="11" borderId="10" applyNumberFormat="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2" fillId="11" borderId="10" applyNumberFormat="0" applyAlignment="0" applyProtection="0"/>
    <xf numFmtId="0" fontId="13" fillId="11" borderId="1" applyNumberFormat="0" applyAlignment="0" applyProtection="0"/>
    <xf numFmtId="0" fontId="13" fillId="11" borderId="1" applyNumberFormat="0" applyAlignment="0" applyProtection="0"/>
    <xf numFmtId="0" fontId="13" fillId="11" borderId="1" applyNumberFormat="0" applyAlignment="0" applyProtection="0"/>
    <xf numFmtId="0" fontId="23" fillId="7" borderId="9" applyNumberFormat="0" applyFont="0" applyAlignment="0" applyProtection="0"/>
    <xf numFmtId="0" fontId="23" fillId="0" borderId="0"/>
    <xf numFmtId="0" fontId="23" fillId="0" borderId="0"/>
    <xf numFmtId="0" fontId="23" fillId="0" borderId="0"/>
    <xf numFmtId="0" fontId="23" fillId="0" borderId="0"/>
    <xf numFmtId="0" fontId="45" fillId="0" borderId="0"/>
    <xf numFmtId="0" fontId="23" fillId="0" borderId="0"/>
    <xf numFmtId="0" fontId="23" fillId="0" borderId="0"/>
    <xf numFmtId="0" fontId="23" fillId="0" borderId="0"/>
    <xf numFmtId="0" fontId="23" fillId="0" borderId="0"/>
    <xf numFmtId="0" fontId="45" fillId="0" borderId="0"/>
    <xf numFmtId="0" fontId="45" fillId="0" borderId="0"/>
    <xf numFmtId="0" fontId="23" fillId="0" borderId="0"/>
    <xf numFmtId="0" fontId="45" fillId="0" borderId="0"/>
    <xf numFmtId="0" fontId="45" fillId="0" borderId="0"/>
    <xf numFmtId="0" fontId="23" fillId="0" borderId="0"/>
    <xf numFmtId="0" fontId="45" fillId="0" borderId="0"/>
    <xf numFmtId="0" fontId="45" fillId="0" borderId="0"/>
    <xf numFmtId="0" fontId="23" fillId="0" borderId="0"/>
    <xf numFmtId="0" fontId="23" fillId="0" borderId="0"/>
    <xf numFmtId="0" fontId="45" fillId="57" borderId="35" applyNumberFormat="0" applyFont="0" applyAlignment="0" applyProtection="0"/>
    <xf numFmtId="0" fontId="23" fillId="0" borderId="0"/>
    <xf numFmtId="0" fontId="22" fillId="0" borderId="0"/>
    <xf numFmtId="0" fontId="22" fillId="0" borderId="0"/>
    <xf numFmtId="0" fontId="22" fillId="0" borderId="0"/>
    <xf numFmtId="0" fontId="22" fillId="0" borderId="0"/>
    <xf numFmtId="0" fontId="45" fillId="0" borderId="0"/>
    <xf numFmtId="0" fontId="23" fillId="0" borderId="0"/>
    <xf numFmtId="0" fontId="45" fillId="57" borderId="35" applyNumberFormat="0" applyFont="0" applyAlignment="0" applyProtection="0"/>
    <xf numFmtId="0" fontId="22" fillId="0" borderId="0"/>
    <xf numFmtId="0" fontId="45" fillId="0" borderId="0"/>
    <xf numFmtId="0" fontId="12" fillId="3" borderId="10" applyNumberFormat="0" applyAlignment="0" applyProtection="0"/>
    <xf numFmtId="0" fontId="22" fillId="0" borderId="0"/>
    <xf numFmtId="0" fontId="45" fillId="0" borderId="0"/>
    <xf numFmtId="0" fontId="22" fillId="0" borderId="0"/>
    <xf numFmtId="0" fontId="23" fillId="0" borderId="0"/>
    <xf numFmtId="0" fontId="12" fillId="3" borderId="10" applyNumberFormat="0" applyAlignment="0" applyProtection="0"/>
    <xf numFmtId="0" fontId="45" fillId="0" borderId="0"/>
    <xf numFmtId="0" fontId="22" fillId="0" borderId="0"/>
    <xf numFmtId="0" fontId="18" fillId="0" borderId="11" applyNumberFormat="0" applyFill="0" applyAlignment="0" applyProtection="0"/>
    <xf numFmtId="0" fontId="22" fillId="0" borderId="0"/>
    <xf numFmtId="0" fontId="12" fillId="11" borderId="10" applyNumberFormat="0" applyAlignment="0" applyProtection="0"/>
    <xf numFmtId="0" fontId="45" fillId="0" borderId="0"/>
    <xf numFmtId="0" fontId="13" fillId="3" borderId="1" applyNumberFormat="0" applyAlignment="0" applyProtection="0"/>
    <xf numFmtId="0" fontId="22" fillId="0" borderId="0"/>
    <xf numFmtId="0" fontId="13" fillId="3" borderId="1" applyNumberFormat="0" applyAlignment="0" applyProtection="0"/>
    <xf numFmtId="0" fontId="13" fillId="3" borderId="1" applyNumberFormat="0" applyAlignment="0" applyProtection="0"/>
    <xf numFmtId="0" fontId="22" fillId="0" borderId="0"/>
    <xf numFmtId="0" fontId="18" fillId="0" borderId="12" applyNumberFormat="0" applyFill="0" applyAlignment="0" applyProtection="0"/>
    <xf numFmtId="0" fontId="45" fillId="0" borderId="0"/>
    <xf numFmtId="0" fontId="22" fillId="0" borderId="0"/>
    <xf numFmtId="0" fontId="45" fillId="0" borderId="0"/>
    <xf numFmtId="0" fontId="45" fillId="0" borderId="0"/>
    <xf numFmtId="0" fontId="23" fillId="0" borderId="0"/>
    <xf numFmtId="0" fontId="23" fillId="0" borderId="0"/>
    <xf numFmtId="0" fontId="23" fillId="0" borderId="0"/>
    <xf numFmtId="0" fontId="45" fillId="0" borderId="0"/>
    <xf numFmtId="0" fontId="45" fillId="0" borderId="0"/>
    <xf numFmtId="0" fontId="45" fillId="0" borderId="0"/>
    <xf numFmtId="0" fontId="45" fillId="0" borderId="0"/>
    <xf numFmtId="0" fontId="22" fillId="0" borderId="0"/>
    <xf numFmtId="0" fontId="18" fillId="0" borderId="12" applyNumberFormat="0" applyFill="0" applyAlignment="0" applyProtection="0"/>
    <xf numFmtId="0" fontId="23" fillId="0" borderId="0"/>
    <xf numFmtId="0" fontId="22" fillId="0" borderId="0"/>
    <xf numFmtId="0" fontId="23" fillId="0" borderId="0"/>
    <xf numFmtId="0" fontId="45" fillId="0" borderId="0"/>
    <xf numFmtId="0" fontId="45" fillId="0" borderId="0"/>
    <xf numFmtId="0" fontId="18" fillId="0" borderId="12" applyNumberFormat="0" applyFill="0" applyAlignment="0" applyProtection="0"/>
    <xf numFmtId="0" fontId="13" fillId="11" borderId="1" applyNumberFormat="0" applyAlignment="0" applyProtection="0"/>
    <xf numFmtId="0" fontId="45" fillId="0" borderId="0"/>
    <xf numFmtId="0" fontId="13" fillId="3" borderId="1" applyNumberFormat="0" applyAlignment="0" applyProtection="0"/>
    <xf numFmtId="0" fontId="13" fillId="3" borderId="1" applyNumberFormat="0" applyAlignment="0" applyProtection="0"/>
    <xf numFmtId="0" fontId="22" fillId="0" borderId="0"/>
    <xf numFmtId="0" fontId="23" fillId="0" borderId="0"/>
    <xf numFmtId="0" fontId="45" fillId="0" borderId="0"/>
    <xf numFmtId="0" fontId="18" fillId="0" borderId="12" applyNumberFormat="0" applyFill="0" applyAlignment="0" applyProtection="0"/>
    <xf numFmtId="0" fontId="22" fillId="0" borderId="0"/>
    <xf numFmtId="0" fontId="23" fillId="0" borderId="0"/>
    <xf numFmtId="0" fontId="45" fillId="0" borderId="0"/>
    <xf numFmtId="0" fontId="23" fillId="0" borderId="0"/>
    <xf numFmtId="0" fontId="45" fillId="0" borderId="0"/>
    <xf numFmtId="0" fontId="12" fillId="3" borderId="10" applyNumberFormat="0" applyAlignment="0" applyProtection="0"/>
    <xf numFmtId="0" fontId="22" fillId="0" borderId="0"/>
    <xf numFmtId="0" fontId="45" fillId="0" borderId="0"/>
    <xf numFmtId="0" fontId="22" fillId="0" borderId="0"/>
    <xf numFmtId="0" fontId="23" fillId="0" borderId="0"/>
    <xf numFmtId="0" fontId="45" fillId="0" borderId="0"/>
    <xf numFmtId="0" fontId="22" fillId="0" borderId="0"/>
    <xf numFmtId="0" fontId="18" fillId="0" borderId="12" applyNumberFormat="0" applyFill="0" applyAlignment="0" applyProtection="0"/>
    <xf numFmtId="0" fontId="45" fillId="0" borderId="0"/>
    <xf numFmtId="0" fontId="23" fillId="0" borderId="0"/>
    <xf numFmtId="0" fontId="22" fillId="0" borderId="0"/>
    <xf numFmtId="0" fontId="45" fillId="0" borderId="0"/>
    <xf numFmtId="0" fontId="45" fillId="0" borderId="0"/>
    <xf numFmtId="0" fontId="23" fillId="0" borderId="0"/>
    <xf numFmtId="0" fontId="23" fillId="0" borderId="0"/>
    <xf numFmtId="0" fontId="45" fillId="0" borderId="0"/>
    <xf numFmtId="0" fontId="22" fillId="0" borderId="0"/>
    <xf numFmtId="0" fontId="18" fillId="0" borderId="11" applyNumberFormat="0" applyFill="0" applyAlignment="0" applyProtection="0"/>
    <xf numFmtId="0" fontId="45"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57" borderId="35" applyNumberFormat="0" applyFont="0" applyAlignment="0" applyProtection="0"/>
    <xf numFmtId="0" fontId="45" fillId="0" borderId="0"/>
    <xf numFmtId="0" fontId="22" fillId="0" borderId="0"/>
    <xf numFmtId="0" fontId="45" fillId="0" borderId="0"/>
    <xf numFmtId="0" fontId="23" fillId="0" borderId="0"/>
    <xf numFmtId="0" fontId="12" fillId="11" borderId="10" applyNumberFormat="0" applyAlignment="0" applyProtection="0"/>
    <xf numFmtId="0" fontId="22" fillId="0" borderId="0"/>
    <xf numFmtId="0" fontId="22" fillId="0" borderId="0"/>
    <xf numFmtId="0" fontId="22" fillId="0" borderId="0"/>
    <xf numFmtId="0" fontId="22" fillId="0" borderId="0"/>
    <xf numFmtId="0" fontId="45" fillId="0" borderId="0"/>
    <xf numFmtId="0" fontId="45" fillId="0" borderId="0"/>
    <xf numFmtId="0" fontId="45" fillId="0" borderId="0"/>
    <xf numFmtId="0" fontId="45" fillId="0" borderId="0"/>
    <xf numFmtId="0" fontId="22" fillId="0" borderId="0"/>
    <xf numFmtId="0" fontId="22" fillId="0" borderId="0"/>
    <xf numFmtId="0" fontId="45" fillId="0" borderId="0"/>
    <xf numFmtId="0" fontId="45" fillId="0" borderId="0"/>
    <xf numFmtId="0" fontId="45" fillId="0" borderId="0"/>
    <xf numFmtId="0" fontId="22" fillId="0" borderId="0"/>
    <xf numFmtId="0" fontId="45" fillId="0" borderId="0"/>
    <xf numFmtId="0" fontId="45" fillId="0" borderId="0"/>
    <xf numFmtId="0" fontId="45" fillId="0" borderId="0"/>
    <xf numFmtId="0" fontId="12" fillId="3" borderId="10" applyNumberFormat="0" applyAlignment="0" applyProtection="0"/>
    <xf numFmtId="0" fontId="45" fillId="0" borderId="0"/>
    <xf numFmtId="0" fontId="22" fillId="0" borderId="0"/>
    <xf numFmtId="0" fontId="45" fillId="0" borderId="0"/>
    <xf numFmtId="0" fontId="45" fillId="0" borderId="0"/>
    <xf numFmtId="0" fontId="23" fillId="0" borderId="0"/>
    <xf numFmtId="0" fontId="45" fillId="0" borderId="0"/>
    <xf numFmtId="0" fontId="22" fillId="0" borderId="0"/>
    <xf numFmtId="0" fontId="45" fillId="0" borderId="0"/>
    <xf numFmtId="0" fontId="22" fillId="0" borderId="0"/>
    <xf numFmtId="44" fontId="23" fillId="0" borderId="0" applyFont="0" applyFill="0" applyBorder="0" applyAlignment="0" applyProtection="0"/>
    <xf numFmtId="0" fontId="45" fillId="0" borderId="0"/>
    <xf numFmtId="0" fontId="45" fillId="0" borderId="0"/>
    <xf numFmtId="0" fontId="12" fillId="3" borderId="10" applyNumberFormat="0" applyAlignment="0" applyProtection="0"/>
    <xf numFmtId="0" fontId="23" fillId="0" borderId="0"/>
    <xf numFmtId="0" fontId="23" fillId="0" borderId="0"/>
    <xf numFmtId="44" fontId="23" fillId="0" borderId="0" applyFont="0" applyFill="0" applyBorder="0" applyAlignment="0" applyProtection="0"/>
    <xf numFmtId="0" fontId="23" fillId="0" borderId="0"/>
    <xf numFmtId="0" fontId="22" fillId="0" borderId="0"/>
    <xf numFmtId="0" fontId="45" fillId="0" borderId="0"/>
    <xf numFmtId="0" fontId="13" fillId="11" borderId="1" applyNumberFormat="0" applyAlignment="0" applyProtection="0"/>
    <xf numFmtId="44" fontId="23" fillId="0" borderId="0" applyFont="0" applyFill="0" applyBorder="0" applyAlignment="0" applyProtection="0"/>
    <xf numFmtId="0" fontId="45" fillId="0" borderId="0"/>
    <xf numFmtId="0" fontId="45" fillId="0" borderId="0"/>
    <xf numFmtId="0" fontId="22" fillId="0" borderId="0"/>
    <xf numFmtId="0" fontId="45" fillId="0" borderId="0"/>
    <xf numFmtId="0" fontId="79" fillId="0" borderId="0"/>
    <xf numFmtId="0" fontId="45" fillId="0" borderId="0"/>
    <xf numFmtId="44" fontId="45"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9" fontId="45"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45" fillId="57" borderId="35" applyNumberFormat="0" applyFont="0" applyAlignment="0" applyProtection="0"/>
    <xf numFmtId="0" fontId="23" fillId="0" borderId="0"/>
    <xf numFmtId="0" fontId="23" fillId="0" borderId="0"/>
    <xf numFmtId="0" fontId="79" fillId="0" borderId="0"/>
    <xf numFmtId="0" fontId="23" fillId="0" borderId="0"/>
    <xf numFmtId="0" fontId="79" fillId="0" borderId="0"/>
    <xf numFmtId="44" fontId="23" fillId="0" borderId="0" applyFill="0" applyBorder="0" applyAlignment="0" applyProtection="0"/>
    <xf numFmtId="44" fontId="23" fillId="0" borderId="0" applyFill="0" applyBorder="0" applyAlignment="0" applyProtection="0"/>
    <xf numFmtId="44" fontId="23" fillId="0" borderId="0" applyFill="0" applyBorder="0" applyAlignment="0" applyProtection="0"/>
    <xf numFmtId="44" fontId="23" fillId="0" borderId="0" applyFill="0" applyBorder="0" applyAlignment="0" applyProtection="0"/>
    <xf numFmtId="44" fontId="23" fillId="0" borderId="0" applyFill="0" applyBorder="0" applyAlignment="0" applyProtection="0"/>
    <xf numFmtId="44" fontId="23" fillId="0" borderId="0" applyFill="0" applyBorder="0" applyAlignment="0" applyProtection="0"/>
    <xf numFmtId="44" fontId="23" fillId="0" borderId="0" applyFill="0" applyBorder="0" applyAlignment="0" applyProtection="0"/>
    <xf numFmtId="0" fontId="79" fillId="0" borderId="0"/>
    <xf numFmtId="0" fontId="80" fillId="0" borderId="0"/>
    <xf numFmtId="44" fontId="80" fillId="0" borderId="0" applyFont="0" applyFill="0" applyBorder="0" applyAlignment="0" applyProtection="0"/>
    <xf numFmtId="0" fontId="79" fillId="0" borderId="0"/>
    <xf numFmtId="0" fontId="23" fillId="0" borderId="0"/>
    <xf numFmtId="0" fontId="23" fillId="0" borderId="0"/>
    <xf numFmtId="0" fontId="79" fillId="0" borderId="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5" fillId="25" borderId="2" applyNumberFormat="0" applyAlignment="0" applyProtection="0"/>
    <xf numFmtId="0" fontId="15" fillId="25" borderId="2" applyNumberFormat="0" applyAlignment="0" applyProtection="0"/>
    <xf numFmtId="44" fontId="22" fillId="0" borderId="0" applyFont="0" applyFill="0" applyBorder="0" applyAlignment="0" applyProtection="0"/>
    <xf numFmtId="44" fontId="45"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5" fillId="0" borderId="3" applyNumberFormat="0" applyFill="0" applyAlignment="0" applyProtection="0"/>
    <xf numFmtId="0" fontId="5" fillId="0" borderId="3"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7" fillId="0" borderId="6" applyNumberFormat="0" applyFill="0" applyAlignment="0" applyProtection="0"/>
    <xf numFmtId="0" fontId="7" fillId="0" borderId="6"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0" fillId="14" borderId="0" applyNumberFormat="0" applyBorder="0" applyAlignment="0" applyProtection="0"/>
    <xf numFmtId="0" fontId="10" fillId="14" borderId="0" applyNumberFormat="0" applyBorder="0" applyAlignment="0" applyProtection="0"/>
    <xf numFmtId="0" fontId="45" fillId="0" borderId="0"/>
    <xf numFmtId="0" fontId="4"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79" fillId="0" borderId="0"/>
    <xf numFmtId="0" fontId="16" fillId="0" borderId="0" applyNumberFormat="0" applyFill="0" applyBorder="0" applyAlignment="0" applyProtection="0"/>
    <xf numFmtId="0" fontId="79" fillId="0" borderId="0"/>
    <xf numFmtId="0" fontId="45" fillId="2"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8" borderId="0" applyNumberFormat="0" applyBorder="0" applyAlignment="0" applyProtection="0"/>
    <xf numFmtId="0" fontId="45" fillId="13" borderId="0" applyNumberFormat="0" applyBorder="0" applyAlignment="0" applyProtection="0"/>
    <xf numFmtId="0" fontId="46" fillId="13"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4" fontId="2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2" fillId="0" borderId="0"/>
    <xf numFmtId="0" fontId="45" fillId="0" borderId="0"/>
    <xf numFmtId="0" fontId="22" fillId="0" borderId="0"/>
    <xf numFmtId="0" fontId="23"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45" fillId="0" borderId="0"/>
    <xf numFmtId="0" fontId="2" fillId="0" borderId="0"/>
    <xf numFmtId="0" fontId="2" fillId="0" borderId="0"/>
    <xf numFmtId="0" fontId="2" fillId="0" borderId="0"/>
    <xf numFmtId="44" fontId="22"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22" fillId="0" borderId="0"/>
    <xf numFmtId="0" fontId="1" fillId="0" borderId="0"/>
    <xf numFmtId="0" fontId="1" fillId="0" borderId="0"/>
    <xf numFmtId="0" fontId="1" fillId="0" borderId="0"/>
    <xf numFmtId="0" fontId="1" fillId="0" borderId="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7" fillId="51" borderId="0" applyNumberFormat="0" applyBorder="0" applyAlignment="0" applyProtection="0"/>
    <xf numFmtId="0" fontId="48" fillId="52" borderId="29" applyNumberFormat="0" applyAlignment="0" applyProtection="0"/>
    <xf numFmtId="0" fontId="49" fillId="53" borderId="30" applyNumberFormat="0" applyAlignment="0" applyProtection="0"/>
    <xf numFmtId="44" fontId="3" fillId="0" borderId="0" applyFont="0" applyFill="0" applyBorder="0" applyAlignment="0" applyProtection="0"/>
    <xf numFmtId="0" fontId="50" fillId="0" borderId="0" applyNumberFormat="0" applyFill="0" applyBorder="0" applyAlignment="0" applyProtection="0"/>
    <xf numFmtId="0" fontId="51" fillId="54" borderId="0" applyNumberFormat="0" applyBorder="0" applyAlignment="0" applyProtection="0"/>
    <xf numFmtId="0" fontId="52" fillId="0" borderId="31" applyNumberFormat="0" applyFill="0" applyAlignment="0" applyProtection="0"/>
    <xf numFmtId="0" fontId="53" fillId="0" borderId="32" applyNumberFormat="0" applyFill="0" applyAlignment="0" applyProtection="0"/>
    <xf numFmtId="0" fontId="54" fillId="0" borderId="33" applyNumberFormat="0" applyFill="0" applyAlignment="0" applyProtection="0"/>
    <xf numFmtId="0" fontId="54" fillId="0" borderId="0" applyNumberFormat="0" applyFill="0" applyBorder="0" applyAlignment="0" applyProtection="0"/>
    <xf numFmtId="0" fontId="55" fillId="55" borderId="29" applyNumberFormat="0" applyAlignment="0" applyProtection="0"/>
    <xf numFmtId="0" fontId="56" fillId="0" borderId="34" applyNumberFormat="0" applyFill="0" applyAlignment="0" applyProtection="0"/>
    <xf numFmtId="0" fontId="57" fillId="56" borderId="0" applyNumberFormat="0" applyBorder="0" applyAlignment="0" applyProtection="0"/>
    <xf numFmtId="0" fontId="3" fillId="57" borderId="35" applyNumberFormat="0" applyFont="0" applyAlignment="0" applyProtection="0"/>
    <xf numFmtId="0" fontId="58" fillId="52" borderId="36" applyNumberFormat="0" applyAlignment="0" applyProtection="0"/>
    <xf numFmtId="0" fontId="60" fillId="0" borderId="37" applyNumberFormat="0" applyFill="0" applyAlignment="0" applyProtection="0"/>
    <xf numFmtId="0" fontId="61" fillId="0" borderId="0" applyNumberFormat="0" applyFill="0" applyBorder="0" applyAlignment="0" applyProtection="0"/>
    <xf numFmtId="44" fontId="3" fillId="0" borderId="0" applyFont="0" applyFill="0" applyBorder="0" applyAlignment="0" applyProtection="0"/>
    <xf numFmtId="0" fontId="44" fillId="0" borderId="0"/>
    <xf numFmtId="44" fontId="86" fillId="0" borderId="0" applyFont="0" applyFill="0" applyBorder="0" applyAlignment="0" applyProtection="0"/>
    <xf numFmtId="44" fontId="22" fillId="0" borderId="0" applyFont="0" applyFill="0" applyBorder="0" applyAlignment="0" applyProtection="0"/>
    <xf numFmtId="44" fontId="45" fillId="0" borderId="0" applyFont="0" applyFill="0" applyBorder="0" applyAlignment="0" applyProtection="0"/>
    <xf numFmtId="44" fontId="86"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44" fillId="0" borderId="0"/>
    <xf numFmtId="0" fontId="44"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wrapText="1"/>
    </xf>
    <xf numFmtId="19" fontId="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5" fillId="0" borderId="0"/>
    <xf numFmtId="0" fontId="45"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45" fillId="0" borderId="0"/>
    <xf numFmtId="169" fontId="45" fillId="0" borderId="0"/>
    <xf numFmtId="0" fontId="23" fillId="0" borderId="0"/>
    <xf numFmtId="0" fontId="23" fillId="0" borderId="0"/>
    <xf numFmtId="0" fontId="23" fillId="0" borderId="0"/>
    <xf numFmtId="0" fontId="23" fillId="0" borderId="0"/>
    <xf numFmtId="169" fontId="45" fillId="0" borderId="0"/>
    <xf numFmtId="169" fontId="45" fillId="0" borderId="0"/>
    <xf numFmtId="19" fontId="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45" fillId="0" borderId="0"/>
    <xf numFmtId="0" fontId="3" fillId="0" borderId="0"/>
    <xf numFmtId="0" fontId="45" fillId="0" borderId="0"/>
    <xf numFmtId="0" fontId="23" fillId="0" borderId="0"/>
    <xf numFmtId="0" fontId="23" fillId="0" borderId="0" applyNumberFormat="0" applyFill="0" applyBorder="0" applyAlignment="0" applyProtection="0"/>
    <xf numFmtId="9" fontId="45"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45" fillId="0" borderId="0"/>
    <xf numFmtId="0" fontId="45" fillId="0" borderId="0"/>
    <xf numFmtId="0" fontId="45" fillId="0" borderId="0"/>
    <xf numFmtId="44"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cellStyleXfs>
  <cellXfs count="242">
    <xf numFmtId="0" fontId="0" fillId="0" borderId="0" xfId="0"/>
    <xf numFmtId="167" fontId="23" fillId="0" borderId="0" xfId="357" applyNumberFormat="1" applyFont="1" applyBorder="1" applyProtection="1"/>
    <xf numFmtId="167" fontId="21" fillId="0" borderId="0" xfId="357" applyNumberFormat="1" applyFont="1" applyFill="1" applyBorder="1" applyAlignment="1" applyProtection="1">
      <alignment vertical="center"/>
    </xf>
    <xf numFmtId="0" fontId="0" fillId="0" borderId="0" xfId="0" applyFill="1" applyAlignment="1" applyProtection="1">
      <alignment horizontal="left"/>
      <protection locked="0"/>
    </xf>
    <xf numFmtId="1" fontId="0" fillId="0" borderId="0" xfId="0" applyNumberFormat="1" applyAlignment="1" applyProtection="1">
      <alignment horizontal="center"/>
      <protection locked="0"/>
    </xf>
    <xf numFmtId="0" fontId="0" fillId="0" borderId="0" xfId="0" applyFill="1" applyProtection="1">
      <protection locked="0"/>
    </xf>
    <xf numFmtId="10" fontId="82" fillId="0" borderId="0" xfId="1185" applyNumberFormat="1" applyFont="1" applyFill="1" applyProtection="1"/>
    <xf numFmtId="44" fontId="83" fillId="0" borderId="0" xfId="3268" applyFont="1" applyFill="1" applyProtection="1">
      <protection locked="0"/>
    </xf>
    <xf numFmtId="0" fontId="81" fillId="0" borderId="0" xfId="0" applyFont="1" applyProtection="1">
      <protection locked="0"/>
    </xf>
    <xf numFmtId="0" fontId="0" fillId="0" borderId="0" xfId="0" applyProtection="1">
      <protection locked="0"/>
    </xf>
    <xf numFmtId="0" fontId="25" fillId="0" borderId="0" xfId="0" applyFont="1" applyFill="1" applyAlignment="1" applyProtection="1">
      <alignment horizontal="left"/>
      <protection locked="0"/>
    </xf>
    <xf numFmtId="167" fontId="84" fillId="0" borderId="21" xfId="3268" applyNumberFormat="1" applyFont="1" applyFill="1" applyBorder="1" applyProtection="1"/>
    <xf numFmtId="167" fontId="81" fillId="0" borderId="0" xfId="0" applyNumberFormat="1" applyFont="1" applyProtection="1">
      <protection locked="0"/>
    </xf>
    <xf numFmtId="0" fontId="25" fillId="0" borderId="0" xfId="0" applyFont="1" applyAlignment="1" applyProtection="1">
      <alignment horizontal="center" wrapText="1"/>
      <protection locked="0"/>
    </xf>
    <xf numFmtId="0" fontId="31" fillId="63" borderId="0" xfId="0" applyFont="1" applyFill="1" applyAlignment="1" applyProtection="1">
      <alignment wrapText="1"/>
      <protection locked="0"/>
    </xf>
    <xf numFmtId="0" fontId="25" fillId="63" borderId="0" xfId="0" applyFont="1" applyFill="1" applyAlignment="1" applyProtection="1">
      <alignment wrapText="1"/>
      <protection locked="0"/>
    </xf>
    <xf numFmtId="44" fontId="35" fillId="63" borderId="0" xfId="3268" applyFont="1" applyFill="1" applyAlignment="1" applyProtection="1">
      <alignment wrapText="1"/>
      <protection locked="0"/>
    </xf>
    <xf numFmtId="0" fontId="0" fillId="0" borderId="0" xfId="0" applyAlignment="1" applyProtection="1">
      <alignment horizontal="center"/>
      <protection locked="0"/>
    </xf>
    <xf numFmtId="0" fontId="40" fillId="0" borderId="0" xfId="0" applyFont="1" applyFill="1" applyAlignment="1" applyProtection="1">
      <alignment horizontal="center"/>
      <protection locked="0"/>
    </xf>
    <xf numFmtId="0" fontId="25" fillId="0" borderId="0" xfId="0" applyFont="1" applyFill="1" applyProtection="1">
      <protection locked="0"/>
    </xf>
    <xf numFmtId="167" fontId="84" fillId="0" borderId="0" xfId="3268" applyNumberFormat="1" applyFont="1" applyFill="1" applyProtection="1">
      <protection locked="0"/>
    </xf>
    <xf numFmtId="44" fontId="83" fillId="64" borderId="0" xfId="3268" applyFont="1" applyFill="1" applyProtection="1">
      <protection locked="0"/>
    </xf>
    <xf numFmtId="167" fontId="84" fillId="0" borderId="0" xfId="3268" applyNumberFormat="1" applyFont="1" applyFill="1" applyProtection="1"/>
    <xf numFmtId="0" fontId="31" fillId="63" borderId="0" xfId="0" applyFont="1" applyFill="1" applyBorder="1" applyAlignment="1" applyProtection="1">
      <alignment horizontal="center"/>
      <protection locked="0"/>
    </xf>
    <xf numFmtId="0" fontId="31" fillId="63" borderId="0" xfId="0" applyFont="1" applyFill="1" applyBorder="1" applyProtection="1">
      <protection locked="0"/>
    </xf>
    <xf numFmtId="167" fontId="35" fillId="63" borderId="0" xfId="3268" applyNumberFormat="1" applyFont="1" applyFill="1" applyProtection="1">
      <protection locked="0"/>
    </xf>
    <xf numFmtId="0" fontId="40" fillId="0" borderId="0" xfId="0" applyFont="1" applyFill="1" applyBorder="1" applyAlignment="1" applyProtection="1">
      <alignment horizontal="center"/>
      <protection locked="0"/>
    </xf>
    <xf numFmtId="0" fontId="25" fillId="0" borderId="0" xfId="0" applyFont="1" applyFill="1" applyBorder="1" applyProtection="1">
      <protection locked="0"/>
    </xf>
    <xf numFmtId="0" fontId="31" fillId="0" borderId="0" xfId="0" applyFont="1" applyFill="1" applyProtection="1">
      <protection locked="0"/>
    </xf>
    <xf numFmtId="0" fontId="31" fillId="0" borderId="0" xfId="0" applyFont="1" applyFill="1" applyAlignment="1" applyProtection="1">
      <alignment horizontal="center"/>
      <protection locked="0"/>
    </xf>
    <xf numFmtId="2" fontId="84" fillId="0" borderId="0" xfId="3268" applyNumberFormat="1" applyFont="1" applyFill="1" applyAlignment="1" applyProtection="1">
      <alignment horizontal="center"/>
      <protection locked="0"/>
    </xf>
    <xf numFmtId="167" fontId="84" fillId="0" borderId="0" xfId="3268" applyNumberFormat="1" applyFont="1" applyFill="1" applyAlignment="1" applyProtection="1">
      <alignment horizontal="center"/>
    </xf>
    <xf numFmtId="44" fontId="83" fillId="0" borderId="0" xfId="3268" applyFont="1" applyFill="1" applyAlignment="1" applyProtection="1">
      <alignment horizontal="right"/>
      <protection locked="0"/>
    </xf>
    <xf numFmtId="0" fontId="85" fillId="0" borderId="0" xfId="0" applyFont="1" applyAlignment="1" applyProtection="1">
      <alignment horizontal="left"/>
      <protection locked="0"/>
    </xf>
    <xf numFmtId="0" fontId="85" fillId="0" borderId="0" xfId="0" applyFont="1" applyAlignment="1" applyProtection="1">
      <alignment horizontal="center"/>
      <protection locked="0"/>
    </xf>
    <xf numFmtId="0" fontId="85" fillId="0" borderId="0" xfId="0" applyFont="1" applyFill="1" applyProtection="1">
      <protection locked="0"/>
    </xf>
    <xf numFmtId="44" fontId="83" fillId="0" borderId="0" xfId="3268" applyFont="1" applyFill="1" applyAlignment="1" applyProtection="1">
      <alignment horizontal="right"/>
    </xf>
    <xf numFmtId="3" fontId="0" fillId="0" borderId="0" xfId="0" applyNumberFormat="1" applyProtection="1">
      <protection locked="0"/>
    </xf>
    <xf numFmtId="167" fontId="21" fillId="59" borderId="0" xfId="357" applyNumberFormat="1" applyFont="1" applyFill="1" applyBorder="1" applyAlignment="1" applyProtection="1">
      <alignment horizontal="right"/>
    </xf>
    <xf numFmtId="167" fontId="21" fillId="59" borderId="13" xfId="357" applyNumberFormat="1" applyFont="1" applyFill="1" applyBorder="1" applyAlignment="1" applyProtection="1">
      <alignment horizontal="right"/>
    </xf>
    <xf numFmtId="167" fontId="23" fillId="59" borderId="13" xfId="357" applyNumberFormat="1" applyFont="1" applyFill="1" applyBorder="1" applyProtection="1"/>
    <xf numFmtId="167" fontId="23" fillId="59" borderId="0" xfId="357" applyNumberFormat="1" applyFont="1" applyFill="1" applyBorder="1" applyProtection="1"/>
    <xf numFmtId="167" fontId="23" fillId="59" borderId="40" xfId="357" applyNumberFormat="1" applyFont="1" applyFill="1" applyBorder="1" applyProtection="1"/>
    <xf numFmtId="0" fontId="0" fillId="59" borderId="0" xfId="0" applyFill="1" applyAlignment="1">
      <alignment horizontal="center"/>
    </xf>
    <xf numFmtId="0" fontId="0" fillId="0" borderId="0" xfId="0" applyAlignment="1">
      <alignment horizontal="center"/>
    </xf>
    <xf numFmtId="0" fontId="0" fillId="0" borderId="0" xfId="0"/>
    <xf numFmtId="0" fontId="40" fillId="0" borderId="0" xfId="0" applyFont="1" applyFill="1" applyAlignment="1" applyProtection="1">
      <alignment horizontal="center"/>
      <protection locked="0"/>
    </xf>
    <xf numFmtId="0" fontId="25" fillId="0" borderId="0" xfId="0" applyFont="1" applyFill="1" applyProtection="1">
      <protection locked="0"/>
    </xf>
    <xf numFmtId="0" fontId="0" fillId="0" borderId="0" xfId="0"/>
    <xf numFmtId="0" fontId="0" fillId="0" borderId="0" xfId="0" applyProtection="1">
      <protection locked="0"/>
    </xf>
    <xf numFmtId="0" fontId="0" fillId="0" borderId="0" xfId="0" applyAlignment="1" applyProtection="1">
      <alignment horizontal="center"/>
      <protection locked="0"/>
    </xf>
    <xf numFmtId="0" fontId="40" fillId="0" borderId="0" xfId="0" applyFont="1" applyFill="1" applyAlignment="1" applyProtection="1">
      <alignment horizontal="center"/>
      <protection locked="0"/>
    </xf>
    <xf numFmtId="44" fontId="83" fillId="64" borderId="0" xfId="3268" applyFont="1" applyFill="1" applyProtection="1">
      <protection locked="0"/>
    </xf>
    <xf numFmtId="0" fontId="40" fillId="0" borderId="0" xfId="0" applyFont="1" applyFill="1" applyAlignment="1" applyProtection="1">
      <alignment horizontal="center"/>
    </xf>
    <xf numFmtId="0" fontId="91" fillId="0" borderId="0" xfId="0" applyFont="1"/>
    <xf numFmtId="0" fontId="0" fillId="65" borderId="0" xfId="0" applyFill="1"/>
    <xf numFmtId="0" fontId="0" fillId="59" borderId="0" xfId="0" applyFill="1"/>
    <xf numFmtId="0" fontId="92" fillId="0" borderId="0" xfId="0" applyFont="1"/>
    <xf numFmtId="0" fontId="91" fillId="65" borderId="0" xfId="0" applyFont="1" applyFill="1"/>
    <xf numFmtId="0" fontId="92" fillId="0" borderId="0" xfId="0" applyFont="1" applyAlignment="1">
      <alignment horizontal="center"/>
    </xf>
    <xf numFmtId="0" fontId="0" fillId="65" borderId="0" xfId="0" applyFill="1" applyAlignment="1">
      <alignment horizontal="center"/>
    </xf>
    <xf numFmtId="0" fontId="0" fillId="65" borderId="0" xfId="0" applyFill="1" applyAlignment="1">
      <alignment horizontal="center" wrapText="1"/>
    </xf>
    <xf numFmtId="0" fontId="91" fillId="65" borderId="0" xfId="0" applyFont="1" applyFill="1" applyAlignment="1">
      <alignment horizontal="center"/>
    </xf>
    <xf numFmtId="14" fontId="91" fillId="65" borderId="0" xfId="0" applyNumberFormat="1" applyFont="1" applyFill="1"/>
    <xf numFmtId="14" fontId="0" fillId="65" borderId="0" xfId="0" applyNumberFormat="1" applyFill="1"/>
    <xf numFmtId="14" fontId="0" fillId="59" borderId="0" xfId="0" applyNumberFormat="1" applyFill="1"/>
    <xf numFmtId="14" fontId="0" fillId="0" borderId="0" xfId="0" applyNumberFormat="1"/>
    <xf numFmtId="0" fontId="0" fillId="0" borderId="0" xfId="0"/>
    <xf numFmtId="0" fontId="31" fillId="64" borderId="0" xfId="0" applyFont="1" applyFill="1" applyBorder="1" applyAlignment="1" applyProtection="1">
      <alignment horizontal="left"/>
      <protection locked="0"/>
    </xf>
    <xf numFmtId="0" fontId="94" fillId="64" borderId="0" xfId="0" applyFont="1" applyFill="1" applyAlignment="1" applyProtection="1">
      <alignment horizontal="left"/>
      <protection locked="0"/>
    </xf>
    <xf numFmtId="0" fontId="0" fillId="66" borderId="13" xfId="0" applyFill="1" applyBorder="1"/>
    <xf numFmtId="0" fontId="0" fillId="66" borderId="13" xfId="0" applyFill="1" applyBorder="1" applyAlignment="1">
      <alignment horizontal="center"/>
    </xf>
    <xf numFmtId="0" fontId="0" fillId="66" borderId="0" xfId="0" applyFill="1"/>
    <xf numFmtId="0" fontId="95" fillId="0" borderId="0" xfId="0" applyFont="1" applyProtection="1">
      <protection locked="0"/>
    </xf>
    <xf numFmtId="0" fontId="96" fillId="0" borderId="0" xfId="0" applyFont="1" applyFill="1" applyAlignment="1" applyProtection="1">
      <protection locked="0"/>
    </xf>
    <xf numFmtId="0" fontId="0" fillId="0" borderId="13" xfId="0" applyFont="1" applyBorder="1"/>
    <xf numFmtId="0" fontId="60" fillId="0" borderId="42" xfId="0" applyFont="1" applyBorder="1" applyAlignment="1">
      <alignment horizontal="center"/>
    </xf>
    <xf numFmtId="0" fontId="60" fillId="0" borderId="42" xfId="0" applyFont="1" applyBorder="1" applyAlignment="1">
      <alignment horizontal="center" wrapText="1"/>
    </xf>
    <xf numFmtId="0" fontId="0" fillId="0" borderId="13" xfId="0" applyBorder="1"/>
    <xf numFmtId="170" fontId="0" fillId="0" borderId="13" xfId="0" applyNumberFormat="1" applyFont="1" applyBorder="1"/>
    <xf numFmtId="0" fontId="99" fillId="0" borderId="13" xfId="0" applyFont="1" applyBorder="1"/>
    <xf numFmtId="10" fontId="60" fillId="0" borderId="42" xfId="0" applyNumberFormat="1" applyFont="1" applyBorder="1"/>
    <xf numFmtId="0" fontId="96" fillId="0" borderId="0" xfId="0" applyFont="1" applyFill="1" applyBorder="1" applyAlignment="1" applyProtection="1">
      <protection locked="0"/>
    </xf>
    <xf numFmtId="0" fontId="100" fillId="64" borderId="0" xfId="0" applyFont="1" applyFill="1" applyAlignment="1" applyProtection="1">
      <alignment horizontal="left"/>
      <protection locked="0"/>
    </xf>
    <xf numFmtId="0" fontId="75" fillId="63" borderId="0" xfId="0" quotePrefix="1" applyFont="1" applyFill="1" applyAlignment="1" applyProtection="1">
      <alignment horizontal="center" wrapText="1"/>
      <protection locked="0"/>
    </xf>
    <xf numFmtId="0" fontId="75" fillId="63" borderId="0" xfId="0" applyFont="1" applyFill="1" applyAlignment="1" applyProtection="1">
      <alignment horizontal="left"/>
      <protection locked="0"/>
    </xf>
    <xf numFmtId="0" fontId="75" fillId="63" borderId="0" xfId="0" applyFont="1" applyFill="1" applyAlignment="1" applyProtection="1">
      <alignment wrapText="1"/>
      <protection locked="0"/>
    </xf>
    <xf numFmtId="0" fontId="75" fillId="63" borderId="0" xfId="0" applyFont="1" applyFill="1" applyAlignment="1" applyProtection="1">
      <alignment horizontal="center"/>
      <protection locked="0"/>
    </xf>
    <xf numFmtId="0" fontId="75" fillId="63" borderId="0" xfId="0" applyFont="1" applyFill="1" applyBorder="1" applyAlignment="1" applyProtection="1">
      <alignment horizontal="left"/>
      <protection locked="0"/>
    </xf>
    <xf numFmtId="0" fontId="75" fillId="63" borderId="0" xfId="0" applyFont="1" applyFill="1" applyBorder="1" applyAlignment="1" applyProtection="1">
      <alignment horizontal="center"/>
      <protection locked="0"/>
    </xf>
    <xf numFmtId="0" fontId="23" fillId="0" borderId="0" xfId="4056" applyProtection="1"/>
    <xf numFmtId="44" fontId="23" fillId="0" borderId="0" xfId="3364" applyFont="1" applyProtection="1"/>
    <xf numFmtId="0" fontId="45" fillId="0" borderId="0" xfId="9997" applyProtection="1"/>
    <xf numFmtId="44" fontId="23" fillId="0" borderId="0" xfId="3364" applyFont="1" applyAlignment="1" applyProtection="1">
      <alignment horizontal="right"/>
    </xf>
    <xf numFmtId="10" fontId="24" fillId="0" borderId="0" xfId="1185" applyNumberFormat="1" applyFont="1" applyProtection="1"/>
    <xf numFmtId="0" fontId="23" fillId="0" borderId="0" xfId="4056" applyAlignment="1" applyProtection="1">
      <alignment vertical="center"/>
    </xf>
    <xf numFmtId="0" fontId="23" fillId="0" borderId="0" xfId="4056" applyAlignment="1" applyProtection="1">
      <alignment wrapText="1"/>
    </xf>
    <xf numFmtId="44" fontId="23" fillId="0" borderId="0" xfId="4056" applyNumberFormat="1" applyProtection="1"/>
    <xf numFmtId="0" fontId="42" fillId="0" borderId="0" xfId="4056" applyFont="1" applyProtection="1"/>
    <xf numFmtId="44" fontId="42" fillId="0" borderId="21" xfId="3364" applyFont="1" applyBorder="1" applyProtection="1"/>
    <xf numFmtId="0" fontId="23" fillId="0" borderId="0" xfId="4056" applyAlignment="1" applyProtection="1">
      <alignment horizontal="center"/>
    </xf>
    <xf numFmtId="167" fontId="35" fillId="64" borderId="0" xfId="3268" applyNumberFormat="1" applyFont="1" applyFill="1" applyProtection="1">
      <protection locked="0"/>
    </xf>
    <xf numFmtId="0" fontId="102" fillId="0" borderId="0" xfId="0" applyFont="1" applyAlignment="1" applyProtection="1">
      <alignment horizontal="center"/>
      <protection locked="0"/>
    </xf>
    <xf numFmtId="0" fontId="31" fillId="0" borderId="0" xfId="9998" applyFont="1" applyFill="1" applyBorder="1" applyProtection="1"/>
    <xf numFmtId="167" fontId="103" fillId="64" borderId="0" xfId="3268" applyNumberFormat="1" applyFont="1" applyFill="1" applyBorder="1" applyProtection="1">
      <protection locked="0"/>
    </xf>
    <xf numFmtId="0" fontId="96" fillId="64" borderId="0" xfId="0" applyFont="1" applyFill="1" applyAlignment="1" applyProtection="1">
      <protection locked="0"/>
    </xf>
    <xf numFmtId="0" fontId="40" fillId="64" borderId="0" xfId="0" applyFont="1" applyFill="1" applyAlignment="1" applyProtection="1">
      <alignment horizontal="right"/>
    </xf>
    <xf numFmtId="0" fontId="40" fillId="64" borderId="0" xfId="0" applyFont="1" applyFill="1" applyAlignment="1" applyProtection="1">
      <alignment horizontal="center"/>
      <protection locked="0"/>
    </xf>
    <xf numFmtId="0" fontId="40" fillId="64" borderId="0" xfId="0" applyFont="1" applyFill="1" applyBorder="1" applyAlignment="1" applyProtection="1">
      <alignment horizontal="center"/>
      <protection locked="0"/>
    </xf>
    <xf numFmtId="0" fontId="105" fillId="0" borderId="0" xfId="0" applyFont="1" applyFill="1" applyAlignment="1" applyProtection="1">
      <alignment horizontal="center"/>
      <protection locked="0"/>
    </xf>
    <xf numFmtId="0" fontId="104" fillId="0" borderId="0" xfId="0" applyFont="1" applyFill="1" applyProtection="1">
      <protection locked="0"/>
    </xf>
    <xf numFmtId="0" fontId="33" fillId="0" borderId="0" xfId="4034" applyFont="1" applyFill="1" applyBorder="1" applyAlignment="1" applyProtection="1">
      <alignment horizontal="center" vertical="top" wrapText="1"/>
    </xf>
    <xf numFmtId="0" fontId="37" fillId="0" borderId="0" xfId="4034" applyFont="1" applyAlignment="1" applyProtection="1"/>
    <xf numFmtId="0" fontId="37" fillId="0" borderId="0" xfId="4034" applyFont="1" applyAlignment="1" applyProtection="1">
      <alignment horizontal="center"/>
    </xf>
    <xf numFmtId="0" fontId="35" fillId="26" borderId="0" xfId="4034" applyFont="1" applyFill="1" applyBorder="1" applyAlignment="1" applyProtection="1">
      <alignment horizontal="center"/>
    </xf>
    <xf numFmtId="0" fontId="23" fillId="0" borderId="0" xfId="4034" applyProtection="1"/>
    <xf numFmtId="0" fontId="23" fillId="0" borderId="0" xfId="4034" applyBorder="1" applyProtection="1"/>
    <xf numFmtId="0" fontId="62" fillId="26" borderId="21" xfId="4034" applyFont="1" applyFill="1" applyBorder="1" applyProtection="1"/>
    <xf numFmtId="3" fontId="33" fillId="0" borderId="0" xfId="4034" applyNumberFormat="1" applyFont="1" applyFill="1" applyBorder="1" applyAlignment="1" applyProtection="1">
      <alignment horizontal="center"/>
    </xf>
    <xf numFmtId="0" fontId="23" fillId="0" borderId="0" xfId="4034" applyFill="1" applyBorder="1" applyAlignment="1" applyProtection="1">
      <alignment horizontal="center"/>
    </xf>
    <xf numFmtId="0" fontId="23" fillId="59" borderId="0" xfId="4034" applyFill="1" applyBorder="1" applyProtection="1"/>
    <xf numFmtId="0" fontId="34" fillId="59" borderId="0" xfId="4034" applyFont="1" applyFill="1" applyBorder="1" applyProtection="1"/>
    <xf numFmtId="0" fontId="31" fillId="59" borderId="0" xfId="4034" applyFont="1" applyFill="1" applyBorder="1" applyAlignment="1" applyProtection="1">
      <alignment horizontal="center"/>
    </xf>
    <xf numFmtId="0" fontId="32" fillId="59" borderId="0" xfId="4034" applyFont="1" applyFill="1" applyBorder="1" applyProtection="1"/>
    <xf numFmtId="10" fontId="25" fillId="59" borderId="0" xfId="1185" applyNumberFormat="1" applyFont="1" applyFill="1" applyBorder="1" applyAlignment="1" applyProtection="1">
      <alignment horizontal="center"/>
    </xf>
    <xf numFmtId="1" fontId="25" fillId="59" borderId="18" xfId="4034" applyNumberFormat="1" applyFont="1" applyFill="1" applyBorder="1" applyAlignment="1" applyProtection="1">
      <alignment horizontal="center"/>
    </xf>
    <xf numFmtId="164" fontId="25" fillId="59" borderId="18" xfId="4034" applyNumberFormat="1" applyFont="1" applyFill="1" applyBorder="1" applyAlignment="1" applyProtection="1">
      <alignment horizontal="center"/>
    </xf>
    <xf numFmtId="0" fontId="31" fillId="59" borderId="18" xfId="4034" applyFont="1" applyFill="1" applyBorder="1" applyAlignment="1" applyProtection="1">
      <alignment horizontal="center"/>
    </xf>
    <xf numFmtId="10" fontId="63" fillId="59" borderId="0" xfId="10000" applyNumberFormat="1" applyFont="1" applyFill="1" applyBorder="1" applyProtection="1"/>
    <xf numFmtId="49" fontId="23" fillId="0" borderId="0" xfId="4034" applyNumberFormat="1" applyBorder="1" applyProtection="1"/>
    <xf numFmtId="0" fontId="21" fillId="0" borderId="0" xfId="4034" applyFont="1" applyFill="1" applyBorder="1" applyAlignment="1" applyProtection="1">
      <alignment vertical="center"/>
    </xf>
    <xf numFmtId="165" fontId="21" fillId="0" borderId="0" xfId="4034" applyNumberFormat="1" applyFont="1" applyFill="1" applyBorder="1" applyAlignment="1" applyProtection="1">
      <alignment vertical="center"/>
    </xf>
    <xf numFmtId="10" fontId="64" fillId="59" borderId="0" xfId="4034" applyNumberFormat="1" applyFont="1" applyFill="1" applyBorder="1" applyProtection="1"/>
    <xf numFmtId="10" fontId="65" fillId="59" borderId="0" xfId="4034" applyNumberFormat="1" applyFont="1" applyFill="1" applyBorder="1" applyProtection="1"/>
    <xf numFmtId="1" fontId="25" fillId="59" borderId="13" xfId="4034" applyNumberFormat="1" applyFont="1" applyFill="1" applyBorder="1" applyAlignment="1" applyProtection="1">
      <alignment horizontal="center"/>
    </xf>
    <xf numFmtId="0" fontId="31" fillId="59" borderId="13" xfId="4034" applyFont="1" applyFill="1" applyBorder="1" applyAlignment="1" applyProtection="1">
      <alignment horizontal="center"/>
    </xf>
    <xf numFmtId="0" fontId="31" fillId="59" borderId="41" xfId="4034" applyFont="1" applyFill="1" applyBorder="1" applyAlignment="1" applyProtection="1">
      <alignment horizontal="center"/>
    </xf>
    <xf numFmtId="0" fontId="34" fillId="59" borderId="13" xfId="4034" applyFont="1" applyFill="1" applyBorder="1" applyProtection="1"/>
    <xf numFmtId="0" fontId="45" fillId="0" borderId="0" xfId="9997" applyBorder="1" applyProtection="1"/>
    <xf numFmtId="0" fontId="60" fillId="0" borderId="0" xfId="0" applyNumberFormat="1" applyFont="1"/>
    <xf numFmtId="0" fontId="23" fillId="0" borderId="16" xfId="4034" applyBorder="1" applyProtection="1"/>
    <xf numFmtId="0" fontId="23" fillId="0" borderId="20" xfId="4034" applyBorder="1" applyProtection="1"/>
    <xf numFmtId="0" fontId="62" fillId="26" borderId="13" xfId="4034" applyFont="1" applyFill="1" applyBorder="1" applyProtection="1"/>
    <xf numFmtId="0" fontId="62" fillId="60" borderId="13" xfId="4034" applyFont="1" applyFill="1" applyBorder="1" applyAlignment="1" applyProtection="1">
      <alignment horizontal="center"/>
    </xf>
    <xf numFmtId="167" fontId="24" fillId="58" borderId="20" xfId="4034" applyNumberFormat="1" applyFont="1" applyFill="1" applyBorder="1" applyProtection="1"/>
    <xf numFmtId="167" fontId="24" fillId="59" borderId="26" xfId="4034" applyNumberFormat="1" applyFont="1" applyFill="1" applyBorder="1" applyProtection="1"/>
    <xf numFmtId="0" fontId="23" fillId="0" borderId="20" xfId="4034" applyFill="1" applyBorder="1" applyProtection="1"/>
    <xf numFmtId="0" fontId="33" fillId="0" borderId="0" xfId="4034" applyFont="1" applyFill="1" applyBorder="1" applyAlignment="1" applyProtection="1">
      <alignment horizontal="center" vertical="top"/>
    </xf>
    <xf numFmtId="0" fontId="32" fillId="0" borderId="0" xfId="4034" applyFont="1" applyFill="1" applyBorder="1" applyProtection="1"/>
    <xf numFmtId="0" fontId="45" fillId="0" borderId="0" xfId="9997" applyFill="1" applyBorder="1" applyProtection="1"/>
    <xf numFmtId="0" fontId="23" fillId="0" borderId="0" xfId="4034" applyFill="1" applyBorder="1" applyProtection="1"/>
    <xf numFmtId="3" fontId="33" fillId="0" borderId="0" xfId="4034" applyNumberFormat="1" applyFont="1" applyFill="1" applyBorder="1" applyAlignment="1" applyProtection="1"/>
    <xf numFmtId="167" fontId="66" fillId="0" borderId="0" xfId="4034" applyNumberFormat="1" applyFont="1" applyFill="1" applyProtection="1"/>
    <xf numFmtId="167" fontId="40" fillId="0" borderId="0" xfId="4034" applyNumberFormat="1" applyFont="1" applyFill="1" applyProtection="1"/>
    <xf numFmtId="0" fontId="32" fillId="0" borderId="0" xfId="4034" applyFont="1" applyFill="1" applyProtection="1"/>
    <xf numFmtId="0" fontId="23" fillId="0" borderId="0" xfId="4034" applyFill="1" applyProtection="1"/>
    <xf numFmtId="0" fontId="21" fillId="0" borderId="0" xfId="4034" applyFont="1" applyFill="1" applyAlignment="1" applyProtection="1">
      <alignment horizontal="center" vertical="center"/>
    </xf>
    <xf numFmtId="165" fontId="21" fillId="0" borderId="0" xfId="4034" applyNumberFormat="1" applyFont="1" applyFill="1" applyAlignment="1" applyProtection="1">
      <alignment horizontal="center" vertical="center"/>
    </xf>
    <xf numFmtId="166" fontId="21" fillId="0" borderId="0" xfId="4034" applyNumberFormat="1" applyFont="1" applyFill="1" applyAlignment="1" applyProtection="1">
      <alignment horizontal="center" vertical="center"/>
    </xf>
    <xf numFmtId="0" fontId="40" fillId="0" borderId="0" xfId="0" applyNumberFormat="1" applyFont="1" applyFill="1" applyAlignment="1" applyProtection="1">
      <alignment horizontal="center"/>
      <protection locked="0"/>
    </xf>
    <xf numFmtId="0" fontId="40" fillId="0" borderId="0" xfId="0" applyNumberFormat="1" applyFont="1" applyFill="1" applyBorder="1" applyAlignment="1" applyProtection="1">
      <alignment horizontal="center"/>
      <protection locked="0"/>
    </xf>
    <xf numFmtId="0" fontId="105" fillId="0" borderId="0" xfId="0" quotePrefix="1" applyNumberFormat="1" applyFont="1" applyFill="1" applyAlignment="1" applyProtection="1">
      <alignment horizontal="center"/>
      <protection locked="0"/>
    </xf>
    <xf numFmtId="171" fontId="25" fillId="59" borderId="0" xfId="4034" applyNumberFormat="1" applyFont="1" applyFill="1" applyBorder="1" applyAlignment="1" applyProtection="1">
      <alignment horizontal="center"/>
    </xf>
    <xf numFmtId="171" fontId="25" fillId="59" borderId="19" xfId="4034" applyNumberFormat="1" applyFont="1" applyFill="1" applyBorder="1" applyAlignment="1" applyProtection="1">
      <alignment horizontal="center"/>
    </xf>
    <xf numFmtId="44" fontId="24" fillId="58" borderId="20" xfId="4034" applyNumberFormat="1" applyFont="1" applyFill="1" applyBorder="1" applyProtection="1"/>
    <xf numFmtId="168" fontId="84" fillId="67" borderId="13" xfId="3268" applyNumberFormat="1" applyFont="1" applyFill="1" applyBorder="1" applyProtection="1">
      <protection locked="0"/>
    </xf>
    <xf numFmtId="167" fontId="84" fillId="67" borderId="41" xfId="3268" applyNumberFormat="1" applyFont="1" applyFill="1" applyBorder="1" applyProtection="1">
      <protection locked="0"/>
    </xf>
    <xf numFmtId="0" fontId="0" fillId="67" borderId="13" xfId="0" applyFill="1" applyBorder="1" applyAlignment="1" applyProtection="1">
      <alignment wrapText="1"/>
      <protection locked="0"/>
    </xf>
    <xf numFmtId="167" fontId="97" fillId="67" borderId="13" xfId="3268" applyNumberFormat="1" applyFont="1" applyFill="1" applyBorder="1" applyProtection="1">
      <protection locked="0"/>
    </xf>
    <xf numFmtId="167" fontId="84" fillId="67" borderId="13" xfId="3268" applyNumberFormat="1" applyFont="1" applyFill="1" applyBorder="1" applyProtection="1">
      <protection locked="0"/>
    </xf>
    <xf numFmtId="0" fontId="31" fillId="67" borderId="0" xfId="0" applyFont="1" applyFill="1" applyBorder="1" applyProtection="1">
      <protection locked="0"/>
    </xf>
    <xf numFmtId="49" fontId="25" fillId="0" borderId="0" xfId="0" applyNumberFormat="1" applyFont="1" applyFill="1" applyAlignment="1" applyProtection="1">
      <alignment horizontal="left"/>
      <protection locked="0"/>
    </xf>
    <xf numFmtId="0" fontId="36" fillId="67" borderId="22" xfId="4034" applyFont="1" applyFill="1" applyBorder="1" applyAlignment="1" applyProtection="1">
      <alignment horizontal="center"/>
      <protection locked="0"/>
    </xf>
    <xf numFmtId="49" fontId="36" fillId="67" borderId="21" xfId="4034" applyNumberFormat="1" applyFont="1" applyFill="1" applyBorder="1" applyAlignment="1" applyProtection="1">
      <alignment horizontal="center"/>
      <protection locked="0"/>
    </xf>
    <xf numFmtId="0" fontId="23" fillId="67" borderId="21" xfId="4034" applyFill="1" applyBorder="1" applyAlignment="1" applyProtection="1">
      <alignment horizontal="center"/>
      <protection locked="0"/>
    </xf>
    <xf numFmtId="0" fontId="31" fillId="67" borderId="13" xfId="4034" applyFont="1" applyFill="1" applyBorder="1" applyAlignment="1" applyProtection="1">
      <alignment horizontal="center"/>
      <protection locked="0"/>
    </xf>
    <xf numFmtId="0" fontId="31" fillId="67" borderId="39" xfId="4034" applyFont="1" applyFill="1" applyBorder="1" applyAlignment="1" applyProtection="1">
      <alignment horizontal="center"/>
      <protection locked="0"/>
    </xf>
    <xf numFmtId="0" fontId="36" fillId="67" borderId="18" xfId="4034" applyFont="1" applyFill="1" applyBorder="1" applyAlignment="1" applyProtection="1">
      <alignment horizontal="center"/>
      <protection locked="0"/>
    </xf>
    <xf numFmtId="49" fontId="36" fillId="67" borderId="18" xfId="4034" applyNumberFormat="1" applyFont="1" applyFill="1" applyBorder="1" applyAlignment="1" applyProtection="1">
      <alignment horizontal="center"/>
      <protection locked="0"/>
    </xf>
    <xf numFmtId="0" fontId="23" fillId="67" borderId="43" xfId="4034" applyFill="1" applyBorder="1" applyAlignment="1" applyProtection="1">
      <alignment horizontal="center"/>
      <protection locked="0"/>
    </xf>
    <xf numFmtId="44" fontId="34" fillId="67" borderId="43" xfId="9999" applyFont="1" applyFill="1" applyBorder="1" applyAlignment="1" applyProtection="1">
      <protection locked="0"/>
    </xf>
    <xf numFmtId="167" fontId="24" fillId="67" borderId="20" xfId="9999" applyNumberFormat="1" applyFont="1" applyFill="1" applyBorder="1" applyProtection="1">
      <protection locked="0"/>
    </xf>
    <xf numFmtId="172" fontId="31" fillId="0" borderId="0" xfId="4034" applyNumberFormat="1" applyFont="1" applyFill="1" applyBorder="1" applyAlignment="1" applyProtection="1">
      <alignment vertical="center"/>
    </xf>
    <xf numFmtId="172" fontId="25" fillId="0" borderId="0" xfId="4034" applyNumberFormat="1" applyFont="1" applyProtection="1"/>
    <xf numFmtId="10" fontId="81" fillId="59" borderId="0" xfId="10001" applyNumberFormat="1" applyFont="1" applyFill="1" applyBorder="1" applyProtection="1"/>
    <xf numFmtId="44" fontId="23" fillId="67" borderId="13" xfId="3364" applyFont="1" applyFill="1" applyBorder="1" applyProtection="1">
      <protection locked="0"/>
    </xf>
    <xf numFmtId="0" fontId="0" fillId="0" borderId="0" xfId="0" applyAlignment="1" applyProtection="1">
      <alignment horizontal="right"/>
      <protection locked="0"/>
    </xf>
    <xf numFmtId="0" fontId="85" fillId="0" borderId="0" xfId="0" applyFont="1" applyFill="1" applyAlignment="1" applyProtection="1">
      <alignment horizontal="center"/>
      <protection locked="0"/>
    </xf>
    <xf numFmtId="0" fontId="0" fillId="0" borderId="0" xfId="0" applyFill="1" applyAlignment="1" applyProtection="1">
      <alignment horizontal="right"/>
      <protection locked="0"/>
    </xf>
    <xf numFmtId="0" fontId="25" fillId="68" borderId="13" xfId="0" applyNumberFormat="1" applyFont="1" applyFill="1" applyBorder="1" applyProtection="1">
      <protection locked="0"/>
    </xf>
    <xf numFmtId="167" fontId="25" fillId="68" borderId="41" xfId="0" applyNumberFormat="1" applyFont="1" applyFill="1" applyBorder="1" applyProtection="1">
      <protection locked="0"/>
    </xf>
    <xf numFmtId="0" fontId="93" fillId="0" borderId="0" xfId="0" applyFont="1" applyAlignment="1" applyProtection="1">
      <alignment horizontal="right"/>
      <protection locked="0"/>
    </xf>
    <xf numFmtId="170" fontId="0" fillId="59" borderId="13" xfId="0" applyNumberFormat="1" applyFont="1" applyFill="1" applyBorder="1"/>
    <xf numFmtId="170" fontId="0" fillId="59" borderId="38" xfId="0" applyNumberFormat="1" applyFont="1" applyFill="1" applyBorder="1"/>
    <xf numFmtId="0" fontId="25" fillId="0" borderId="0" xfId="0" applyFont="1" applyFill="1" applyAlignment="1" applyProtection="1">
      <alignment horizontal="left" vertical="top"/>
      <protection locked="0"/>
    </xf>
    <xf numFmtId="44" fontId="83" fillId="0" borderId="0" xfId="3268" applyFont="1" applyFill="1" applyAlignment="1" applyProtection="1">
      <alignment vertical="top"/>
      <protection locked="0"/>
    </xf>
    <xf numFmtId="167" fontId="84" fillId="0" borderId="0" xfId="3268" applyNumberFormat="1" applyFont="1" applyFill="1" applyBorder="1" applyAlignment="1" applyProtection="1">
      <alignment vertical="top"/>
    </xf>
    <xf numFmtId="0" fontId="0" fillId="0" borderId="0" xfId="0" applyAlignment="1" applyProtection="1">
      <alignment vertical="top"/>
      <protection locked="0"/>
    </xf>
    <xf numFmtId="0" fontId="60" fillId="59" borderId="44" xfId="0" applyFont="1" applyFill="1" applyBorder="1" applyAlignment="1">
      <alignment horizontal="center"/>
    </xf>
    <xf numFmtId="0" fontId="60" fillId="59" borderId="48" xfId="0" applyFont="1" applyFill="1" applyBorder="1" applyAlignment="1">
      <alignment horizontal="center"/>
    </xf>
    <xf numFmtId="0" fontId="60" fillId="59" borderId="45" xfId="0" applyFont="1" applyFill="1" applyBorder="1" applyAlignment="1">
      <alignment horizontal="center"/>
    </xf>
    <xf numFmtId="0" fontId="110" fillId="64" borderId="49" xfId="0" applyFont="1" applyFill="1" applyBorder="1" applyAlignment="1">
      <alignment horizontal="center"/>
    </xf>
    <xf numFmtId="0" fontId="110" fillId="64" borderId="50" xfId="0" applyFont="1" applyFill="1" applyBorder="1" applyAlignment="1">
      <alignment horizontal="center"/>
    </xf>
    <xf numFmtId="0" fontId="110" fillId="64" borderId="51" xfId="0" applyFont="1" applyFill="1" applyBorder="1" applyAlignment="1">
      <alignment horizontal="center"/>
    </xf>
    <xf numFmtId="0" fontId="0" fillId="68" borderId="41" xfId="0" applyFill="1" applyBorder="1" applyAlignment="1" applyProtection="1">
      <alignment horizontal="left"/>
      <protection locked="0"/>
    </xf>
    <xf numFmtId="0" fontId="0" fillId="68" borderId="47" xfId="0" applyFill="1" applyBorder="1" applyAlignment="1" applyProtection="1">
      <alignment horizontal="left"/>
      <protection locked="0"/>
    </xf>
    <xf numFmtId="0" fontId="31" fillId="67" borderId="50" xfId="0" applyFont="1" applyFill="1" applyBorder="1" applyProtection="1">
      <protection locked="0"/>
    </xf>
    <xf numFmtId="0" fontId="20" fillId="59" borderId="41" xfId="4034" applyFont="1" applyFill="1" applyBorder="1" applyAlignment="1" applyProtection="1">
      <alignment horizontal="center"/>
    </xf>
    <xf numFmtId="0" fontId="20" fillId="59" borderId="40" xfId="4034" applyFont="1" applyFill="1" applyBorder="1" applyAlignment="1" applyProtection="1">
      <alignment horizontal="center"/>
    </xf>
    <xf numFmtId="0" fontId="73" fillId="59" borderId="0" xfId="4034" applyFont="1" applyFill="1" applyBorder="1" applyAlignment="1" applyProtection="1">
      <alignment horizontal="center"/>
    </xf>
    <xf numFmtId="0" fontId="62" fillId="26" borderId="0" xfId="4034" applyFont="1" applyFill="1" applyBorder="1" applyAlignment="1" applyProtection="1">
      <alignment horizontal="center"/>
    </xf>
    <xf numFmtId="44" fontId="20" fillId="67" borderId="22" xfId="9999" applyFont="1" applyFill="1" applyBorder="1" applyAlignment="1" applyProtection="1">
      <alignment horizontal="center"/>
      <protection locked="0"/>
    </xf>
    <xf numFmtId="44" fontId="20" fillId="67" borderId="23" xfId="9999" applyFont="1" applyFill="1" applyBorder="1" applyAlignment="1" applyProtection="1">
      <alignment horizontal="center"/>
      <protection locked="0"/>
    </xf>
    <xf numFmtId="44" fontId="20" fillId="67" borderId="28" xfId="9999" applyFont="1" applyFill="1" applyBorder="1" applyAlignment="1" applyProtection="1">
      <alignment horizontal="center"/>
      <protection locked="0"/>
    </xf>
    <xf numFmtId="0" fontId="75" fillId="59" borderId="0" xfId="4034" applyFont="1" applyFill="1" applyBorder="1" applyAlignment="1" applyProtection="1">
      <alignment horizontal="center"/>
    </xf>
    <xf numFmtId="0" fontId="62" fillId="26" borderId="22" xfId="4034" applyFont="1" applyFill="1" applyBorder="1" applyAlignment="1" applyProtection="1">
      <alignment horizontal="center"/>
    </xf>
    <xf numFmtId="0" fontId="62" fillId="26" borderId="23" xfId="4034" applyFont="1" applyFill="1" applyBorder="1" applyAlignment="1" applyProtection="1">
      <alignment horizontal="center"/>
    </xf>
    <xf numFmtId="0" fontId="62" fillId="26" borderId="28" xfId="4034" applyFont="1" applyFill="1" applyBorder="1" applyAlignment="1" applyProtection="1">
      <alignment horizontal="center"/>
    </xf>
    <xf numFmtId="0" fontId="73" fillId="62" borderId="14" xfId="4034" applyFont="1" applyFill="1" applyBorder="1" applyAlignment="1" applyProtection="1">
      <alignment horizontal="center" vertical="top" wrapText="1"/>
    </xf>
    <xf numFmtId="0" fontId="73" fillId="62" borderId="15" xfId="4034" applyFont="1" applyFill="1" applyBorder="1" applyAlignment="1" applyProtection="1">
      <alignment horizontal="center" vertical="top" wrapText="1"/>
    </xf>
    <xf numFmtId="0" fontId="73" fillId="62" borderId="25" xfId="4034" applyFont="1" applyFill="1" applyBorder="1" applyAlignment="1" applyProtection="1">
      <alignment horizontal="center" vertical="top" wrapText="1"/>
    </xf>
    <xf numFmtId="0" fontId="73" fillId="62" borderId="17" xfId="4034" applyFont="1" applyFill="1" applyBorder="1" applyAlignment="1" applyProtection="1">
      <alignment horizontal="center" vertical="top" wrapText="1"/>
    </xf>
    <xf numFmtId="0" fontId="37" fillId="0" borderId="0" xfId="4034" applyFont="1" applyAlignment="1" applyProtection="1">
      <alignment horizontal="center"/>
    </xf>
    <xf numFmtId="0" fontId="49" fillId="61" borderId="0" xfId="9997" applyFont="1" applyFill="1" applyBorder="1" applyAlignment="1" applyProtection="1">
      <alignment horizontal="center" wrapText="1"/>
    </xf>
    <xf numFmtId="167" fontId="30" fillId="59" borderId="42" xfId="357" applyNumberFormat="1" applyFont="1" applyFill="1" applyBorder="1" applyAlignment="1" applyProtection="1">
      <alignment horizontal="center" vertical="center"/>
    </xf>
    <xf numFmtId="167" fontId="30" fillId="59" borderId="13" xfId="357" applyNumberFormat="1" applyFont="1" applyFill="1" applyBorder="1" applyAlignment="1" applyProtection="1">
      <alignment horizontal="center" vertical="center"/>
    </xf>
    <xf numFmtId="167" fontId="30" fillId="59" borderId="0" xfId="357" applyNumberFormat="1" applyFont="1" applyFill="1" applyBorder="1" applyAlignment="1" applyProtection="1">
      <alignment horizontal="center"/>
    </xf>
    <xf numFmtId="167" fontId="30" fillId="59" borderId="24" xfId="357" applyNumberFormat="1" applyFont="1" applyFill="1" applyBorder="1" applyAlignment="1" applyProtection="1">
      <alignment horizontal="center"/>
    </xf>
    <xf numFmtId="0" fontId="49" fillId="61" borderId="0" xfId="9997" applyFont="1" applyFill="1" applyAlignment="1" applyProtection="1">
      <alignment horizontal="center"/>
    </xf>
    <xf numFmtId="0" fontId="67" fillId="59" borderId="41" xfId="4034" applyFont="1" applyFill="1" applyBorder="1" applyAlignment="1" applyProtection="1">
      <alignment horizontal="center"/>
    </xf>
    <xf numFmtId="0" fontId="77" fillId="59" borderId="14" xfId="9997" applyFont="1" applyFill="1" applyBorder="1" applyAlignment="1" applyProtection="1">
      <alignment horizontal="center" vertical="center" textRotation="255"/>
    </xf>
    <xf numFmtId="0" fontId="77" fillId="59" borderId="27" xfId="9997" applyFont="1" applyFill="1" applyBorder="1" applyAlignment="1" applyProtection="1">
      <alignment horizontal="center" vertical="center" textRotation="255"/>
    </xf>
    <xf numFmtId="0" fontId="77" fillId="59" borderId="25" xfId="9997" applyFont="1" applyFill="1" applyBorder="1" applyAlignment="1" applyProtection="1">
      <alignment horizontal="center" vertical="center" textRotation="255"/>
    </xf>
    <xf numFmtId="0" fontId="62" fillId="60" borderId="13" xfId="4034" applyFont="1" applyFill="1" applyBorder="1" applyAlignment="1" applyProtection="1">
      <alignment horizontal="center"/>
    </xf>
    <xf numFmtId="44" fontId="20" fillId="67" borderId="13" xfId="9999" applyFont="1" applyFill="1" applyBorder="1" applyAlignment="1" applyProtection="1">
      <alignment horizontal="center"/>
      <protection locked="0"/>
    </xf>
    <xf numFmtId="0" fontId="76" fillId="0" borderId="0" xfId="9997" applyFont="1" applyAlignment="1" applyProtection="1">
      <alignment horizontal="center" wrapText="1"/>
    </xf>
    <xf numFmtId="0" fontId="49" fillId="61" borderId="46" xfId="9997" applyFont="1" applyFill="1" applyBorder="1" applyAlignment="1" applyProtection="1">
      <alignment horizontal="center" wrapText="1"/>
    </xf>
    <xf numFmtId="44" fontId="30" fillId="67" borderId="13" xfId="9999" applyFont="1" applyFill="1" applyBorder="1" applyAlignment="1" applyProtection="1">
      <alignment horizontal="center"/>
      <protection locked="0"/>
    </xf>
    <xf numFmtId="0" fontId="62" fillId="60" borderId="41" xfId="4034" applyFont="1" applyFill="1" applyBorder="1" applyAlignment="1" applyProtection="1">
      <alignment horizontal="center"/>
    </xf>
    <xf numFmtId="0" fontId="62" fillId="60" borderId="47" xfId="4034" applyFont="1" applyFill="1" applyBorder="1" applyAlignment="1" applyProtection="1">
      <alignment horizontal="center"/>
    </xf>
    <xf numFmtId="0" fontId="62" fillId="60" borderId="52" xfId="4034" applyFont="1" applyFill="1" applyBorder="1" applyAlignment="1" applyProtection="1">
      <alignment horizontal="center"/>
    </xf>
    <xf numFmtId="0" fontId="20" fillId="59" borderId="13" xfId="4034" applyFont="1" applyFill="1" applyBorder="1" applyAlignment="1" applyProtection="1">
      <alignment horizontal="center"/>
    </xf>
  </cellXfs>
  <cellStyles count="10002">
    <cellStyle name="20% - Accent1" xfId="1" builtinId="30" customBuiltin="1"/>
    <cellStyle name="20% - Accent1 10" xfId="2533"/>
    <cellStyle name="20% - Accent1 11" xfId="7011"/>
    <cellStyle name="20% - Accent1 11 2" xfId="9723"/>
    <cellStyle name="20% - Accent1 2" xfId="2"/>
    <cellStyle name="20% - Accent1 2 2" xfId="3"/>
    <cellStyle name="20% - Accent1 2 2 2" xfId="4"/>
    <cellStyle name="20% - Accent1 2 2 2 2" xfId="5"/>
    <cellStyle name="20% - Accent1 2 2 3" xfId="6"/>
    <cellStyle name="20% - Accent1 2 2 4" xfId="7"/>
    <cellStyle name="20% - Accent1 2 2 5" xfId="8"/>
    <cellStyle name="20% - Accent1 2 3" xfId="9"/>
    <cellStyle name="20% - Accent1 2 4" xfId="10"/>
    <cellStyle name="20% - Accent1 2 5" xfId="11"/>
    <cellStyle name="20% - Accent1 2 6" xfId="12"/>
    <cellStyle name="20% - Accent1 2 7" xfId="13"/>
    <cellStyle name="20% - Accent1 3" xfId="14"/>
    <cellStyle name="20% - Accent1 3 2" xfId="6934"/>
    <cellStyle name="20% - Accent1 4" xfId="15"/>
    <cellStyle name="20% - Accent1 4 2" xfId="6935"/>
    <cellStyle name="20% - Accent1 5" xfId="1799"/>
    <cellStyle name="20% - Accent1 6" xfId="1831"/>
    <cellStyle name="20% - Accent1 7" xfId="1861"/>
    <cellStyle name="20% - Accent1 8" xfId="1891"/>
    <cellStyle name="20% - Accent1 9" xfId="1922"/>
    <cellStyle name="20% - Accent2" xfId="16" builtinId="34" customBuiltin="1"/>
    <cellStyle name="20% - Accent2 10" xfId="2534"/>
    <cellStyle name="20% - Accent2 11" xfId="7012"/>
    <cellStyle name="20% - Accent2 11 2" xfId="9724"/>
    <cellStyle name="20% - Accent2 2" xfId="17"/>
    <cellStyle name="20% - Accent2 2 2" xfId="18"/>
    <cellStyle name="20% - Accent2 2 2 2" xfId="19"/>
    <cellStyle name="20% - Accent2 2 2 2 2" xfId="20"/>
    <cellStyle name="20% - Accent2 2 2 3" xfId="21"/>
    <cellStyle name="20% - Accent2 2 2 4" xfId="22"/>
    <cellStyle name="20% - Accent2 2 2 5" xfId="23"/>
    <cellStyle name="20% - Accent2 2 3" xfId="24"/>
    <cellStyle name="20% - Accent2 2 4" xfId="25"/>
    <cellStyle name="20% - Accent2 2 5" xfId="26"/>
    <cellStyle name="20% - Accent2 2 6" xfId="27"/>
    <cellStyle name="20% - Accent2 2 7" xfId="28"/>
    <cellStyle name="20% - Accent2 3" xfId="29"/>
    <cellStyle name="20% - Accent2 3 2" xfId="6936"/>
    <cellStyle name="20% - Accent2 4" xfId="30"/>
    <cellStyle name="20% - Accent2 4 2" xfId="6937"/>
    <cellStyle name="20% - Accent2 5" xfId="1798"/>
    <cellStyle name="20% - Accent2 6" xfId="1830"/>
    <cellStyle name="20% - Accent2 7" xfId="1860"/>
    <cellStyle name="20% - Accent2 8" xfId="1890"/>
    <cellStyle name="20% - Accent2 9" xfId="1921"/>
    <cellStyle name="20% - Accent3" xfId="31" builtinId="38" customBuiltin="1"/>
    <cellStyle name="20% - Accent3 10" xfId="2535"/>
    <cellStyle name="20% - Accent3 11" xfId="7013"/>
    <cellStyle name="20% - Accent3 11 2" xfId="9725"/>
    <cellStyle name="20% - Accent3 2" xfId="32"/>
    <cellStyle name="20% - Accent3 2 2" xfId="33"/>
    <cellStyle name="20% - Accent3 2 2 2" xfId="34"/>
    <cellStyle name="20% - Accent3 2 2 2 2" xfId="35"/>
    <cellStyle name="20% - Accent3 2 2 3" xfId="36"/>
    <cellStyle name="20% - Accent3 2 2 4" xfId="37"/>
    <cellStyle name="20% - Accent3 2 2 5" xfId="38"/>
    <cellStyle name="20% - Accent3 2 3" xfId="39"/>
    <cellStyle name="20% - Accent3 2 4" xfId="40"/>
    <cellStyle name="20% - Accent3 2 5" xfId="41"/>
    <cellStyle name="20% - Accent3 2 6" xfId="42"/>
    <cellStyle name="20% - Accent3 2 7" xfId="43"/>
    <cellStyle name="20% - Accent3 3" xfId="44"/>
    <cellStyle name="20% - Accent3 3 2" xfId="6938"/>
    <cellStyle name="20% - Accent3 4" xfId="45"/>
    <cellStyle name="20% - Accent3 4 2" xfId="6939"/>
    <cellStyle name="20% - Accent3 5" xfId="1797"/>
    <cellStyle name="20% - Accent3 6" xfId="1829"/>
    <cellStyle name="20% - Accent3 7" xfId="1859"/>
    <cellStyle name="20% - Accent3 8" xfId="1889"/>
    <cellStyle name="20% - Accent3 9" xfId="1920"/>
    <cellStyle name="20% - Accent4" xfId="46" builtinId="42" customBuiltin="1"/>
    <cellStyle name="20% - Accent4 10" xfId="2536"/>
    <cellStyle name="20% - Accent4 11" xfId="7014"/>
    <cellStyle name="20% - Accent4 11 2" xfId="9726"/>
    <cellStyle name="20% - Accent4 2" xfId="47"/>
    <cellStyle name="20% - Accent4 2 2" xfId="48"/>
    <cellStyle name="20% - Accent4 2 2 2" xfId="49"/>
    <cellStyle name="20% - Accent4 2 2 2 2" xfId="50"/>
    <cellStyle name="20% - Accent4 2 2 3" xfId="51"/>
    <cellStyle name="20% - Accent4 2 2 4" xfId="52"/>
    <cellStyle name="20% - Accent4 2 2 5" xfId="53"/>
    <cellStyle name="20% - Accent4 2 3" xfId="54"/>
    <cellStyle name="20% - Accent4 2 4" xfId="55"/>
    <cellStyle name="20% - Accent4 2 5" xfId="56"/>
    <cellStyle name="20% - Accent4 2 6" xfId="57"/>
    <cellStyle name="20% - Accent4 2 7" xfId="58"/>
    <cellStyle name="20% - Accent4 3" xfId="59"/>
    <cellStyle name="20% - Accent4 3 2" xfId="6940"/>
    <cellStyle name="20% - Accent4 4" xfId="60"/>
    <cellStyle name="20% - Accent4 4 2" xfId="6941"/>
    <cellStyle name="20% - Accent4 5" xfId="1796"/>
    <cellStyle name="20% - Accent4 6" xfId="1828"/>
    <cellStyle name="20% - Accent4 7" xfId="1858"/>
    <cellStyle name="20% - Accent4 8" xfId="1888"/>
    <cellStyle name="20% - Accent4 9" xfId="1919"/>
    <cellStyle name="20% - Accent5" xfId="61" builtinId="46" customBuiltin="1"/>
    <cellStyle name="20% - Accent5 10" xfId="2537"/>
    <cellStyle name="20% - Accent5 11" xfId="9727"/>
    <cellStyle name="20% - Accent5 2" xfId="62"/>
    <cellStyle name="20% - Accent5 2 2" xfId="63"/>
    <cellStyle name="20% - Accent5 3" xfId="64"/>
    <cellStyle name="20% - Accent5 3 2" xfId="6942"/>
    <cellStyle name="20% - Accent5 4" xfId="65"/>
    <cellStyle name="20% - Accent5 4 2" xfId="6943"/>
    <cellStyle name="20% - Accent5 5" xfId="1795"/>
    <cellStyle name="20% - Accent5 6" xfId="1827"/>
    <cellStyle name="20% - Accent5 7" xfId="1857"/>
    <cellStyle name="20% - Accent5 8" xfId="1887"/>
    <cellStyle name="20% - Accent5 9" xfId="1918"/>
    <cellStyle name="20% - Accent6" xfId="66" builtinId="50" customBuiltin="1"/>
    <cellStyle name="20% - Accent6 10" xfId="2538"/>
    <cellStyle name="20% - Accent6 11" xfId="9728"/>
    <cellStyle name="20% - Accent6 2" xfId="67"/>
    <cellStyle name="20% - Accent6 2 2" xfId="68"/>
    <cellStyle name="20% - Accent6 3" xfId="69"/>
    <cellStyle name="20% - Accent6 3 2" xfId="6944"/>
    <cellStyle name="20% - Accent6 4" xfId="70"/>
    <cellStyle name="20% - Accent6 4 2" xfId="6945"/>
    <cellStyle name="20% - Accent6 5" xfId="1794"/>
    <cellStyle name="20% - Accent6 6" xfId="1826"/>
    <cellStyle name="20% - Accent6 7" xfId="1856"/>
    <cellStyle name="20% - Accent6 8" xfId="1886"/>
    <cellStyle name="20% - Accent6 9" xfId="1917"/>
    <cellStyle name="40% - Accent1" xfId="71" builtinId="31" customBuiltin="1"/>
    <cellStyle name="40% - Accent1 10" xfId="2539"/>
    <cellStyle name="40% - Accent1 11" xfId="9729"/>
    <cellStyle name="40% - Accent1 2" xfId="72"/>
    <cellStyle name="40% - Accent1 2 2" xfId="73"/>
    <cellStyle name="40% - Accent1 2 2 2" xfId="74"/>
    <cellStyle name="40% - Accent1 2 2 2 2" xfId="75"/>
    <cellStyle name="40% - Accent1 2 2 3" xfId="76"/>
    <cellStyle name="40% - Accent1 2 2 4" xfId="77"/>
    <cellStyle name="40% - Accent1 2 2 5" xfId="78"/>
    <cellStyle name="40% - Accent1 2 3" xfId="79"/>
    <cellStyle name="40% - Accent1 2 4" xfId="80"/>
    <cellStyle name="40% - Accent1 2 5" xfId="81"/>
    <cellStyle name="40% - Accent1 2 6" xfId="82"/>
    <cellStyle name="40% - Accent1 2 7" xfId="83"/>
    <cellStyle name="40% - Accent1 3" xfId="84"/>
    <cellStyle name="40% - Accent1 3 2" xfId="6946"/>
    <cellStyle name="40% - Accent1 4" xfId="85"/>
    <cellStyle name="40% - Accent1 4 2" xfId="6947"/>
    <cellStyle name="40% - Accent1 5" xfId="1793"/>
    <cellStyle name="40% - Accent1 6" xfId="1825"/>
    <cellStyle name="40% - Accent1 7" xfId="1855"/>
    <cellStyle name="40% - Accent1 8" xfId="1885"/>
    <cellStyle name="40% - Accent1 9" xfId="1916"/>
    <cellStyle name="40% - Accent2" xfId="86" builtinId="35" customBuiltin="1"/>
    <cellStyle name="40% - Accent2 10" xfId="2540"/>
    <cellStyle name="40% - Accent2 11" xfId="9730"/>
    <cellStyle name="40% - Accent2 2" xfId="87"/>
    <cellStyle name="40% - Accent2 2 2" xfId="88"/>
    <cellStyle name="40% - Accent2 3" xfId="89"/>
    <cellStyle name="40% - Accent2 3 2" xfId="6948"/>
    <cellStyle name="40% - Accent2 4" xfId="90"/>
    <cellStyle name="40% - Accent2 4 2" xfId="6949"/>
    <cellStyle name="40% - Accent2 5" xfId="1792"/>
    <cellStyle name="40% - Accent2 6" xfId="1824"/>
    <cellStyle name="40% - Accent2 7" xfId="1854"/>
    <cellStyle name="40% - Accent2 8" xfId="1884"/>
    <cellStyle name="40% - Accent2 9" xfId="1915"/>
    <cellStyle name="40% - Accent3" xfId="91" builtinId="39" customBuiltin="1"/>
    <cellStyle name="40% - Accent3 10" xfId="2541"/>
    <cellStyle name="40% - Accent3 11" xfId="7015"/>
    <cellStyle name="40% - Accent3 11 2" xfId="9731"/>
    <cellStyle name="40% - Accent3 2" xfId="92"/>
    <cellStyle name="40% - Accent3 2 2" xfId="93"/>
    <cellStyle name="40% - Accent3 2 2 2" xfId="94"/>
    <cellStyle name="40% - Accent3 2 2 2 2" xfId="95"/>
    <cellStyle name="40% - Accent3 2 2 3" xfId="96"/>
    <cellStyle name="40% - Accent3 2 2 4" xfId="97"/>
    <cellStyle name="40% - Accent3 2 2 5" xfId="98"/>
    <cellStyle name="40% - Accent3 2 3" xfId="99"/>
    <cellStyle name="40% - Accent3 2 4" xfId="100"/>
    <cellStyle name="40% - Accent3 2 5" xfId="101"/>
    <cellStyle name="40% - Accent3 2 6" xfId="102"/>
    <cellStyle name="40% - Accent3 2 7" xfId="103"/>
    <cellStyle name="40% - Accent3 3" xfId="104"/>
    <cellStyle name="40% - Accent3 3 2" xfId="6950"/>
    <cellStyle name="40% - Accent3 4" xfId="105"/>
    <cellStyle name="40% - Accent3 4 2" xfId="6951"/>
    <cellStyle name="40% - Accent3 5" xfId="1791"/>
    <cellStyle name="40% - Accent3 6" xfId="1823"/>
    <cellStyle name="40% - Accent3 7" xfId="1853"/>
    <cellStyle name="40% - Accent3 8" xfId="1883"/>
    <cellStyle name="40% - Accent3 9" xfId="1914"/>
    <cellStyle name="40% - Accent4" xfId="106" builtinId="43" customBuiltin="1"/>
    <cellStyle name="40% - Accent4 10" xfId="2542"/>
    <cellStyle name="40% - Accent4 11" xfId="9732"/>
    <cellStyle name="40% - Accent4 2" xfId="107"/>
    <cellStyle name="40% - Accent4 2 2" xfId="108"/>
    <cellStyle name="40% - Accent4 2 2 2" xfId="109"/>
    <cellStyle name="40% - Accent4 2 2 2 2" xfId="110"/>
    <cellStyle name="40% - Accent4 2 2 3" xfId="111"/>
    <cellStyle name="40% - Accent4 2 2 4" xfId="112"/>
    <cellStyle name="40% - Accent4 2 2 5" xfId="113"/>
    <cellStyle name="40% - Accent4 2 3" xfId="114"/>
    <cellStyle name="40% - Accent4 2 4" xfId="115"/>
    <cellStyle name="40% - Accent4 2 5" xfId="116"/>
    <cellStyle name="40% - Accent4 2 6" xfId="117"/>
    <cellStyle name="40% - Accent4 2 7" xfId="118"/>
    <cellStyle name="40% - Accent4 3" xfId="119"/>
    <cellStyle name="40% - Accent4 3 2" xfId="6952"/>
    <cellStyle name="40% - Accent4 4" xfId="120"/>
    <cellStyle name="40% - Accent4 4 2" xfId="6953"/>
    <cellStyle name="40% - Accent4 5" xfId="1790"/>
    <cellStyle name="40% - Accent4 6" xfId="1822"/>
    <cellStyle name="40% - Accent4 7" xfId="1852"/>
    <cellStyle name="40% - Accent4 8" xfId="1882"/>
    <cellStyle name="40% - Accent4 9" xfId="1913"/>
    <cellStyle name="40% - Accent5" xfId="121" builtinId="47" customBuiltin="1"/>
    <cellStyle name="40% - Accent5 10" xfId="2543"/>
    <cellStyle name="40% - Accent5 11" xfId="9733"/>
    <cellStyle name="40% - Accent5 2" xfId="122"/>
    <cellStyle name="40% - Accent5 2 2" xfId="123"/>
    <cellStyle name="40% - Accent5 3" xfId="124"/>
    <cellStyle name="40% - Accent5 3 2" xfId="6954"/>
    <cellStyle name="40% - Accent5 4" xfId="125"/>
    <cellStyle name="40% - Accent5 4 2" xfId="6955"/>
    <cellStyle name="40% - Accent5 5" xfId="1789"/>
    <cellStyle name="40% - Accent5 6" xfId="1821"/>
    <cellStyle name="40% - Accent5 7" xfId="1851"/>
    <cellStyle name="40% - Accent5 8" xfId="1881"/>
    <cellStyle name="40% - Accent5 9" xfId="1912"/>
    <cellStyle name="40% - Accent6" xfId="126" builtinId="51" customBuiltin="1"/>
    <cellStyle name="40% - Accent6 10" xfId="2544"/>
    <cellStyle name="40% - Accent6 11" xfId="9734"/>
    <cellStyle name="40% - Accent6 2" xfId="127"/>
    <cellStyle name="40% - Accent6 2 2" xfId="128"/>
    <cellStyle name="40% - Accent6 2 2 2" xfId="129"/>
    <cellStyle name="40% - Accent6 2 2 2 2" xfId="130"/>
    <cellStyle name="40% - Accent6 2 2 3" xfId="131"/>
    <cellStyle name="40% - Accent6 2 2 4" xfId="132"/>
    <cellStyle name="40% - Accent6 2 2 5" xfId="133"/>
    <cellStyle name="40% - Accent6 2 3" xfId="134"/>
    <cellStyle name="40% - Accent6 2 4" xfId="135"/>
    <cellStyle name="40% - Accent6 2 5" xfId="136"/>
    <cellStyle name="40% - Accent6 2 6" xfId="137"/>
    <cellStyle name="40% - Accent6 2 7" xfId="138"/>
    <cellStyle name="40% - Accent6 3" xfId="139"/>
    <cellStyle name="40% - Accent6 3 2" xfId="6956"/>
    <cellStyle name="40% - Accent6 4" xfId="140"/>
    <cellStyle name="40% - Accent6 4 2" xfId="6957"/>
    <cellStyle name="40% - Accent6 5" xfId="1788"/>
    <cellStyle name="40% - Accent6 6" xfId="1820"/>
    <cellStyle name="40% - Accent6 7" xfId="1850"/>
    <cellStyle name="40% - Accent6 8" xfId="1880"/>
    <cellStyle name="40% - Accent6 9" xfId="1911"/>
    <cellStyle name="60% - Accent1" xfId="141" builtinId="32" customBuiltin="1"/>
    <cellStyle name="60% - Accent1 10" xfId="2545"/>
    <cellStyle name="60% - Accent1 11" xfId="9735"/>
    <cellStyle name="60% - Accent1 2" xfId="142"/>
    <cellStyle name="60% - Accent1 2 2" xfId="143"/>
    <cellStyle name="60% - Accent1 2 2 2" xfId="144"/>
    <cellStyle name="60% - Accent1 2 2 2 2" xfId="145"/>
    <cellStyle name="60% - Accent1 2 2 3" xfId="146"/>
    <cellStyle name="60% - Accent1 2 2 4" xfId="147"/>
    <cellStyle name="60% - Accent1 2 2 5" xfId="148"/>
    <cellStyle name="60% - Accent1 2 3" xfId="149"/>
    <cellStyle name="60% - Accent1 2 4" xfId="150"/>
    <cellStyle name="60% - Accent1 2 5" xfId="151"/>
    <cellStyle name="60% - Accent1 2 6" xfId="152"/>
    <cellStyle name="60% - Accent1 2 7" xfId="153"/>
    <cellStyle name="60% - Accent1 3" xfId="154"/>
    <cellStyle name="60% - Accent1 3 2" xfId="6958"/>
    <cellStyle name="60% - Accent1 4" xfId="155"/>
    <cellStyle name="60% - Accent1 4 2" xfId="6959"/>
    <cellStyle name="60% - Accent1 5" xfId="1787"/>
    <cellStyle name="60% - Accent1 6" xfId="1819"/>
    <cellStyle name="60% - Accent1 7" xfId="1849"/>
    <cellStyle name="60% - Accent1 8" xfId="1879"/>
    <cellStyle name="60% - Accent1 9" xfId="1910"/>
    <cellStyle name="60% - Accent2" xfId="156" builtinId="36" customBuiltin="1"/>
    <cellStyle name="60% - Accent2 10" xfId="2546"/>
    <cellStyle name="60% - Accent2 11" xfId="9736"/>
    <cellStyle name="60% - Accent2 2" xfId="157"/>
    <cellStyle name="60% - Accent2 2 2" xfId="158"/>
    <cellStyle name="60% - Accent2 3" xfId="159"/>
    <cellStyle name="60% - Accent2 3 2" xfId="6960"/>
    <cellStyle name="60% - Accent2 4" xfId="160"/>
    <cellStyle name="60% - Accent2 4 2" xfId="6961"/>
    <cellStyle name="60% - Accent2 5" xfId="1786"/>
    <cellStyle name="60% - Accent2 6" xfId="1818"/>
    <cellStyle name="60% - Accent2 7" xfId="1848"/>
    <cellStyle name="60% - Accent2 8" xfId="1878"/>
    <cellStyle name="60% - Accent2 9" xfId="1909"/>
    <cellStyle name="60% - Accent3" xfId="161" builtinId="40" customBuiltin="1"/>
    <cellStyle name="60% - Accent3 10" xfId="2547"/>
    <cellStyle name="60% - Accent3 11" xfId="7016"/>
    <cellStyle name="60% - Accent3 11 2" xfId="9737"/>
    <cellStyle name="60% - Accent3 2" xfId="162"/>
    <cellStyle name="60% - Accent3 2 2" xfId="163"/>
    <cellStyle name="60% - Accent3 2 2 2" xfId="164"/>
    <cellStyle name="60% - Accent3 2 2 2 2" xfId="165"/>
    <cellStyle name="60% - Accent3 2 2 3" xfId="166"/>
    <cellStyle name="60% - Accent3 2 2 4" xfId="167"/>
    <cellStyle name="60% - Accent3 2 2 5" xfId="168"/>
    <cellStyle name="60% - Accent3 2 3" xfId="169"/>
    <cellStyle name="60% - Accent3 2 4" xfId="170"/>
    <cellStyle name="60% - Accent3 2 5" xfId="171"/>
    <cellStyle name="60% - Accent3 2 6" xfId="172"/>
    <cellStyle name="60% - Accent3 2 7" xfId="173"/>
    <cellStyle name="60% - Accent3 3" xfId="174"/>
    <cellStyle name="60% - Accent3 3 2" xfId="6962"/>
    <cellStyle name="60% - Accent3 4" xfId="175"/>
    <cellStyle name="60% - Accent3 4 2" xfId="6963"/>
    <cellStyle name="60% - Accent3 5" xfId="1785"/>
    <cellStyle name="60% - Accent3 6" xfId="1817"/>
    <cellStyle name="60% - Accent3 7" xfId="1847"/>
    <cellStyle name="60% - Accent3 8" xfId="1877"/>
    <cellStyle name="60% - Accent3 9" xfId="1908"/>
    <cellStyle name="60% - Accent4" xfId="176" builtinId="44" customBuiltin="1"/>
    <cellStyle name="60% - Accent4 10" xfId="2548"/>
    <cellStyle name="60% - Accent4 11" xfId="7017"/>
    <cellStyle name="60% - Accent4 11 2" xfId="9738"/>
    <cellStyle name="60% - Accent4 2" xfId="177"/>
    <cellStyle name="60% - Accent4 2 2" xfId="178"/>
    <cellStyle name="60% - Accent4 2 2 2" xfId="179"/>
    <cellStyle name="60% - Accent4 2 2 2 2" xfId="180"/>
    <cellStyle name="60% - Accent4 2 2 3" xfId="181"/>
    <cellStyle name="60% - Accent4 2 2 4" xfId="182"/>
    <cellStyle name="60% - Accent4 2 2 5" xfId="183"/>
    <cellStyle name="60% - Accent4 2 3" xfId="184"/>
    <cellStyle name="60% - Accent4 2 4" xfId="185"/>
    <cellStyle name="60% - Accent4 2 5" xfId="186"/>
    <cellStyle name="60% - Accent4 2 6" xfId="187"/>
    <cellStyle name="60% - Accent4 2 7" xfId="188"/>
    <cellStyle name="60% - Accent4 3" xfId="189"/>
    <cellStyle name="60% - Accent4 3 2" xfId="6964"/>
    <cellStyle name="60% - Accent4 4" xfId="190"/>
    <cellStyle name="60% - Accent4 4 2" xfId="6965"/>
    <cellStyle name="60% - Accent4 5" xfId="1784"/>
    <cellStyle name="60% - Accent4 6" xfId="1816"/>
    <cellStyle name="60% - Accent4 7" xfId="1846"/>
    <cellStyle name="60% - Accent4 8" xfId="1876"/>
    <cellStyle name="60% - Accent4 9" xfId="1907"/>
    <cellStyle name="60% - Accent5" xfId="191" builtinId="48" customBuiltin="1"/>
    <cellStyle name="60% - Accent5 10" xfId="2549"/>
    <cellStyle name="60% - Accent5 11" xfId="9739"/>
    <cellStyle name="60% - Accent5 2" xfId="192"/>
    <cellStyle name="60% - Accent5 2 2" xfId="193"/>
    <cellStyle name="60% - Accent5 3" xfId="194"/>
    <cellStyle name="60% - Accent5 3 2" xfId="6966"/>
    <cellStyle name="60% - Accent5 4" xfId="195"/>
    <cellStyle name="60% - Accent5 4 2" xfId="6967"/>
    <cellStyle name="60% - Accent5 5" xfId="1783"/>
    <cellStyle name="60% - Accent5 6" xfId="1815"/>
    <cellStyle name="60% - Accent5 7" xfId="1845"/>
    <cellStyle name="60% - Accent5 8" xfId="1875"/>
    <cellStyle name="60% - Accent5 9" xfId="1906"/>
    <cellStyle name="60% - Accent6" xfId="196" builtinId="52" customBuiltin="1"/>
    <cellStyle name="60% - Accent6 10" xfId="2550"/>
    <cellStyle name="60% - Accent6 11" xfId="7018"/>
    <cellStyle name="60% - Accent6 11 2" xfId="9740"/>
    <cellStyle name="60% - Accent6 2" xfId="197"/>
    <cellStyle name="60% - Accent6 2 2" xfId="198"/>
    <cellStyle name="60% - Accent6 2 2 2" xfId="199"/>
    <cellStyle name="60% - Accent6 2 2 2 2" xfId="200"/>
    <cellStyle name="60% - Accent6 2 2 3" xfId="201"/>
    <cellStyle name="60% - Accent6 2 2 4" xfId="202"/>
    <cellStyle name="60% - Accent6 2 2 5" xfId="203"/>
    <cellStyle name="60% - Accent6 2 3" xfId="204"/>
    <cellStyle name="60% - Accent6 2 4" xfId="205"/>
    <cellStyle name="60% - Accent6 2 5" xfId="206"/>
    <cellStyle name="60% - Accent6 2 6" xfId="207"/>
    <cellStyle name="60% - Accent6 2 7" xfId="208"/>
    <cellStyle name="60% - Accent6 3" xfId="209"/>
    <cellStyle name="60% - Accent6 3 2" xfId="6968"/>
    <cellStyle name="60% - Accent6 4" xfId="210"/>
    <cellStyle name="60% - Accent6 4 2" xfId="6969"/>
    <cellStyle name="60% - Accent6 5" xfId="1782"/>
    <cellStyle name="60% - Accent6 6" xfId="1814"/>
    <cellStyle name="60% - Accent6 7" xfId="1844"/>
    <cellStyle name="60% - Accent6 8" xfId="1874"/>
    <cellStyle name="60% - Accent6 9" xfId="1905"/>
    <cellStyle name="Accent1" xfId="211" builtinId="29" customBuiltin="1"/>
    <cellStyle name="Accent1 10" xfId="2551"/>
    <cellStyle name="Accent1 11" xfId="9741"/>
    <cellStyle name="Accent1 2" xfId="212"/>
    <cellStyle name="Accent1 2 2" xfId="213"/>
    <cellStyle name="Accent1 2 2 2" xfId="214"/>
    <cellStyle name="Accent1 2 2 2 2" xfId="215"/>
    <cellStyle name="Accent1 2 2 3" xfId="216"/>
    <cellStyle name="Accent1 2 2 4" xfId="217"/>
    <cellStyle name="Accent1 2 2 5" xfId="218"/>
    <cellStyle name="Accent1 2 3" xfId="219"/>
    <cellStyle name="Accent1 2 4" xfId="220"/>
    <cellStyle name="Accent1 2 5" xfId="221"/>
    <cellStyle name="Accent1 2 6" xfId="222"/>
    <cellStyle name="Accent1 2 7" xfId="223"/>
    <cellStyle name="Accent1 3" xfId="224"/>
    <cellStyle name="Accent1 3 2" xfId="6970"/>
    <cellStyle name="Accent1 4" xfId="225"/>
    <cellStyle name="Accent1 4 2" xfId="6971"/>
    <cellStyle name="Accent1 5" xfId="1781"/>
    <cellStyle name="Accent1 6" xfId="1813"/>
    <cellStyle name="Accent1 7" xfId="1843"/>
    <cellStyle name="Accent1 8" xfId="1873"/>
    <cellStyle name="Accent1 9" xfId="1904"/>
    <cellStyle name="Accent2" xfId="226" builtinId="33" customBuiltin="1"/>
    <cellStyle name="Accent2 10" xfId="2552"/>
    <cellStyle name="Accent2 11" xfId="9742"/>
    <cellStyle name="Accent2 2" xfId="227"/>
    <cellStyle name="Accent2 2 2" xfId="228"/>
    <cellStyle name="Accent2 3" xfId="229"/>
    <cellStyle name="Accent2 3 2" xfId="6972"/>
    <cellStyle name="Accent2 4" xfId="230"/>
    <cellStyle name="Accent2 4 2" xfId="6973"/>
    <cellStyle name="Accent2 5" xfId="1780"/>
    <cellStyle name="Accent2 6" xfId="1812"/>
    <cellStyle name="Accent2 7" xfId="1842"/>
    <cellStyle name="Accent2 8" xfId="1872"/>
    <cellStyle name="Accent2 9" xfId="1903"/>
    <cellStyle name="Accent3" xfId="231" builtinId="37" customBuiltin="1"/>
    <cellStyle name="Accent3 10" xfId="2553"/>
    <cellStyle name="Accent3 11" xfId="9743"/>
    <cellStyle name="Accent3 2" xfId="232"/>
    <cellStyle name="Accent3 2 2" xfId="233"/>
    <cellStyle name="Accent3 3" xfId="234"/>
    <cellStyle name="Accent3 3 2" xfId="6974"/>
    <cellStyle name="Accent3 4" xfId="235"/>
    <cellStyle name="Accent3 4 2" xfId="6975"/>
    <cellStyle name="Accent3 5" xfId="1779"/>
    <cellStyle name="Accent3 6" xfId="1811"/>
    <cellStyle name="Accent3 7" xfId="1841"/>
    <cellStyle name="Accent3 8" xfId="1871"/>
    <cellStyle name="Accent3 9" xfId="1902"/>
    <cellStyle name="Accent4" xfId="236" builtinId="41" customBuiltin="1"/>
    <cellStyle name="Accent4 10" xfId="2554"/>
    <cellStyle name="Accent4 11" xfId="9744"/>
    <cellStyle name="Accent4 2" xfId="237"/>
    <cellStyle name="Accent4 2 2" xfId="238"/>
    <cellStyle name="Accent4 2 2 2" xfId="239"/>
    <cellStyle name="Accent4 2 2 2 2" xfId="240"/>
    <cellStyle name="Accent4 2 2 3" xfId="241"/>
    <cellStyle name="Accent4 2 2 4" xfId="242"/>
    <cellStyle name="Accent4 2 2 5" xfId="243"/>
    <cellStyle name="Accent4 2 3" xfId="244"/>
    <cellStyle name="Accent4 2 4" xfId="245"/>
    <cellStyle name="Accent4 2 5" xfId="246"/>
    <cellStyle name="Accent4 2 6" xfId="247"/>
    <cellStyle name="Accent4 2 7" xfId="248"/>
    <cellStyle name="Accent4 3" xfId="249"/>
    <cellStyle name="Accent4 3 2" xfId="6976"/>
    <cellStyle name="Accent4 4" xfId="250"/>
    <cellStyle name="Accent4 4 2" xfId="6977"/>
    <cellStyle name="Accent4 5" xfId="1778"/>
    <cellStyle name="Accent4 6" xfId="1810"/>
    <cellStyle name="Accent4 7" xfId="1840"/>
    <cellStyle name="Accent4 8" xfId="1870"/>
    <cellStyle name="Accent4 9" xfId="1901"/>
    <cellStyle name="Accent5" xfId="251" builtinId="45" customBuiltin="1"/>
    <cellStyle name="Accent5 10" xfId="2555"/>
    <cellStyle name="Accent5 11" xfId="9745"/>
    <cellStyle name="Accent5 2" xfId="252"/>
    <cellStyle name="Accent5 2 2" xfId="253"/>
    <cellStyle name="Accent5 3" xfId="254"/>
    <cellStyle name="Accent5 3 2" xfId="6978"/>
    <cellStyle name="Accent5 4" xfId="255"/>
    <cellStyle name="Accent5 4 2" xfId="6979"/>
    <cellStyle name="Accent5 5" xfId="1777"/>
    <cellStyle name="Accent5 6" xfId="1809"/>
    <cellStyle name="Accent5 7" xfId="1839"/>
    <cellStyle name="Accent5 8" xfId="1869"/>
    <cellStyle name="Accent5 9" xfId="1900"/>
    <cellStyle name="Accent6" xfId="256" builtinId="49" customBuiltin="1"/>
    <cellStyle name="Accent6 10" xfId="2556"/>
    <cellStyle name="Accent6 11" xfId="9746"/>
    <cellStyle name="Accent6 2" xfId="257"/>
    <cellStyle name="Accent6 2 2" xfId="258"/>
    <cellStyle name="Accent6 3" xfId="259"/>
    <cellStyle name="Accent6 3 2" xfId="6980"/>
    <cellStyle name="Accent6 4" xfId="260"/>
    <cellStyle name="Accent6 4 2" xfId="6981"/>
    <cellStyle name="Accent6 5" xfId="1776"/>
    <cellStyle name="Accent6 6" xfId="1808"/>
    <cellStyle name="Accent6 7" xfId="1838"/>
    <cellStyle name="Accent6 8" xfId="1868"/>
    <cellStyle name="Accent6 9" xfId="1899"/>
    <cellStyle name="Bad" xfId="261" builtinId="27" customBuiltin="1"/>
    <cellStyle name="Bad 10" xfId="1936"/>
    <cellStyle name="Bad 11" xfId="1937"/>
    <cellStyle name="Bad 12" xfId="2557"/>
    <cellStyle name="Bad 13" xfId="9747"/>
    <cellStyle name="Bad 2" xfId="262"/>
    <cellStyle name="Bad 2 2" xfId="263"/>
    <cellStyle name="Bad 3" xfId="264"/>
    <cellStyle name="Bad 3 2" xfId="6982"/>
    <cellStyle name="Bad 4" xfId="265"/>
    <cellStyle name="Bad 4 2" xfId="6983"/>
    <cellStyle name="Bad 5" xfId="1775"/>
    <cellStyle name="Bad 6" xfId="1807"/>
    <cellStyle name="Bad 7" xfId="1837"/>
    <cellStyle name="Bad 8" xfId="1867"/>
    <cellStyle name="Bad 9" xfId="1898"/>
    <cellStyle name="Calculation" xfId="266" builtinId="22" customBuiltin="1"/>
    <cellStyle name="Calculation 10" xfId="2558"/>
    <cellStyle name="Calculation 10 2" xfId="5726"/>
    <cellStyle name="Calculation 11" xfId="9748"/>
    <cellStyle name="Calculation 2" xfId="267"/>
    <cellStyle name="Calculation 2 10" xfId="2206"/>
    <cellStyle name="Calculation 2 10 2" xfId="5402"/>
    <cellStyle name="Calculation 2 11" xfId="2372"/>
    <cellStyle name="Calculation 2 11 2" xfId="5565"/>
    <cellStyle name="Calculation 2 12" xfId="2392"/>
    <cellStyle name="Calculation 2 12 2" xfId="5585"/>
    <cellStyle name="Calculation 2 13" xfId="2425"/>
    <cellStyle name="Calculation 2 13 2" xfId="5618"/>
    <cellStyle name="Calculation 2 14" xfId="2377"/>
    <cellStyle name="Calculation 2 14 2" xfId="5570"/>
    <cellStyle name="Calculation 2 15" xfId="2406"/>
    <cellStyle name="Calculation 2 15 2" xfId="5599"/>
    <cellStyle name="Calculation 2 16" xfId="4702"/>
    <cellStyle name="Calculation 2 2" xfId="268"/>
    <cellStyle name="Calculation 2 2 10" xfId="3986"/>
    <cellStyle name="Calculation 2 2 10 2" xfId="6247"/>
    <cellStyle name="Calculation 2 2 11" xfId="3931"/>
    <cellStyle name="Calculation 2 2 11 2" xfId="6230"/>
    <cellStyle name="Calculation 2 2 12" xfId="3988"/>
    <cellStyle name="Calculation 2 2 12 2" xfId="6249"/>
    <cellStyle name="Calculation 2 2 13" xfId="3929"/>
    <cellStyle name="Calculation 2 2 13 2" xfId="6228"/>
    <cellStyle name="Calculation 2 2 14" xfId="4703"/>
    <cellStyle name="Calculation 2 2 14 2" xfId="6302"/>
    <cellStyle name="Calculation 2 2 15" xfId="4701"/>
    <cellStyle name="Calculation 2 2 16" xfId="6341"/>
    <cellStyle name="Calculation 2 2 2" xfId="269"/>
    <cellStyle name="Calculation 2 2 2 10" xfId="4350"/>
    <cellStyle name="Calculation 2 2 2 10 2" xfId="6269"/>
    <cellStyle name="Calculation 2 2 2 11" xfId="4704"/>
    <cellStyle name="Calculation 2 2 2 11 2" xfId="6303"/>
    <cellStyle name="Calculation 2 2 2 12" xfId="4700"/>
    <cellStyle name="Calculation 2 2 2 13" xfId="6408"/>
    <cellStyle name="Calculation 2 2 2 2" xfId="270"/>
    <cellStyle name="Calculation 2 2 2 2 10" xfId="3930"/>
    <cellStyle name="Calculation 2 2 2 2 10 2" xfId="6229"/>
    <cellStyle name="Calculation 2 2 2 2 11" xfId="4705"/>
    <cellStyle name="Calculation 2 2 2 2 11 2" xfId="6304"/>
    <cellStyle name="Calculation 2 2 2 2 12" xfId="4699"/>
    <cellStyle name="Calculation 2 2 2 2 13" xfId="6586"/>
    <cellStyle name="Calculation 2 2 2 2 2" xfId="3752"/>
    <cellStyle name="Calculation 2 2 2 2 2 2" xfId="3352"/>
    <cellStyle name="Calculation 2 2 2 2 2 2 2" xfId="6215"/>
    <cellStyle name="Calculation 2 2 2 2 2 2 2 2" xfId="6113"/>
    <cellStyle name="Calculation 2 2 2 2 2 2 2 3" xfId="6792"/>
    <cellStyle name="Calculation 2 2 2 2 2 2 3" xfId="6875"/>
    <cellStyle name="Calculation 2 2 2 2 2 3" xfId="6454"/>
    <cellStyle name="Calculation 2 2 2 2 3" xfId="3713"/>
    <cellStyle name="Calculation 2 2 2 2 3 2" xfId="6207"/>
    <cellStyle name="Calculation 2 2 2 2 4" xfId="3670"/>
    <cellStyle name="Calculation 2 2 2 2 4 2" xfId="6201"/>
    <cellStyle name="Calculation 2 2 2 2 5" xfId="3142"/>
    <cellStyle name="Calculation 2 2 2 2 5 2" xfId="6044"/>
    <cellStyle name="Calculation 2 2 2 2 6" xfId="3935"/>
    <cellStyle name="Calculation 2 2 2 2 6 2" xfId="6234"/>
    <cellStyle name="Calculation 2 2 2 2 7" xfId="3984"/>
    <cellStyle name="Calculation 2 2 2 2 7 2" xfId="6245"/>
    <cellStyle name="Calculation 2 2 2 2 8" xfId="3932"/>
    <cellStyle name="Calculation 2 2 2 2 8 2" xfId="6231"/>
    <cellStyle name="Calculation 2 2 2 2 9" xfId="3987"/>
    <cellStyle name="Calculation 2 2 2 2 9 2" xfId="6248"/>
    <cellStyle name="Calculation 2 2 2 2_Comparison" xfId="4684"/>
    <cellStyle name="Calculation 2 2 2 3" xfId="3238"/>
    <cellStyle name="Calculation 2 2 2 3 2" xfId="3349"/>
    <cellStyle name="Calculation 2 2 2 3 2 2" xfId="6080"/>
    <cellStyle name="Calculation 2 2 2 3 2 2 2" xfId="6111"/>
    <cellStyle name="Calculation 2 2 2 3 2 2 3" xfId="6790"/>
    <cellStyle name="Calculation 2 2 2 3 2 3" xfId="6765"/>
    <cellStyle name="Calculation 2 2 2 3 3" xfId="6451"/>
    <cellStyle name="Calculation 2 2 2 4" xfId="3638"/>
    <cellStyle name="Calculation 2 2 2 4 2" xfId="6193"/>
    <cellStyle name="Calculation 2 2 2 5" xfId="3158"/>
    <cellStyle name="Calculation 2 2 2 5 2" xfId="6052"/>
    <cellStyle name="Calculation 2 2 2 6" xfId="3934"/>
    <cellStyle name="Calculation 2 2 2 6 2" xfId="6233"/>
    <cellStyle name="Calculation 2 2 2 7" xfId="3985"/>
    <cellStyle name="Calculation 2 2 2 7 2" xfId="6246"/>
    <cellStyle name="Calculation 2 2 2 8" xfId="3786"/>
    <cellStyle name="Calculation 2 2 2 8 2" xfId="6227"/>
    <cellStyle name="Calculation 2 2 2 9" xfId="4266"/>
    <cellStyle name="Calculation 2 2 2 9 2" xfId="6258"/>
    <cellStyle name="Calculation 2 2 2_Comparison" xfId="4685"/>
    <cellStyle name="Calculation 2 2 3" xfId="271"/>
    <cellStyle name="Calculation 2 2 3 2" xfId="4698"/>
    <cellStyle name="Calculation 2 2 4" xfId="272"/>
    <cellStyle name="Calculation 2 2 4 2" xfId="4697"/>
    <cellStyle name="Calculation 2 2 5" xfId="273"/>
    <cellStyle name="Calculation 2 2 5 2" xfId="4696"/>
    <cellStyle name="Calculation 2 2 6" xfId="2094"/>
    <cellStyle name="Calculation 2 2 6 2" xfId="3357"/>
    <cellStyle name="Calculation 2 2 6 2 2" xfId="5291"/>
    <cellStyle name="Calculation 2 2 6 2 2 2" xfId="6115"/>
    <cellStyle name="Calculation 2 2 6 2 2 3" xfId="6793"/>
    <cellStyle name="Calculation 2 2 6 2 3" xfId="6720"/>
    <cellStyle name="Calculation 2 2 6 3" xfId="6455"/>
    <cellStyle name="Calculation 2 2 7" xfId="3326"/>
    <cellStyle name="Calculation 2 2 7 2" xfId="6105"/>
    <cellStyle name="Calculation 2 2 8" xfId="3620"/>
    <cellStyle name="Calculation 2 2 8 2" xfId="6186"/>
    <cellStyle name="Calculation 2 2 9" xfId="3933"/>
    <cellStyle name="Calculation 2 2 9 2" xfId="6232"/>
    <cellStyle name="Calculation 2 2_Comparison" xfId="4686"/>
    <cellStyle name="Calculation 2 3" xfId="274"/>
    <cellStyle name="Calculation 2 3 10" xfId="3944"/>
    <cellStyle name="Calculation 2 3 10 2" xfId="6239"/>
    <cellStyle name="Calculation 2 3 11" xfId="4706"/>
    <cellStyle name="Calculation 2 3 11 2" xfId="6305"/>
    <cellStyle name="Calculation 2 3 12" xfId="4695"/>
    <cellStyle name="Calculation 2 3 13" xfId="6340"/>
    <cellStyle name="Calculation 2 3 2" xfId="2061"/>
    <cellStyle name="Calculation 2 3 2 2" xfId="3261"/>
    <cellStyle name="Calculation 2 3 2 2 2" xfId="5259"/>
    <cellStyle name="Calculation 2 3 2 2 2 2" xfId="6082"/>
    <cellStyle name="Calculation 2 3 2 2 2 3" xfId="6767"/>
    <cellStyle name="Calculation 2 3 2 2 3" xfId="6719"/>
    <cellStyle name="Calculation 2 3 2 3" xfId="6419"/>
    <cellStyle name="Calculation 2 3 3" xfId="3273"/>
    <cellStyle name="Calculation 2 3 3 2" xfId="6086"/>
    <cellStyle name="Calculation 2 3 4" xfId="3739"/>
    <cellStyle name="Calculation 2 3 4 2" xfId="6212"/>
    <cellStyle name="Calculation 2 3 5" xfId="3758"/>
    <cellStyle name="Calculation 2 3 5 2" xfId="6218"/>
    <cellStyle name="Calculation 2 3 6" xfId="3936"/>
    <cellStyle name="Calculation 2 3 6 2" xfId="6235"/>
    <cellStyle name="Calculation 2 3 7" xfId="3983"/>
    <cellStyle name="Calculation 2 3 7 2" xfId="6244"/>
    <cellStyle name="Calculation 2 3 8" xfId="3938"/>
    <cellStyle name="Calculation 2 3 8 2" xfId="6237"/>
    <cellStyle name="Calculation 2 3 9" xfId="3976"/>
    <cellStyle name="Calculation 2 3 9 2" xfId="6242"/>
    <cellStyle name="Calculation 2 3_Comparison" xfId="4683"/>
    <cellStyle name="Calculation 2 4" xfId="275"/>
    <cellStyle name="Calculation 2 4 10" xfId="3949"/>
    <cellStyle name="Calculation 2 4 10 2" xfId="6240"/>
    <cellStyle name="Calculation 2 4 11" xfId="4707"/>
    <cellStyle name="Calculation 2 4 11 2" xfId="6306"/>
    <cellStyle name="Calculation 2 4 12" xfId="4694"/>
    <cellStyle name="Calculation 2 4 13" xfId="6342"/>
    <cellStyle name="Calculation 2 4 2" xfId="2096"/>
    <cellStyle name="Calculation 2 4 2 2" xfId="3270"/>
    <cellStyle name="Calculation 2 4 2 2 2" xfId="5293"/>
    <cellStyle name="Calculation 2 4 2 2 2 2" xfId="6085"/>
    <cellStyle name="Calculation 2 4 2 2 2 3" xfId="6768"/>
    <cellStyle name="Calculation 2 4 2 2 3" xfId="6721"/>
    <cellStyle name="Calculation 2 4 2 3" xfId="6421"/>
    <cellStyle name="Calculation 2 4 3" xfId="3269"/>
    <cellStyle name="Calculation 2 4 3 2" xfId="6084"/>
    <cellStyle name="Calculation 2 4 4" xfId="3662"/>
    <cellStyle name="Calculation 2 4 4 2" xfId="6198"/>
    <cellStyle name="Calculation 2 4 5" xfId="3117"/>
    <cellStyle name="Calculation 2 4 5 2" xfId="6035"/>
    <cellStyle name="Calculation 2 4 6" xfId="3937"/>
    <cellStyle name="Calculation 2 4 6 2" xfId="6236"/>
    <cellStyle name="Calculation 2 4 7" xfId="3977"/>
    <cellStyle name="Calculation 2 4 7 2" xfId="6243"/>
    <cellStyle name="Calculation 2 4 8" xfId="3943"/>
    <cellStyle name="Calculation 2 4 8 2" xfId="6238"/>
    <cellStyle name="Calculation 2 4 9" xfId="3971"/>
    <cellStyle name="Calculation 2 4 9 2" xfId="6241"/>
    <cellStyle name="Calculation 2 4_Comparison" xfId="4475"/>
    <cellStyle name="Calculation 2 5" xfId="276"/>
    <cellStyle name="Calculation 2 5 2" xfId="4693"/>
    <cellStyle name="Calculation 2 6" xfId="277"/>
    <cellStyle name="Calculation 2 6 2" xfId="4692"/>
    <cellStyle name="Calculation 2 7" xfId="278"/>
    <cellStyle name="Calculation 2 7 2" xfId="4691"/>
    <cellStyle name="Calculation 2 8" xfId="2211"/>
    <cellStyle name="Calculation 2 8 2" xfId="5407"/>
    <cellStyle name="Calculation 2 9" xfId="2174"/>
    <cellStyle name="Calculation 2 9 2" xfId="5370"/>
    <cellStyle name="Calculation 3" xfId="279"/>
    <cellStyle name="Calculation 3 10" xfId="2216"/>
    <cellStyle name="Calculation 3 10 2" xfId="5412"/>
    <cellStyle name="Calculation 3 11" xfId="2407"/>
    <cellStyle name="Calculation 3 11 2" xfId="5600"/>
    <cellStyle name="Calculation 3 12" xfId="2337"/>
    <cellStyle name="Calculation 3 12 2" xfId="5530"/>
    <cellStyle name="Calculation 3 13" xfId="2498"/>
    <cellStyle name="Calculation 3 13 2" xfId="5691"/>
    <cellStyle name="Calculation 3 14" xfId="2465"/>
    <cellStyle name="Calculation 3 14 2" xfId="5658"/>
    <cellStyle name="Calculation 3 15" xfId="2485"/>
    <cellStyle name="Calculation 3 15 2" xfId="5678"/>
    <cellStyle name="Calculation 3 16" xfId="4690"/>
    <cellStyle name="Calculation 3 2" xfId="2006"/>
    <cellStyle name="Calculation 3 2 2" xfId="5206"/>
    <cellStyle name="Calculation 3 3" xfId="1965"/>
    <cellStyle name="Calculation 3 3 2" xfId="5175"/>
    <cellStyle name="Calculation 3 4" xfId="2081"/>
    <cellStyle name="Calculation 3 4 2" xfId="5278"/>
    <cellStyle name="Calculation 3 5" xfId="2035"/>
    <cellStyle name="Calculation 3 5 2" xfId="5235"/>
    <cellStyle name="Calculation 3 6" xfId="2003"/>
    <cellStyle name="Calculation 3 6 2" xfId="5204"/>
    <cellStyle name="Calculation 3 7" xfId="2224"/>
    <cellStyle name="Calculation 3 7 2" xfId="5420"/>
    <cellStyle name="Calculation 3 8" xfId="2182"/>
    <cellStyle name="Calculation 3 8 2" xfId="5378"/>
    <cellStyle name="Calculation 3 9" xfId="2229"/>
    <cellStyle name="Calculation 3 9 2" xfId="5423"/>
    <cellStyle name="Calculation 4" xfId="280"/>
    <cellStyle name="Calculation 4 10" xfId="2272"/>
    <cellStyle name="Calculation 4 10 2" xfId="5465"/>
    <cellStyle name="Calculation 4 11" xfId="2445"/>
    <cellStyle name="Calculation 4 11 2" xfId="5638"/>
    <cellStyle name="Calculation 4 12" xfId="2472"/>
    <cellStyle name="Calculation 4 12 2" xfId="5665"/>
    <cellStyle name="Calculation 4 13" xfId="2504"/>
    <cellStyle name="Calculation 4 13 2" xfId="5697"/>
    <cellStyle name="Calculation 4 14" xfId="2466"/>
    <cellStyle name="Calculation 4 14 2" xfId="5659"/>
    <cellStyle name="Calculation 4 15" xfId="2460"/>
    <cellStyle name="Calculation 4 15 2" xfId="5653"/>
    <cellStyle name="Calculation 4 16" xfId="4689"/>
    <cellStyle name="Calculation 4 2" xfId="2145"/>
    <cellStyle name="Calculation 4 2 2" xfId="5341"/>
    <cellStyle name="Calculation 4 3" xfId="2120"/>
    <cellStyle name="Calculation 4 3 2" xfId="5317"/>
    <cellStyle name="Calculation 4 4" xfId="2111"/>
    <cellStyle name="Calculation 4 4 2" xfId="5308"/>
    <cellStyle name="Calculation 4 5" xfId="2130"/>
    <cellStyle name="Calculation 4 5 2" xfId="5327"/>
    <cellStyle name="Calculation 4 6" xfId="2024"/>
    <cellStyle name="Calculation 4 6 2" xfId="5224"/>
    <cellStyle name="Calculation 4 7" xfId="2255"/>
    <cellStyle name="Calculation 4 7 2" xfId="5448"/>
    <cellStyle name="Calculation 4 8" xfId="2279"/>
    <cellStyle name="Calculation 4 8 2" xfId="5472"/>
    <cellStyle name="Calculation 4 9" xfId="2261"/>
    <cellStyle name="Calculation 4 9 2" xfId="5454"/>
    <cellStyle name="Calculation 5" xfId="1774"/>
    <cellStyle name="Calculation 5 10" xfId="2214"/>
    <cellStyle name="Calculation 5 10 2" xfId="5410"/>
    <cellStyle name="Calculation 5 11" xfId="2456"/>
    <cellStyle name="Calculation 5 11 2" xfId="5649"/>
    <cellStyle name="Calculation 5 12" xfId="2459"/>
    <cellStyle name="Calculation 5 12 2" xfId="5652"/>
    <cellStyle name="Calculation 5 13" xfId="2474"/>
    <cellStyle name="Calculation 5 13 2" xfId="5667"/>
    <cellStyle name="Calculation 5 14" xfId="2448"/>
    <cellStyle name="Calculation 5 14 2" xfId="5641"/>
    <cellStyle name="Calculation 5 15" xfId="2369"/>
    <cellStyle name="Calculation 5 15 2" xfId="5562"/>
    <cellStyle name="Calculation 5 16" xfId="5149"/>
    <cellStyle name="Calculation 5 2" xfId="2131"/>
    <cellStyle name="Calculation 5 2 2" xfId="5328"/>
    <cellStyle name="Calculation 5 3" xfId="2025"/>
    <cellStyle name="Calculation 5 3 2" xfId="5225"/>
    <cellStyle name="Calculation 5 4" xfId="2004"/>
    <cellStyle name="Calculation 5 4 2" xfId="5205"/>
    <cellStyle name="Calculation 5 5" xfId="2057"/>
    <cellStyle name="Calculation 5 5 2" xfId="5255"/>
    <cellStyle name="Calculation 5 6" xfId="2142"/>
    <cellStyle name="Calculation 5 6 2" xfId="5338"/>
    <cellStyle name="Calculation 5 7" xfId="2265"/>
    <cellStyle name="Calculation 5 7 2" xfId="5458"/>
    <cellStyle name="Calculation 5 8" xfId="2269"/>
    <cellStyle name="Calculation 5 8 2" xfId="5462"/>
    <cellStyle name="Calculation 5 9" xfId="2293"/>
    <cellStyle name="Calculation 5 9 2" xfId="5486"/>
    <cellStyle name="Calculation 6" xfId="1806"/>
    <cellStyle name="Calculation 6 10" xfId="2257"/>
    <cellStyle name="Calculation 6 10 2" xfId="5450"/>
    <cellStyle name="Calculation 6 11" xfId="2470"/>
    <cellStyle name="Calculation 6 11 2" xfId="5663"/>
    <cellStyle name="Calculation 6 12" xfId="2447"/>
    <cellStyle name="Calculation 6 12 2" xfId="5640"/>
    <cellStyle name="Calculation 6 13" xfId="2410"/>
    <cellStyle name="Calculation 6 13 2" xfId="5603"/>
    <cellStyle name="Calculation 6 14" xfId="2352"/>
    <cellStyle name="Calculation 6 14 2" xfId="5545"/>
    <cellStyle name="Calculation 6 15" xfId="2422"/>
    <cellStyle name="Calculation 6 15 2" xfId="5615"/>
    <cellStyle name="Calculation 6 16" xfId="5152"/>
    <cellStyle name="Calculation 6 2" xfId="2146"/>
    <cellStyle name="Calculation 6 2 2" xfId="5342"/>
    <cellStyle name="Calculation 6 3" xfId="2031"/>
    <cellStyle name="Calculation 6 3 2" xfId="5231"/>
    <cellStyle name="Calculation 6 4" xfId="2129"/>
    <cellStyle name="Calculation 6 4 2" xfId="5326"/>
    <cellStyle name="Calculation 6 5" xfId="1958"/>
    <cellStyle name="Calculation 6 5 2" xfId="5169"/>
    <cellStyle name="Calculation 6 6" xfId="2048"/>
    <cellStyle name="Calculation 6 6 2" xfId="5247"/>
    <cellStyle name="Calculation 6 7" xfId="2277"/>
    <cellStyle name="Calculation 6 7 2" xfId="5470"/>
    <cellStyle name="Calculation 6 8" xfId="2259"/>
    <cellStyle name="Calculation 6 8 2" xfId="5452"/>
    <cellStyle name="Calculation 6 9" xfId="2310"/>
    <cellStyle name="Calculation 6 9 2" xfId="5503"/>
    <cellStyle name="Calculation 7" xfId="1836"/>
    <cellStyle name="Calculation 7 10" xfId="2327"/>
    <cellStyle name="Calculation 7 10 2" xfId="5520"/>
    <cellStyle name="Calculation 7 11" xfId="2482"/>
    <cellStyle name="Calculation 7 11 2" xfId="5675"/>
    <cellStyle name="Calculation 7 12" xfId="2476"/>
    <cellStyle name="Calculation 7 12 2" xfId="5669"/>
    <cellStyle name="Calculation 7 13" xfId="2461"/>
    <cellStyle name="Calculation 7 13 2" xfId="5654"/>
    <cellStyle name="Calculation 7 14" xfId="2495"/>
    <cellStyle name="Calculation 7 14 2" xfId="5688"/>
    <cellStyle name="Calculation 7 15" xfId="2488"/>
    <cellStyle name="Calculation 7 15 2" xfId="5681"/>
    <cellStyle name="Calculation 7 16" xfId="5154"/>
    <cellStyle name="Calculation 7 2" xfId="2140"/>
    <cellStyle name="Calculation 7 2 2" xfId="5336"/>
    <cellStyle name="Calculation 7 3" xfId="2101"/>
    <cellStyle name="Calculation 7 3 2" xfId="5298"/>
    <cellStyle name="Calculation 7 4" xfId="2151"/>
    <cellStyle name="Calculation 7 4 2" xfId="5347"/>
    <cellStyle name="Calculation 7 5" xfId="2161"/>
    <cellStyle name="Calculation 7 5 2" xfId="5357"/>
    <cellStyle name="Calculation 7 6" xfId="2168"/>
    <cellStyle name="Calculation 7 6 2" xfId="5364"/>
    <cellStyle name="Calculation 7 7" xfId="2289"/>
    <cellStyle name="Calculation 7 7 2" xfId="5482"/>
    <cellStyle name="Calculation 7 8" xfId="2283"/>
    <cellStyle name="Calculation 7 8 2" xfId="5476"/>
    <cellStyle name="Calculation 7 9" xfId="2320"/>
    <cellStyle name="Calculation 7 9 2" xfId="5513"/>
    <cellStyle name="Calculation 8" xfId="1866"/>
    <cellStyle name="Calculation 8 10" xfId="2202"/>
    <cellStyle name="Calculation 8 10 2" xfId="5398"/>
    <cellStyle name="Calculation 8 11" xfId="2490"/>
    <cellStyle name="Calculation 8 11 2" xfId="5683"/>
    <cellStyle name="Calculation 8 12" xfId="2497"/>
    <cellStyle name="Calculation 8 12 2" xfId="5690"/>
    <cellStyle name="Calculation 8 13" xfId="2464"/>
    <cellStyle name="Calculation 8 13 2" xfId="5657"/>
    <cellStyle name="Calculation 8 14" xfId="2496"/>
    <cellStyle name="Calculation 8 14 2" xfId="5689"/>
    <cellStyle name="Calculation 8 15" xfId="2478"/>
    <cellStyle name="Calculation 8 15 2" xfId="5671"/>
    <cellStyle name="Calculation 8 16" xfId="5156"/>
    <cellStyle name="Calculation 8 2" xfId="2009"/>
    <cellStyle name="Calculation 8 2 2" xfId="5209"/>
    <cellStyle name="Calculation 8 3" xfId="2007"/>
    <cellStyle name="Calculation 8 3 2" xfId="5207"/>
    <cellStyle name="Calculation 8 4" xfId="2019"/>
    <cellStyle name="Calculation 8 4 2" xfId="5219"/>
    <cellStyle name="Calculation 8 5" xfId="2047"/>
    <cellStyle name="Calculation 8 5 2" xfId="5246"/>
    <cellStyle name="Calculation 8 6" xfId="2026"/>
    <cellStyle name="Calculation 8 6 2" xfId="5226"/>
    <cellStyle name="Calculation 8 7" xfId="2296"/>
    <cellStyle name="Calculation 8 7 2" xfId="5489"/>
    <cellStyle name="Calculation 8 8" xfId="2302"/>
    <cellStyle name="Calculation 8 8 2" xfId="5495"/>
    <cellStyle name="Calculation 8 9" xfId="2316"/>
    <cellStyle name="Calculation 8 9 2" xfId="5509"/>
    <cellStyle name="Calculation 9" xfId="1897"/>
    <cellStyle name="Calculation 9 10" xfId="2318"/>
    <cellStyle name="Calculation 9 10 2" xfId="5511"/>
    <cellStyle name="Calculation 9 11" xfId="2500"/>
    <cellStyle name="Calculation 9 11 2" xfId="5693"/>
    <cellStyle name="Calculation 9 12" xfId="2508"/>
    <cellStyle name="Calculation 9 12 2" xfId="5701"/>
    <cellStyle name="Calculation 9 13" xfId="2515"/>
    <cellStyle name="Calculation 9 13 2" xfId="5708"/>
    <cellStyle name="Calculation 9 14" xfId="2345"/>
    <cellStyle name="Calculation 9 14 2" xfId="5538"/>
    <cellStyle name="Calculation 9 15" xfId="2343"/>
    <cellStyle name="Calculation 9 15 2" xfId="5536"/>
    <cellStyle name="Calculation 9 16" xfId="5158"/>
    <cellStyle name="Calculation 9 2" xfId="2124"/>
    <cellStyle name="Calculation 9 2 2" xfId="5321"/>
    <cellStyle name="Calculation 9 3" xfId="2147"/>
    <cellStyle name="Calculation 9 3 2" xfId="5343"/>
    <cellStyle name="Calculation 9 4" xfId="2117"/>
    <cellStyle name="Calculation 9 4 2" xfId="5314"/>
    <cellStyle name="Calculation 9 5" xfId="2138"/>
    <cellStyle name="Calculation 9 5 2" xfId="5334"/>
    <cellStyle name="Calculation 9 6" xfId="1996"/>
    <cellStyle name="Calculation 9 6 2" xfId="5197"/>
    <cellStyle name="Calculation 9 7" xfId="2304"/>
    <cellStyle name="Calculation 9 7 2" xfId="5497"/>
    <cellStyle name="Calculation 9 8" xfId="2311"/>
    <cellStyle name="Calculation 9 8 2" xfId="5504"/>
    <cellStyle name="Calculation 9 9" xfId="2281"/>
    <cellStyle name="Calculation 9 9 2" xfId="5474"/>
    <cellStyle name="Check Cell" xfId="281" builtinId="23" customBuiltin="1"/>
    <cellStyle name="Check Cell 10" xfId="2559"/>
    <cellStyle name="Check Cell 11" xfId="9749"/>
    <cellStyle name="Check Cell 2" xfId="282"/>
    <cellStyle name="Check Cell 2 2" xfId="283"/>
    <cellStyle name="Check Cell 3" xfId="284"/>
    <cellStyle name="Check Cell 3 2" xfId="6984"/>
    <cellStyle name="Check Cell 4" xfId="285"/>
    <cellStyle name="Check Cell 4 2" xfId="6985"/>
    <cellStyle name="Check Cell 5" xfId="1773"/>
    <cellStyle name="Check Cell 6" xfId="1805"/>
    <cellStyle name="Check Cell 7" xfId="1835"/>
    <cellStyle name="Check Cell 8" xfId="1865"/>
    <cellStyle name="Check Cell 9" xfId="1896"/>
    <cellStyle name="Currency 10" xfId="9766"/>
    <cellStyle name="Currency 120" xfId="9999"/>
    <cellStyle name="Currency 15" xfId="286"/>
    <cellStyle name="Currency 15 2" xfId="3268"/>
    <cellStyle name="Currency 15 3" xfId="3621"/>
    <cellStyle name="Currency 15 4" xfId="6083"/>
    <cellStyle name="Currency 15 5" xfId="6420"/>
    <cellStyle name="Currency 2" xfId="287"/>
    <cellStyle name="Currency 2 10" xfId="288"/>
    <cellStyle name="Currency 2 11" xfId="289"/>
    <cellStyle name="Currency 2 12" xfId="290"/>
    <cellStyle name="Currency 2 13" xfId="291"/>
    <cellStyle name="Currency 2 14" xfId="292"/>
    <cellStyle name="Currency 2 15" xfId="293"/>
    <cellStyle name="Currency 2 16" xfId="294"/>
    <cellStyle name="Currency 2 17" xfId="295"/>
    <cellStyle name="Currency 2 18" xfId="296"/>
    <cellStyle name="Currency 2 19" xfId="297"/>
    <cellStyle name="Currency 2 2" xfId="298"/>
    <cellStyle name="Currency 2 20" xfId="299"/>
    <cellStyle name="Currency 2 21" xfId="300"/>
    <cellStyle name="Currency 2 22" xfId="301"/>
    <cellStyle name="Currency 2 23" xfId="302"/>
    <cellStyle name="Currency 2 24" xfId="303"/>
    <cellStyle name="Currency 2 25" xfId="304"/>
    <cellStyle name="Currency 2 26" xfId="305"/>
    <cellStyle name="Currency 2 27" xfId="306"/>
    <cellStyle name="Currency 2 28" xfId="307"/>
    <cellStyle name="Currency 2 29" xfId="308"/>
    <cellStyle name="Currency 2 3" xfId="309"/>
    <cellStyle name="Currency 2 30" xfId="310"/>
    <cellStyle name="Currency 2 31" xfId="311"/>
    <cellStyle name="Currency 2 32" xfId="312"/>
    <cellStyle name="Currency 2 33" xfId="313"/>
    <cellStyle name="Currency 2 34" xfId="314"/>
    <cellStyle name="Currency 2 35" xfId="315"/>
    <cellStyle name="Currency 2 36" xfId="316"/>
    <cellStyle name="Currency 2 37" xfId="317"/>
    <cellStyle name="Currency 2 38" xfId="318"/>
    <cellStyle name="Currency 2 39" xfId="319"/>
    <cellStyle name="Currency 2 4" xfId="320"/>
    <cellStyle name="Currency 2 40" xfId="321"/>
    <cellStyle name="Currency 2 41" xfId="322"/>
    <cellStyle name="Currency 2 42" xfId="323"/>
    <cellStyle name="Currency 2 43" xfId="324"/>
    <cellStyle name="Currency 2 44" xfId="325"/>
    <cellStyle name="Currency 2 45" xfId="326"/>
    <cellStyle name="Currency 2 46" xfId="327"/>
    <cellStyle name="Currency 2 47" xfId="328"/>
    <cellStyle name="Currency 2 48" xfId="329"/>
    <cellStyle name="Currency 2 49" xfId="330"/>
    <cellStyle name="Currency 2 5" xfId="331"/>
    <cellStyle name="Currency 2 50" xfId="332"/>
    <cellStyle name="Currency 2 51" xfId="333"/>
    <cellStyle name="Currency 2 52" xfId="1202"/>
    <cellStyle name="Currency 2 53" xfId="1203"/>
    <cellStyle name="Currency 2 54" xfId="1204"/>
    <cellStyle name="Currency 2 55" xfId="1205"/>
    <cellStyle name="Currency 2 56" xfId="1206"/>
    <cellStyle name="Currency 2 57" xfId="1207"/>
    <cellStyle name="Currency 2 58" xfId="1208"/>
    <cellStyle name="Currency 2 59" xfId="1209"/>
    <cellStyle name="Currency 2 6" xfId="334"/>
    <cellStyle name="Currency 2 60" xfId="1210"/>
    <cellStyle name="Currency 2 61" xfId="1211"/>
    <cellStyle name="Currency 2 62" xfId="1212"/>
    <cellStyle name="Currency 2 63" xfId="1213"/>
    <cellStyle name="Currency 2 64" xfId="1214"/>
    <cellStyle name="Currency 2 65" xfId="1215"/>
    <cellStyle name="Currency 2 66" xfId="1216"/>
    <cellStyle name="Currency 2 67" xfId="1217"/>
    <cellStyle name="Currency 2 68" xfId="1218"/>
    <cellStyle name="Currency 2 69" xfId="1219"/>
    <cellStyle name="Currency 2 7" xfId="335"/>
    <cellStyle name="Currency 2 70" xfId="1220"/>
    <cellStyle name="Currency 2 71" xfId="1221"/>
    <cellStyle name="Currency 2 72" xfId="1222"/>
    <cellStyle name="Currency 2 73" xfId="1223"/>
    <cellStyle name="Currency 2 74" xfId="1224"/>
    <cellStyle name="Currency 2 75" xfId="1225"/>
    <cellStyle name="Currency 2 76" xfId="1226"/>
    <cellStyle name="Currency 2 77" xfId="1227"/>
    <cellStyle name="Currency 2 78" xfId="1228"/>
    <cellStyle name="Currency 2 79" xfId="1229"/>
    <cellStyle name="Currency 2 8" xfId="336"/>
    <cellStyle name="Currency 2 80" xfId="1231"/>
    <cellStyle name="Currency 2 81" xfId="1232"/>
    <cellStyle name="Currency 2 82" xfId="1233"/>
    <cellStyle name="Currency 2 83" xfId="1234"/>
    <cellStyle name="Currency 2 84" xfId="1235"/>
    <cellStyle name="Currency 2 85" xfId="1236"/>
    <cellStyle name="Currency 2 86" xfId="4856"/>
    <cellStyle name="Currency 2 86 2" xfId="6922"/>
    <cellStyle name="Currency 2 87" xfId="4857"/>
    <cellStyle name="Currency 2 87 2" xfId="6923"/>
    <cellStyle name="Currency 2 88" xfId="4855"/>
    <cellStyle name="Currency 2 88 2" xfId="6921"/>
    <cellStyle name="Currency 2 89" xfId="4858"/>
    <cellStyle name="Currency 2 89 2" xfId="6924"/>
    <cellStyle name="Currency 2 9" xfId="337"/>
    <cellStyle name="Currency 2 90" xfId="4854"/>
    <cellStyle name="Currency 2 90 2" xfId="6920"/>
    <cellStyle name="Currency 2 91" xfId="4859"/>
    <cellStyle name="Currency 2 91 2" xfId="6925"/>
    <cellStyle name="Currency 2 92" xfId="4860"/>
    <cellStyle name="Currency 2 92 2" xfId="6926"/>
    <cellStyle name="Currency 2 93" xfId="6929"/>
    <cellStyle name="Currency 2 93 2" xfId="7019"/>
    <cellStyle name="Currency 2 93 3" xfId="9705"/>
    <cellStyle name="Currency 2 94" xfId="6986"/>
    <cellStyle name="Currency 3" xfId="338"/>
    <cellStyle name="Currency 3 10" xfId="1944"/>
    <cellStyle name="Currency 3 10 2" xfId="3755"/>
    <cellStyle name="Currency 3 10 2 2" xfId="5161"/>
    <cellStyle name="Currency 3 10 2 2 2" xfId="6216"/>
    <cellStyle name="Currency 3 10 2 2 3" xfId="6876"/>
    <cellStyle name="Currency 3 10 2 3" xfId="6703"/>
    <cellStyle name="Currency 3 10 3" xfId="6588"/>
    <cellStyle name="Currency 3 11" xfId="3730"/>
    <cellStyle name="Currency 3 12" xfId="3695"/>
    <cellStyle name="Currency 3 13" xfId="3951"/>
    <cellStyle name="Currency 3 14" xfId="3965"/>
    <cellStyle name="Currency 3 15" xfId="3952"/>
    <cellStyle name="Currency 3 16" xfId="3964"/>
    <cellStyle name="Currency 3 17" xfId="3953"/>
    <cellStyle name="Currency 3 18" xfId="4708"/>
    <cellStyle name="Currency 3 19" xfId="4688"/>
    <cellStyle name="Currency 3 2" xfId="339"/>
    <cellStyle name="Currency 3 20" xfId="6324"/>
    <cellStyle name="Currency 3 3" xfId="340"/>
    <cellStyle name="Currency 3 4" xfId="341"/>
    <cellStyle name="Currency 3 5" xfId="342"/>
    <cellStyle name="Currency 3 6" xfId="343"/>
    <cellStyle name="Currency 3 6 2" xfId="344"/>
    <cellStyle name="Currency 3 6 3" xfId="345"/>
    <cellStyle name="Currency 3 7" xfId="346"/>
    <cellStyle name="Currency 3 7 2" xfId="347"/>
    <cellStyle name="Currency 3 7 3" xfId="348"/>
    <cellStyle name="Currency 3 8" xfId="349"/>
    <cellStyle name="Currency 3 9" xfId="350"/>
    <cellStyle name="Currency 3_Comparison" xfId="4682"/>
    <cellStyle name="Currency 35" xfId="351"/>
    <cellStyle name="Currency 35 2" xfId="352"/>
    <cellStyle name="Currency 35 3" xfId="353"/>
    <cellStyle name="Currency 36" xfId="1238"/>
    <cellStyle name="Currency 37" xfId="354"/>
    <cellStyle name="Currency 37 2" xfId="355"/>
    <cellStyle name="Currency 37 3" xfId="356"/>
    <cellStyle name="Currency 4" xfId="357"/>
    <cellStyle name="Currency 4 2" xfId="6987"/>
    <cellStyle name="Currency 4 2 2" xfId="7021"/>
    <cellStyle name="Currency 4 3" xfId="7022"/>
    <cellStyle name="Currency 4 4" xfId="7020"/>
    <cellStyle name="Currency 40" xfId="358"/>
    <cellStyle name="Currency 40 2" xfId="359"/>
    <cellStyle name="Currency 40 3" xfId="360"/>
    <cellStyle name="Currency 41" xfId="361"/>
    <cellStyle name="Currency 41 2" xfId="362"/>
    <cellStyle name="Currency 41 3" xfId="363"/>
    <cellStyle name="Currency 42" xfId="364"/>
    <cellStyle name="Currency 42 2" xfId="365"/>
    <cellStyle name="Currency 42 3" xfId="366"/>
    <cellStyle name="Currency 44" xfId="1239"/>
    <cellStyle name="Currency 46" xfId="367"/>
    <cellStyle name="Currency 46 2" xfId="368"/>
    <cellStyle name="Currency 46 3" xfId="369"/>
    <cellStyle name="Currency 47" xfId="370"/>
    <cellStyle name="Currency 47 2" xfId="371"/>
    <cellStyle name="Currency 47 3" xfId="372"/>
    <cellStyle name="Currency 5" xfId="373"/>
    <cellStyle name="Currency 5 2" xfId="374"/>
    <cellStyle name="Currency 5 2 2" xfId="7023"/>
    <cellStyle name="Currency 5 3" xfId="375"/>
    <cellStyle name="Currency 5 3 2" xfId="7024"/>
    <cellStyle name="Currency 5 4" xfId="3364"/>
    <cellStyle name="Currency 5 5" xfId="3293"/>
    <cellStyle name="Currency 5 6" xfId="6119"/>
    <cellStyle name="Currency 5 7" xfId="6458"/>
    <cellStyle name="Currency 5 8" xfId="9767"/>
    <cellStyle name="Currency 50" xfId="1240"/>
    <cellStyle name="Currency 51" xfId="376"/>
    <cellStyle name="Currency 51 10" xfId="3960"/>
    <cellStyle name="Currency 51 11" xfId="3956"/>
    <cellStyle name="Currency 51 12" xfId="4709"/>
    <cellStyle name="Currency 51 13" xfId="4687"/>
    <cellStyle name="Currency 51 14" xfId="1739"/>
    <cellStyle name="Currency 51 2" xfId="377"/>
    <cellStyle name="Currency 51 3" xfId="378"/>
    <cellStyle name="Currency 51 4" xfId="1241"/>
    <cellStyle name="Currency 51 4 2" xfId="3727"/>
    <cellStyle name="Currency 51 4 2 2" xfId="5124"/>
    <cellStyle name="Currency 51 4 2 2 2" xfId="6210"/>
    <cellStyle name="Currency 51 4 2 2 3" xfId="6871"/>
    <cellStyle name="Currency 51 4 2 3" xfId="6693"/>
    <cellStyle name="Currency 51 4 3" xfId="6580"/>
    <cellStyle name="Currency 51 5" xfId="3464"/>
    <cellStyle name="Currency 51 6" xfId="3743"/>
    <cellStyle name="Currency 51 7" xfId="3958"/>
    <cellStyle name="Currency 51 8" xfId="3959"/>
    <cellStyle name="Currency 51 9" xfId="3957"/>
    <cellStyle name="Currency 54" xfId="379"/>
    <cellStyle name="Currency 54 2" xfId="380"/>
    <cellStyle name="Currency 54 3" xfId="381"/>
    <cellStyle name="Currency 55" xfId="382"/>
    <cellStyle name="Currency 55 2" xfId="383"/>
    <cellStyle name="Currency 55 3" xfId="384"/>
    <cellStyle name="Currency 57" xfId="385"/>
    <cellStyle name="Currency 57 2" xfId="386"/>
    <cellStyle name="Currency 57 3" xfId="387"/>
    <cellStyle name="Currency 58" xfId="388"/>
    <cellStyle name="Currency 58 2" xfId="389"/>
    <cellStyle name="Currency 58 3" xfId="390"/>
    <cellStyle name="Currency 59" xfId="391"/>
    <cellStyle name="Currency 6" xfId="6883"/>
    <cellStyle name="Currency 6 2" xfId="7025"/>
    <cellStyle name="Currency 61" xfId="392"/>
    <cellStyle name="Currency 61 2" xfId="393"/>
    <cellStyle name="Currency 61 3" xfId="394"/>
    <cellStyle name="Currency 64" xfId="395"/>
    <cellStyle name="Currency 64 2" xfId="396"/>
    <cellStyle name="Currency 64 3" xfId="397"/>
    <cellStyle name="Currency 65" xfId="398"/>
    <cellStyle name="Currency 65 10" xfId="3954"/>
    <cellStyle name="Currency 65 11" xfId="3963"/>
    <cellStyle name="Currency 65 12" xfId="4710"/>
    <cellStyle name="Currency 65 13" xfId="4861"/>
    <cellStyle name="Currency 65 14" xfId="1293"/>
    <cellStyle name="Currency 65 2" xfId="399"/>
    <cellStyle name="Currency 65 3" xfId="400"/>
    <cellStyle name="Currency 65 4" xfId="1242"/>
    <cellStyle name="Currency 65 4 2" xfId="3656"/>
    <cellStyle name="Currency 65 4 2 2" xfId="5125"/>
    <cellStyle name="Currency 65 4 2 2 2" xfId="6195"/>
    <cellStyle name="Currency 65 4 2 2 3" xfId="6865"/>
    <cellStyle name="Currency 65 4 2 3" xfId="6694"/>
    <cellStyle name="Currency 65 4 3" xfId="6571"/>
    <cellStyle name="Currency 65 5" xfId="3640"/>
    <cellStyle name="Currency 65 6" xfId="3651"/>
    <cellStyle name="Currency 65 7" xfId="3961"/>
    <cellStyle name="Currency 65 8" xfId="3955"/>
    <cellStyle name="Currency 65 9" xfId="3962"/>
    <cellStyle name="Currency 7" xfId="9750"/>
    <cellStyle name="Currency 7 2" xfId="9768"/>
    <cellStyle name="Currency 8" xfId="9764"/>
    <cellStyle name="Currency 9" xfId="9769"/>
    <cellStyle name="Excel Built-in Normal" xfId="3106"/>
    <cellStyle name="Excel Built-in Normal 1" xfId="9770"/>
    <cellStyle name="Explanatory Text" xfId="401" builtinId="53" customBuiltin="1"/>
    <cellStyle name="Explanatory Text 10" xfId="2560"/>
    <cellStyle name="Explanatory Text 11" xfId="9751"/>
    <cellStyle name="Explanatory Text 2" xfId="402"/>
    <cellStyle name="Explanatory Text 2 2" xfId="403"/>
    <cellStyle name="Explanatory Text 3" xfId="404"/>
    <cellStyle name="Explanatory Text 3 2" xfId="6988"/>
    <cellStyle name="Explanatory Text 4" xfId="405"/>
    <cellStyle name="Explanatory Text 4 2" xfId="6989"/>
    <cellStyle name="Explanatory Text 5" xfId="1534"/>
    <cellStyle name="Explanatory Text 6" xfId="1750"/>
    <cellStyle name="Explanatory Text 7" xfId="1563"/>
    <cellStyle name="Explanatory Text 8" xfId="1760"/>
    <cellStyle name="Explanatory Text 9" xfId="1573"/>
    <cellStyle name="Good" xfId="406" builtinId="26" customBuiltin="1"/>
    <cellStyle name="Good 10" xfId="1935"/>
    <cellStyle name="Good 11" xfId="1938"/>
    <cellStyle name="Good 12" xfId="2561"/>
    <cellStyle name="Good 13" xfId="9752"/>
    <cellStyle name="Good 2" xfId="407"/>
    <cellStyle name="Good 2 2" xfId="408"/>
    <cellStyle name="Good 3" xfId="409"/>
    <cellStyle name="Good 3 2" xfId="6990"/>
    <cellStyle name="Good 4" xfId="410"/>
    <cellStyle name="Good 4 2" xfId="6991"/>
    <cellStyle name="Good 5" xfId="1523"/>
    <cellStyle name="Good 6" xfId="1749"/>
    <cellStyle name="Good 7" xfId="1562"/>
    <cellStyle name="Good 8" xfId="1759"/>
    <cellStyle name="Good 9" xfId="1572"/>
    <cellStyle name="Heading 1" xfId="411" builtinId="16" customBuiltin="1"/>
    <cellStyle name="Heading 1 10" xfId="1931"/>
    <cellStyle name="Heading 1 11" xfId="1942"/>
    <cellStyle name="Heading 1 12" xfId="2562"/>
    <cellStyle name="Heading 1 13" xfId="9753"/>
    <cellStyle name="Heading 1 2" xfId="412"/>
    <cellStyle name="Heading 1 2 2" xfId="413"/>
    <cellStyle name="Heading 1 2 2 2" xfId="414"/>
    <cellStyle name="Heading 1 2 2 2 2" xfId="415"/>
    <cellStyle name="Heading 1 2 2 3" xfId="416"/>
    <cellStyle name="Heading 1 2 2 4" xfId="417"/>
    <cellStyle name="Heading 1 2 2 5" xfId="418"/>
    <cellStyle name="Heading 1 2 3" xfId="419"/>
    <cellStyle name="Heading 1 2 4" xfId="420"/>
    <cellStyle name="Heading 1 2 5" xfId="421"/>
    <cellStyle name="Heading 1 2 6" xfId="422"/>
    <cellStyle name="Heading 1 2 7" xfId="423"/>
    <cellStyle name="Heading 1 3" xfId="424"/>
    <cellStyle name="Heading 1 3 2" xfId="6992"/>
    <cellStyle name="Heading 1 4" xfId="425"/>
    <cellStyle name="Heading 1 4 2" xfId="6993"/>
    <cellStyle name="Heading 1 5" xfId="1512"/>
    <cellStyle name="Heading 1 6" xfId="1748"/>
    <cellStyle name="Heading 1 7" xfId="1561"/>
    <cellStyle name="Heading 1 8" xfId="1758"/>
    <cellStyle name="Heading 1 9" xfId="1571"/>
    <cellStyle name="Heading 2" xfId="426" builtinId="17" customBuiltin="1"/>
    <cellStyle name="Heading 2 10" xfId="1932"/>
    <cellStyle name="Heading 2 11" xfId="1941"/>
    <cellStyle name="Heading 2 12" xfId="2563"/>
    <cellStyle name="Heading 2 13" xfId="9754"/>
    <cellStyle name="Heading 2 2" xfId="427"/>
    <cellStyle name="Heading 2 2 2" xfId="428"/>
    <cellStyle name="Heading 2 2 2 2" xfId="429"/>
    <cellStyle name="Heading 2 2 2 2 2" xfId="430"/>
    <cellStyle name="Heading 2 2 2 3" xfId="431"/>
    <cellStyle name="Heading 2 2 2 4" xfId="432"/>
    <cellStyle name="Heading 2 2 2 5" xfId="433"/>
    <cellStyle name="Heading 2 2 3" xfId="434"/>
    <cellStyle name="Heading 2 2 4" xfId="435"/>
    <cellStyle name="Heading 2 2 5" xfId="436"/>
    <cellStyle name="Heading 2 2 6" xfId="437"/>
    <cellStyle name="Heading 2 2 7" xfId="438"/>
    <cellStyle name="Heading 2 3" xfId="439"/>
    <cellStyle name="Heading 2 3 2" xfId="6994"/>
    <cellStyle name="Heading 2 4" xfId="440"/>
    <cellStyle name="Heading 2 4 2" xfId="6995"/>
    <cellStyle name="Heading 2 5" xfId="1501"/>
    <cellStyle name="Heading 2 6" xfId="1747"/>
    <cellStyle name="Heading 2 7" xfId="1560"/>
    <cellStyle name="Heading 2 8" xfId="1757"/>
    <cellStyle name="Heading 2 9" xfId="1570"/>
    <cellStyle name="Heading 3" xfId="441" builtinId="18" customBuiltin="1"/>
    <cellStyle name="Heading 3 10" xfId="1933"/>
    <cellStyle name="Heading 3 11" xfId="1940"/>
    <cellStyle name="Heading 3 12" xfId="2564"/>
    <cellStyle name="Heading 3 13" xfId="9755"/>
    <cellStyle name="Heading 3 2" xfId="442"/>
    <cellStyle name="Heading 3 2 2" xfId="443"/>
    <cellStyle name="Heading 3 2 2 2" xfId="444"/>
    <cellStyle name="Heading 3 2 2 2 2" xfId="445"/>
    <cellStyle name="Heading 3 2 2 3" xfId="446"/>
    <cellStyle name="Heading 3 2 2 4" xfId="447"/>
    <cellStyle name="Heading 3 2 2 5" xfId="448"/>
    <cellStyle name="Heading 3 2 3" xfId="449"/>
    <cellStyle name="Heading 3 2 4" xfId="450"/>
    <cellStyle name="Heading 3 2 5" xfId="451"/>
    <cellStyle name="Heading 3 2 6" xfId="452"/>
    <cellStyle name="Heading 3 2 7" xfId="453"/>
    <cellStyle name="Heading 3 3" xfId="454"/>
    <cellStyle name="Heading 3 3 2" xfId="6996"/>
    <cellStyle name="Heading 3 4" xfId="455"/>
    <cellStyle name="Heading 3 4 2" xfId="6997"/>
    <cellStyle name="Heading 3 5" xfId="1490"/>
    <cellStyle name="Heading 3 6" xfId="1746"/>
    <cellStyle name="Heading 3 7" xfId="1559"/>
    <cellStyle name="Heading 3 8" xfId="1756"/>
    <cellStyle name="Heading 3 9" xfId="1569"/>
    <cellStyle name="Heading 4" xfId="456" builtinId="19" customBuiltin="1"/>
    <cellStyle name="Heading 4 10" xfId="1934"/>
    <cellStyle name="Heading 4 11" xfId="1939"/>
    <cellStyle name="Heading 4 12" xfId="2565"/>
    <cellStyle name="Heading 4 13" xfId="9756"/>
    <cellStyle name="Heading 4 2" xfId="457"/>
    <cellStyle name="Heading 4 2 2" xfId="458"/>
    <cellStyle name="Heading 4 2 2 2" xfId="459"/>
    <cellStyle name="Heading 4 2 2 2 2" xfId="460"/>
    <cellStyle name="Heading 4 2 2 3" xfId="461"/>
    <cellStyle name="Heading 4 2 2 4" xfId="462"/>
    <cellStyle name="Heading 4 2 2 5" xfId="463"/>
    <cellStyle name="Heading 4 2 3" xfId="464"/>
    <cellStyle name="Heading 4 2 4" xfId="465"/>
    <cellStyle name="Heading 4 2 5" xfId="466"/>
    <cellStyle name="Heading 4 2 6" xfId="467"/>
    <cellStyle name="Heading 4 2 7" xfId="468"/>
    <cellStyle name="Heading 4 3" xfId="469"/>
    <cellStyle name="Heading 4 3 2" xfId="6998"/>
    <cellStyle name="Heading 4 4" xfId="470"/>
    <cellStyle name="Heading 4 4 2" xfId="6999"/>
    <cellStyle name="Heading 4 5" xfId="1479"/>
    <cellStyle name="Heading 4 6" xfId="1745"/>
    <cellStyle name="Heading 4 7" xfId="1558"/>
    <cellStyle name="Heading 4 8" xfId="1755"/>
    <cellStyle name="Heading 4 9" xfId="1568"/>
    <cellStyle name="Hyperlink 2" xfId="9994"/>
    <cellStyle name="Hyperlink 3" xfId="9995"/>
    <cellStyle name="Input" xfId="471" builtinId="20" customBuiltin="1"/>
    <cellStyle name="Input 10" xfId="2566"/>
    <cellStyle name="Input 10 2" xfId="5727"/>
    <cellStyle name="Input 11" xfId="9757"/>
    <cellStyle name="Input 2" xfId="472"/>
    <cellStyle name="Input 2 10" xfId="2193"/>
    <cellStyle name="Input 2 10 2" xfId="5389"/>
    <cellStyle name="Input 2 11" xfId="2378"/>
    <cellStyle name="Input 2 11 2" xfId="5571"/>
    <cellStyle name="Input 2 12" xfId="2350"/>
    <cellStyle name="Input 2 12 2" xfId="5543"/>
    <cellStyle name="Input 2 13" xfId="2335"/>
    <cellStyle name="Input 2 13 2" xfId="5528"/>
    <cellStyle name="Input 2 14" xfId="2373"/>
    <cellStyle name="Input 2 14 2" xfId="5566"/>
    <cellStyle name="Input 2 15" xfId="2391"/>
    <cellStyle name="Input 2 15 2" xfId="5584"/>
    <cellStyle name="Input 2 16" xfId="4862"/>
    <cellStyle name="Input 2 2" xfId="473"/>
    <cellStyle name="Input 2 2 2" xfId="4863"/>
    <cellStyle name="Input 2 3" xfId="2051"/>
    <cellStyle name="Input 2 3 2" xfId="5249"/>
    <cellStyle name="Input 2 4" xfId="2073"/>
    <cellStyle name="Input 2 4 2" xfId="5271"/>
    <cellStyle name="Input 2 5" xfId="2092"/>
    <cellStyle name="Input 2 5 2" xfId="5289"/>
    <cellStyle name="Input 2 6" xfId="2053"/>
    <cellStyle name="Input 2 6 2" xfId="5251"/>
    <cellStyle name="Input 2 7" xfId="2197"/>
    <cellStyle name="Input 2 7 2" xfId="5393"/>
    <cellStyle name="Input 2 8" xfId="2207"/>
    <cellStyle name="Input 2 8 2" xfId="5403"/>
    <cellStyle name="Input 2 9" xfId="2199"/>
    <cellStyle name="Input 2 9 2" xfId="5395"/>
    <cellStyle name="Input 3" xfId="474"/>
    <cellStyle name="Input 3 10" xfId="2203"/>
    <cellStyle name="Input 3 10 2" xfId="5399"/>
    <cellStyle name="Input 3 11" xfId="2383"/>
    <cellStyle name="Input 3 11 2" xfId="5576"/>
    <cellStyle name="Input 3 12" xfId="2340"/>
    <cellStyle name="Input 3 12 2" xfId="5533"/>
    <cellStyle name="Input 3 13" xfId="2430"/>
    <cellStyle name="Input 3 13 2" xfId="5623"/>
    <cellStyle name="Input 3 14" xfId="2384"/>
    <cellStyle name="Input 3 14 2" xfId="5577"/>
    <cellStyle name="Input 3 15" xfId="2342"/>
    <cellStyle name="Input 3 15 2" xfId="5535"/>
    <cellStyle name="Input 3 16" xfId="4864"/>
    <cellStyle name="Input 3 2" xfId="2044"/>
    <cellStyle name="Input 3 2 2" xfId="5243"/>
    <cellStyle name="Input 3 3" xfId="2095"/>
    <cellStyle name="Input 3 3 2" xfId="5292"/>
    <cellStyle name="Input 3 4" xfId="2038"/>
    <cellStyle name="Input 3 4 2" xfId="5237"/>
    <cellStyle name="Input 3 5" xfId="2049"/>
    <cellStyle name="Input 3 5 2" xfId="5248"/>
    <cellStyle name="Input 3 6" xfId="2072"/>
    <cellStyle name="Input 3 6 2" xfId="5270"/>
    <cellStyle name="Input 3 7" xfId="2201"/>
    <cellStyle name="Input 3 7 2" xfId="5397"/>
    <cellStyle name="Input 3 8" xfId="2204"/>
    <cellStyle name="Input 3 8 2" xfId="5400"/>
    <cellStyle name="Input 3 9" xfId="2240"/>
    <cellStyle name="Input 3 9 2" xfId="5433"/>
    <cellStyle name="Input 4" xfId="475"/>
    <cellStyle name="Input 4 10" xfId="2294"/>
    <cellStyle name="Input 4 10 2" xfId="5487"/>
    <cellStyle name="Input 4 11" xfId="2432"/>
    <cellStyle name="Input 4 11 2" xfId="5625"/>
    <cellStyle name="Input 4 12" xfId="2444"/>
    <cellStyle name="Input 4 12 2" xfId="5637"/>
    <cellStyle name="Input 4 13" xfId="2351"/>
    <cellStyle name="Input 4 13 2" xfId="5544"/>
    <cellStyle name="Input 4 14" xfId="2428"/>
    <cellStyle name="Input 4 14 2" xfId="5621"/>
    <cellStyle name="Input 4 15" xfId="2355"/>
    <cellStyle name="Input 4 15 2" xfId="5548"/>
    <cellStyle name="Input 4 16" xfId="4865"/>
    <cellStyle name="Input 4 2" xfId="2062"/>
    <cellStyle name="Input 4 2 2" xfId="5260"/>
    <cellStyle name="Input 4 3" xfId="2132"/>
    <cellStyle name="Input 4 3 2" xfId="5329"/>
    <cellStyle name="Input 4 4" xfId="2091"/>
    <cellStyle name="Input 4 4 2" xfId="5288"/>
    <cellStyle name="Input 4 5" xfId="1998"/>
    <cellStyle name="Input 4 5 2" xfId="5199"/>
    <cellStyle name="Input 4 6" xfId="2058"/>
    <cellStyle name="Input 4 6 2" xfId="5256"/>
    <cellStyle name="Input 4 7" xfId="2244"/>
    <cellStyle name="Input 4 7 2" xfId="5437"/>
    <cellStyle name="Input 4 8" xfId="2256"/>
    <cellStyle name="Input 4 8 2" xfId="5449"/>
    <cellStyle name="Input 4 9" xfId="2271"/>
    <cellStyle name="Input 4 9 2" xfId="5464"/>
    <cellStyle name="Input 5" xfId="1475"/>
    <cellStyle name="Input 5 10" xfId="2241"/>
    <cellStyle name="Input 5 10 2" xfId="5434"/>
    <cellStyle name="Input 5 11" xfId="2390"/>
    <cellStyle name="Input 5 11 2" xfId="5583"/>
    <cellStyle name="Input 5 12" xfId="2359"/>
    <cellStyle name="Input 5 12 2" xfId="5552"/>
    <cellStyle name="Input 5 13" xfId="2452"/>
    <cellStyle name="Input 5 13 2" xfId="5645"/>
    <cellStyle name="Input 5 14" xfId="2411"/>
    <cellStyle name="Input 5 14 2" xfId="5604"/>
    <cellStyle name="Input 5 15" xfId="2348"/>
    <cellStyle name="Input 5 15 2" xfId="5541"/>
    <cellStyle name="Input 5 16" xfId="5128"/>
    <cellStyle name="Input 5 2" xfId="2037"/>
    <cellStyle name="Input 5 2 2" xfId="5236"/>
    <cellStyle name="Input 5 3" xfId="2097"/>
    <cellStyle name="Input 5 3 2" xfId="5294"/>
    <cellStyle name="Input 5 4" xfId="2039"/>
    <cellStyle name="Input 5 4 2" xfId="5238"/>
    <cellStyle name="Input 5 5" xfId="2002"/>
    <cellStyle name="Input 5 5 2" xfId="5203"/>
    <cellStyle name="Input 5 6" xfId="2042"/>
    <cellStyle name="Input 5 6 2" xfId="5241"/>
    <cellStyle name="Input 5 7" xfId="2209"/>
    <cellStyle name="Input 5 7 2" xfId="5405"/>
    <cellStyle name="Input 5 8" xfId="2198"/>
    <cellStyle name="Input 5 8 2" xfId="5394"/>
    <cellStyle name="Input 5 9" xfId="2205"/>
    <cellStyle name="Input 5 9 2" xfId="5401"/>
    <cellStyle name="Input 6" xfId="1744"/>
    <cellStyle name="Input 6 10" xfId="2322"/>
    <cellStyle name="Input 6 10 2" xfId="5515"/>
    <cellStyle name="Input 6 11" xfId="2435"/>
    <cellStyle name="Input 6 11 2" xfId="5628"/>
    <cellStyle name="Input 6 12" xfId="2408"/>
    <cellStyle name="Input 6 12 2" xfId="5601"/>
    <cellStyle name="Input 6 13" xfId="2341"/>
    <cellStyle name="Input 6 13 2" xfId="5534"/>
    <cellStyle name="Input 6 14" xfId="2354"/>
    <cellStyle name="Input 6 14 2" xfId="5547"/>
    <cellStyle name="Input 6 15" xfId="2344"/>
    <cellStyle name="Input 6 15 2" xfId="5537"/>
    <cellStyle name="Input 6 16" xfId="5141"/>
    <cellStyle name="Input 6 2" xfId="2149"/>
    <cellStyle name="Input 6 2 2" xfId="5345"/>
    <cellStyle name="Input 6 3" xfId="2115"/>
    <cellStyle name="Input 6 3 2" xfId="5312"/>
    <cellStyle name="Input 6 4" xfId="2071"/>
    <cellStyle name="Input 6 4 2" xfId="5269"/>
    <cellStyle name="Input 6 5" xfId="2153"/>
    <cellStyle name="Input 6 5 2" xfId="5349"/>
    <cellStyle name="Input 6 6" xfId="2163"/>
    <cellStyle name="Input 6 6 2" xfId="5359"/>
    <cellStyle name="Input 6 7" xfId="2246"/>
    <cellStyle name="Input 6 7 2" xfId="5439"/>
    <cellStyle name="Input 6 8" xfId="2266"/>
    <cellStyle name="Input 6 8 2" xfId="5459"/>
    <cellStyle name="Input 6 9" xfId="2285"/>
    <cellStyle name="Input 6 9 2" xfId="5478"/>
    <cellStyle name="Input 7" xfId="1557"/>
    <cellStyle name="Input 7 10" xfId="2196"/>
    <cellStyle name="Input 7 10 2" xfId="5392"/>
    <cellStyle name="Input 7 11" xfId="2397"/>
    <cellStyle name="Input 7 11 2" xfId="5590"/>
    <cellStyle name="Input 7 12" xfId="2353"/>
    <cellStyle name="Input 7 12 2" xfId="5546"/>
    <cellStyle name="Input 7 13" xfId="2424"/>
    <cellStyle name="Input 7 13 2" xfId="5617"/>
    <cellStyle name="Input 7 14" xfId="2439"/>
    <cellStyle name="Input 7 14 2" xfId="5632"/>
    <cellStyle name="Input 7 15" xfId="2501"/>
    <cellStyle name="Input 7 15 2" xfId="5694"/>
    <cellStyle name="Input 7 16" xfId="5129"/>
    <cellStyle name="Input 7 2" xfId="2060"/>
    <cellStyle name="Input 7 2 2" xfId="5258"/>
    <cellStyle name="Input 7 3" xfId="2103"/>
    <cellStyle name="Input 7 3 2" xfId="5300"/>
    <cellStyle name="Input 7 4" xfId="2032"/>
    <cellStyle name="Input 7 4 2" xfId="5232"/>
    <cellStyle name="Input 7 5" xfId="2064"/>
    <cellStyle name="Input 7 5 2" xfId="5262"/>
    <cellStyle name="Input 7 6" xfId="2086"/>
    <cellStyle name="Input 7 6 2" xfId="5283"/>
    <cellStyle name="Input 7 7" xfId="2215"/>
    <cellStyle name="Input 7 7 2" xfId="5411"/>
    <cellStyle name="Input 7 8" xfId="2184"/>
    <cellStyle name="Input 7 8 2" xfId="5380"/>
    <cellStyle name="Input 7 9" xfId="2237"/>
    <cellStyle name="Input 7 9 2" xfId="5431"/>
    <cellStyle name="Input 8" xfId="1754"/>
    <cellStyle name="Input 8 10" xfId="2258"/>
    <cellStyle name="Input 8 10 2" xfId="5451"/>
    <cellStyle name="Input 8 11" xfId="2438"/>
    <cellStyle name="Input 8 11 2" xfId="5631"/>
    <cellStyle name="Input 8 12" xfId="2371"/>
    <cellStyle name="Input 8 12 2" xfId="5564"/>
    <cellStyle name="Input 8 13" xfId="2521"/>
    <cellStyle name="Input 8 13 2" xfId="5714"/>
    <cellStyle name="Input 8 14" xfId="2526"/>
    <cellStyle name="Input 8 14 2" xfId="5719"/>
    <cellStyle name="Input 8 15" xfId="2529"/>
    <cellStyle name="Input 8 15 2" xfId="5722"/>
    <cellStyle name="Input 8 16" xfId="5142"/>
    <cellStyle name="Input 8 2" xfId="2075"/>
    <cellStyle name="Input 8 2 2" xfId="5273"/>
    <cellStyle name="Input 8 3" xfId="2106"/>
    <cellStyle name="Input 8 3 2" xfId="5303"/>
    <cellStyle name="Input 8 4" xfId="2108"/>
    <cellStyle name="Input 8 4 2" xfId="5305"/>
    <cellStyle name="Input 8 5" xfId="2109"/>
    <cellStyle name="Input 8 5 2" xfId="5306"/>
    <cellStyle name="Input 8 6" xfId="2070"/>
    <cellStyle name="Input 8 6 2" xfId="5268"/>
    <cellStyle name="Input 8 7" xfId="2250"/>
    <cellStyle name="Input 8 7 2" xfId="5443"/>
    <cellStyle name="Input 8 8" xfId="2192"/>
    <cellStyle name="Input 8 8 2" xfId="5388"/>
    <cellStyle name="Input 8 9" xfId="2187"/>
    <cellStyle name="Input 8 9 2" xfId="5383"/>
    <cellStyle name="Input 9" xfId="1567"/>
    <cellStyle name="Input 9 10" xfId="2195"/>
    <cellStyle name="Input 9 10 2" xfId="5391"/>
    <cellStyle name="Input 9 11" xfId="2401"/>
    <cellStyle name="Input 9 11 2" xfId="5594"/>
    <cellStyle name="Input 9 12" xfId="2349"/>
    <cellStyle name="Input 9 12 2" xfId="5542"/>
    <cellStyle name="Input 9 13" xfId="2423"/>
    <cellStyle name="Input 9 13 2" xfId="5616"/>
    <cellStyle name="Input 9 14" xfId="2433"/>
    <cellStyle name="Input 9 14 2" xfId="5626"/>
    <cellStyle name="Input 9 15" xfId="2387"/>
    <cellStyle name="Input 9 15 2" xfId="5580"/>
    <cellStyle name="Input 9 16" xfId="5130"/>
    <cellStyle name="Input 9 2" xfId="2089"/>
    <cellStyle name="Input 9 2 2" xfId="5286"/>
    <cellStyle name="Input 9 3" xfId="2100"/>
    <cellStyle name="Input 9 3 2" xfId="5297"/>
    <cellStyle name="Input 9 4" xfId="2021"/>
    <cellStyle name="Input 9 4 2" xfId="5221"/>
    <cellStyle name="Input 9 5" xfId="2011"/>
    <cellStyle name="Input 9 5 2" xfId="5211"/>
    <cellStyle name="Input 9 6" xfId="2052"/>
    <cellStyle name="Input 9 6 2" xfId="5250"/>
    <cellStyle name="Input 9 7" xfId="2221"/>
    <cellStyle name="Input 9 7 2" xfId="5417"/>
    <cellStyle name="Input 9 8" xfId="2173"/>
    <cellStyle name="Input 9 8 2" xfId="5369"/>
    <cellStyle name="Input 9 9" xfId="2238"/>
    <cellStyle name="Input 9 9 2" xfId="5432"/>
    <cellStyle name="Linked Cell" xfId="476" builtinId="24" customBuiltin="1"/>
    <cellStyle name="Linked Cell 10" xfId="2567"/>
    <cellStyle name="Linked Cell 11" xfId="9758"/>
    <cellStyle name="Linked Cell 2" xfId="477"/>
    <cellStyle name="Linked Cell 2 2" xfId="478"/>
    <cellStyle name="Linked Cell 3" xfId="479"/>
    <cellStyle name="Linked Cell 3 2" xfId="7000"/>
    <cellStyle name="Linked Cell 4" xfId="480"/>
    <cellStyle name="Linked Cell 4 2" xfId="7001"/>
    <cellStyle name="Linked Cell 5" xfId="1474"/>
    <cellStyle name="Linked Cell 6" xfId="1743"/>
    <cellStyle name="Linked Cell 7" xfId="1556"/>
    <cellStyle name="Linked Cell 8" xfId="1753"/>
    <cellStyle name="Linked Cell 9" xfId="1566"/>
    <cellStyle name="Neutral" xfId="481" builtinId="28" customBuiltin="1"/>
    <cellStyle name="Neutral 10" xfId="2568"/>
    <cellStyle name="Neutral 11" xfId="9759"/>
    <cellStyle name="Neutral 2" xfId="482"/>
    <cellStyle name="Neutral 2 2" xfId="483"/>
    <cellStyle name="Neutral 3" xfId="484"/>
    <cellStyle name="Neutral 3 2" xfId="7002"/>
    <cellStyle name="Neutral 4" xfId="485"/>
    <cellStyle name="Neutral 4 2" xfId="7003"/>
    <cellStyle name="Neutral 5" xfId="1473"/>
    <cellStyle name="Neutral 6" xfId="1742"/>
    <cellStyle name="Neutral 7" xfId="1555"/>
    <cellStyle name="Neutral 8" xfId="1752"/>
    <cellStyle name="Neutral 9" xfId="1565"/>
    <cellStyle name="Normal" xfId="0" builtinId="0"/>
    <cellStyle name="Normal 10" xfId="486"/>
    <cellStyle name="Normal 10 10" xfId="1055"/>
    <cellStyle name="Normal 10 11" xfId="3285"/>
    <cellStyle name="Normal 10 11 2" xfId="9771"/>
    <cellStyle name="Normal 10 12" xfId="3704"/>
    <cellStyle name="Normal 10 13" xfId="3724"/>
    <cellStyle name="Normal 10 14" xfId="3591"/>
    <cellStyle name="Normal 10 15" xfId="3975"/>
    <cellStyle name="Normal 10 16" xfId="3945"/>
    <cellStyle name="Normal 10 17" xfId="3970"/>
    <cellStyle name="Normal 10 18" xfId="3950"/>
    <cellStyle name="Normal 10 19" xfId="3966"/>
    <cellStyle name="Normal 10 2" xfId="487"/>
    <cellStyle name="Normal 10 20" xfId="4711"/>
    <cellStyle name="Normal 10 21" xfId="4866"/>
    <cellStyle name="Normal 10 22" xfId="2036"/>
    <cellStyle name="Normal 10 23" xfId="6884"/>
    <cellStyle name="Normal 10 3" xfId="488"/>
    <cellStyle name="Normal 10 4" xfId="489"/>
    <cellStyle name="Normal 10 4 10" xfId="4476"/>
    <cellStyle name="Normal 10 4 11" xfId="4712"/>
    <cellStyle name="Normal 10 4 12" xfId="4867"/>
    <cellStyle name="Normal 10 4 13" xfId="3605"/>
    <cellStyle name="Normal 10 4 2" xfId="947"/>
    <cellStyle name="Normal 10 4 2 2" xfId="3531"/>
    <cellStyle name="Normal 10 4 2 2 2" xfId="5068"/>
    <cellStyle name="Normal 10 4 2 2 2 2" xfId="6169"/>
    <cellStyle name="Normal 10 4 2 2 2 3" xfId="6842"/>
    <cellStyle name="Normal 10 4 2 2 3" xfId="6639"/>
    <cellStyle name="Normal 10 4 2 3" xfId="6527"/>
    <cellStyle name="Normal 10 4 3" xfId="1092"/>
    <cellStyle name="Normal 10 4 3 2" xfId="3759"/>
    <cellStyle name="Normal 10 4 3 3" xfId="6590"/>
    <cellStyle name="Normal 10 4 4" xfId="3718"/>
    <cellStyle name="Normal 10 4 5" xfId="3617"/>
    <cellStyle name="Normal 10 4 6" xfId="3978"/>
    <cellStyle name="Normal 10 4 7" xfId="3784"/>
    <cellStyle name="Normal 10 4 8" xfId="4262"/>
    <cellStyle name="Normal 10 4 9" xfId="4346"/>
    <cellStyle name="Normal 10 4_Comparison" xfId="4680"/>
    <cellStyle name="Normal 10 5" xfId="490"/>
    <cellStyle name="Normal 10 5 10" xfId="3967"/>
    <cellStyle name="Normal 10 5 11" xfId="4713"/>
    <cellStyle name="Normal 10 5 12" xfId="4868"/>
    <cellStyle name="Normal 10 5 13" xfId="3392"/>
    <cellStyle name="Normal 10 5 2" xfId="958"/>
    <cellStyle name="Normal 10 5 2 2" xfId="3148"/>
    <cellStyle name="Normal 10 5 2 2 2" xfId="5079"/>
    <cellStyle name="Normal 10 5 2 2 2 2" xfId="6048"/>
    <cellStyle name="Normal 10 5 2 2 2 3" xfId="6738"/>
    <cellStyle name="Normal 10 5 2 2 3" xfId="6650"/>
    <cellStyle name="Normal 10 5 2 3" xfId="6372"/>
    <cellStyle name="Normal 10 5 3" xfId="1103"/>
    <cellStyle name="Normal 10 5 3 2" xfId="3642"/>
    <cellStyle name="Normal 10 5 3 3" xfId="6567"/>
    <cellStyle name="Normal 10 5 4" xfId="3500"/>
    <cellStyle name="Normal 10 5 5" xfId="3585"/>
    <cellStyle name="Normal 10 5 6" xfId="3979"/>
    <cellStyle name="Normal 10 5 7" xfId="3942"/>
    <cellStyle name="Normal 10 5 8" xfId="3972"/>
    <cellStyle name="Normal 10 5 9" xfId="3948"/>
    <cellStyle name="Normal 10 5_Comparison" xfId="4679"/>
    <cellStyle name="Normal 10 6" xfId="491"/>
    <cellStyle name="Normal 10 6 10" xfId="3968"/>
    <cellStyle name="Normal 10 6 11" xfId="4714"/>
    <cellStyle name="Normal 10 6 12" xfId="4869"/>
    <cellStyle name="Normal 10 6 13" xfId="3503"/>
    <cellStyle name="Normal 10 6 2" xfId="968"/>
    <cellStyle name="Normal 10 6 2 2" xfId="3212"/>
    <cellStyle name="Normal 10 6 2 2 2" xfId="5089"/>
    <cellStyle name="Normal 10 6 2 2 2 2" xfId="6072"/>
    <cellStyle name="Normal 10 6 2 2 2 3" xfId="6759"/>
    <cellStyle name="Normal 10 6 2 2 3" xfId="6660"/>
    <cellStyle name="Normal 10 6 2 3" xfId="6399"/>
    <cellStyle name="Normal 10 6 3" xfId="1113"/>
    <cellStyle name="Normal 10 6 3 2" xfId="3478"/>
    <cellStyle name="Normal 10 6 3 3" xfId="6504"/>
    <cellStyle name="Normal 10 6 4" xfId="3722"/>
    <cellStyle name="Normal 10 6 5" xfId="3448"/>
    <cellStyle name="Normal 10 6 6" xfId="3980"/>
    <cellStyle name="Normal 10 6 7" xfId="3941"/>
    <cellStyle name="Normal 10 6 8" xfId="3973"/>
    <cellStyle name="Normal 10 6 9" xfId="3947"/>
    <cellStyle name="Normal 10 6_Comparison" xfId="4678"/>
    <cellStyle name="Normal 10 7" xfId="492"/>
    <cellStyle name="Normal 10 7 10" xfId="3969"/>
    <cellStyle name="Normal 10 7 11" xfId="4715"/>
    <cellStyle name="Normal 10 7 12" xfId="4870"/>
    <cellStyle name="Normal 10 7 13" xfId="3539"/>
    <cellStyle name="Normal 10 7 2" xfId="978"/>
    <cellStyle name="Normal 10 7 2 2" xfId="3763"/>
    <cellStyle name="Normal 10 7 2 2 2" xfId="5099"/>
    <cellStyle name="Normal 10 7 2 2 2 2" xfId="6219"/>
    <cellStyle name="Normal 10 7 2 2 2 3" xfId="6878"/>
    <cellStyle name="Normal 10 7 2 2 3" xfId="6670"/>
    <cellStyle name="Normal 10 7 2 3" xfId="6591"/>
    <cellStyle name="Normal 10 7 3" xfId="1124"/>
    <cellStyle name="Normal 10 7 3 2" xfId="3324"/>
    <cellStyle name="Normal 10 7 3 3" xfId="6442"/>
    <cellStyle name="Normal 10 7 4" xfId="3750"/>
    <cellStyle name="Normal 10 7 5" xfId="3325"/>
    <cellStyle name="Normal 10 7 6" xfId="3981"/>
    <cellStyle name="Normal 10 7 7" xfId="3940"/>
    <cellStyle name="Normal 10 7 8" xfId="3974"/>
    <cellStyle name="Normal 10 7 9" xfId="3946"/>
    <cellStyle name="Normal 10 7_Comparison" xfId="4675"/>
    <cellStyle name="Normal 10 8" xfId="493"/>
    <cellStyle name="Normal 10 8 10" xfId="4354"/>
    <cellStyle name="Normal 10 8 11" xfId="4716"/>
    <cellStyle name="Normal 10 8 12" xfId="4871"/>
    <cellStyle name="Normal 10 8 13" xfId="3501"/>
    <cellStyle name="Normal 10 8 2" xfId="985"/>
    <cellStyle name="Normal 10 8 2 2" xfId="3165"/>
    <cellStyle name="Normal 10 8 2 2 2" xfId="5104"/>
    <cellStyle name="Normal 10 8 2 2 2 2" xfId="6056"/>
    <cellStyle name="Normal 10 8 2 2 2 3" xfId="6744"/>
    <cellStyle name="Normal 10 8 2 2 3" xfId="6675"/>
    <cellStyle name="Normal 10 8 2 3" xfId="6378"/>
    <cellStyle name="Normal 10 8 3" xfId="1129"/>
    <cellStyle name="Normal 10 8 3 2" xfId="3541"/>
    <cellStyle name="Normal 10 8 3 3" xfId="6529"/>
    <cellStyle name="Normal 10 8 4" xfId="3723"/>
    <cellStyle name="Normal 10 8 5" xfId="3635"/>
    <cellStyle name="Normal 10 8 6" xfId="3982"/>
    <cellStyle name="Normal 10 8 7" xfId="3939"/>
    <cellStyle name="Normal 10 8 8" xfId="3783"/>
    <cellStyle name="Normal 10 8 9" xfId="4269"/>
    <cellStyle name="Normal 10 8_Comparison" xfId="4674"/>
    <cellStyle name="Normal 10 9" xfId="911"/>
    <cellStyle name="Normal 10_Comparison" xfId="4681"/>
    <cellStyle name="Normal 100" xfId="494"/>
    <cellStyle name="Normal 101" xfId="495"/>
    <cellStyle name="Normal 102" xfId="496"/>
    <cellStyle name="Normal 103" xfId="497"/>
    <cellStyle name="Normal 104" xfId="498"/>
    <cellStyle name="Normal 105" xfId="499"/>
    <cellStyle name="Normal 106" xfId="500"/>
    <cellStyle name="Normal 107" xfId="501"/>
    <cellStyle name="Normal 108" xfId="502"/>
    <cellStyle name="Normal 109" xfId="503"/>
    <cellStyle name="Normal 11" xfId="504"/>
    <cellStyle name="Normal 11 2" xfId="505"/>
    <cellStyle name="Normal 11 3" xfId="506"/>
    <cellStyle name="Normal 11 4" xfId="507"/>
    <cellStyle name="Normal 11 5" xfId="508"/>
    <cellStyle name="Normal 11 6" xfId="509"/>
    <cellStyle name="Normal 11 7" xfId="510"/>
    <cellStyle name="Normal 11 8" xfId="6885"/>
    <cellStyle name="Normal 110" xfId="511"/>
    <cellStyle name="Normal 111" xfId="512"/>
    <cellStyle name="Normal 112" xfId="513"/>
    <cellStyle name="Normal 113" xfId="514"/>
    <cellStyle name="Normal 114" xfId="515"/>
    <cellStyle name="Normal 115" xfId="516"/>
    <cellStyle name="Normal 116" xfId="517"/>
    <cellStyle name="Normal 117" xfId="518"/>
    <cellStyle name="Normal 118" xfId="519"/>
    <cellStyle name="Normal 119" xfId="520"/>
    <cellStyle name="Normal 12" xfId="521"/>
    <cellStyle name="Normal 12 10" xfId="1056"/>
    <cellStyle name="Normal 12 11" xfId="3381"/>
    <cellStyle name="Normal 12 11 2" xfId="9772"/>
    <cellStyle name="Normal 12 12" xfId="3669"/>
    <cellStyle name="Normal 12 13" xfId="3644"/>
    <cellStyle name="Normal 12 14" xfId="3764"/>
    <cellStyle name="Normal 12 15" xfId="3991"/>
    <cellStyle name="Normal 12 16" xfId="3927"/>
    <cellStyle name="Normal 12 17" xfId="3990"/>
    <cellStyle name="Normal 12 18" xfId="3928"/>
    <cellStyle name="Normal 12 19" xfId="3989"/>
    <cellStyle name="Normal 12 2" xfId="522"/>
    <cellStyle name="Normal 12 2 10" xfId="4002"/>
    <cellStyle name="Normal 12 2 11" xfId="4718"/>
    <cellStyle name="Normal 12 2 12" xfId="4873"/>
    <cellStyle name="Normal 12 2 13" xfId="3454"/>
    <cellStyle name="Normal 12 2 2" xfId="919"/>
    <cellStyle name="Normal 12 2 2 2" xfId="3191"/>
    <cellStyle name="Normal 12 2 2 2 2" xfId="5042"/>
    <cellStyle name="Normal 12 2 2 2 2 2" xfId="6062"/>
    <cellStyle name="Normal 12 2 2 2 2 3" xfId="6749"/>
    <cellStyle name="Normal 12 2 2 2 3" xfId="6614"/>
    <cellStyle name="Normal 12 2 2 3" xfId="6386"/>
    <cellStyle name="Normal 12 2 3" xfId="1065"/>
    <cellStyle name="Normal 12 2 3 2" xfId="3734"/>
    <cellStyle name="Normal 12 2 3 3" xfId="6581"/>
    <cellStyle name="Normal 12 2 4" xfId="3738"/>
    <cellStyle name="Normal 12 2 5" xfId="3710"/>
    <cellStyle name="Normal 12 2 6" xfId="3992"/>
    <cellStyle name="Normal 12 2 7" xfId="3926"/>
    <cellStyle name="Normal 12 2 8" xfId="3997"/>
    <cellStyle name="Normal 12 2 9" xfId="3921"/>
    <cellStyle name="Normal 12 2_Comparison" xfId="4669"/>
    <cellStyle name="Normal 12 20" xfId="4717"/>
    <cellStyle name="Normal 12 21" xfId="4872"/>
    <cellStyle name="Normal 12 22" xfId="3628"/>
    <cellStyle name="Normal 12 23" xfId="6886"/>
    <cellStyle name="Normal 12 3" xfId="523"/>
    <cellStyle name="Normal 12 3 10" xfId="4003"/>
    <cellStyle name="Normal 12 3 11" xfId="4719"/>
    <cellStyle name="Normal 12 3 12" xfId="4874"/>
    <cellStyle name="Normal 12 3 13" xfId="2227"/>
    <cellStyle name="Normal 12 3 2" xfId="937"/>
    <cellStyle name="Normal 12 3 2 2" xfId="3409"/>
    <cellStyle name="Normal 12 3 2 2 2" xfId="5058"/>
    <cellStyle name="Normal 12 3 2 2 2 2" xfId="6136"/>
    <cellStyle name="Normal 12 3 2 2 2 3" xfId="6811"/>
    <cellStyle name="Normal 12 3 2 2 3" xfId="6629"/>
    <cellStyle name="Normal 12 3 2 3" xfId="6478"/>
    <cellStyle name="Normal 12 3 3" xfId="1081"/>
    <cellStyle name="Normal 12 3 3 2" xfId="3744"/>
    <cellStyle name="Normal 12 3 3 3" xfId="6583"/>
    <cellStyle name="Normal 12 3 4" xfId="3694"/>
    <cellStyle name="Normal 12 3 5" xfId="3410"/>
    <cellStyle name="Normal 12 3 6" xfId="3993"/>
    <cellStyle name="Normal 12 3 7" xfId="3925"/>
    <cellStyle name="Normal 12 3 8" xfId="3998"/>
    <cellStyle name="Normal 12 3 9" xfId="3920"/>
    <cellStyle name="Normal 12 3_Comparison" xfId="4528"/>
    <cellStyle name="Normal 12 4" xfId="524"/>
    <cellStyle name="Normal 12 4 10" xfId="3785"/>
    <cellStyle name="Normal 12 4 11" xfId="4720"/>
    <cellStyle name="Normal 12 4 12" xfId="4875"/>
    <cellStyle name="Normal 12 4 13" xfId="3379"/>
    <cellStyle name="Normal 12 4 2" xfId="946"/>
    <cellStyle name="Normal 12 4 2 2" xfId="3421"/>
    <cellStyle name="Normal 12 4 2 2 2" xfId="5067"/>
    <cellStyle name="Normal 12 4 2 2 2 2" xfId="6140"/>
    <cellStyle name="Normal 12 4 2 2 2 3" xfId="6815"/>
    <cellStyle name="Normal 12 4 2 2 3" xfId="6638"/>
    <cellStyle name="Normal 12 4 2 3" xfId="6484"/>
    <cellStyle name="Normal 12 4 3" xfId="1091"/>
    <cellStyle name="Normal 12 4 3 2" xfId="3688"/>
    <cellStyle name="Normal 12 4 3 3" xfId="6574"/>
    <cellStyle name="Normal 12 4 4" xfId="3690"/>
    <cellStyle name="Normal 12 4 5" xfId="3133"/>
    <cellStyle name="Normal 12 4 6" xfId="3994"/>
    <cellStyle name="Normal 12 4 7" xfId="3924"/>
    <cellStyle name="Normal 12 4 8" xfId="3999"/>
    <cellStyle name="Normal 12 4 9" xfId="3794"/>
    <cellStyle name="Normal 12 4_Comparison" xfId="4668"/>
    <cellStyle name="Normal 12 5" xfId="525"/>
    <cellStyle name="Normal 12 5 10" xfId="4004"/>
    <cellStyle name="Normal 12 5 11" xfId="4721"/>
    <cellStyle name="Normal 12 5 12" xfId="4876"/>
    <cellStyle name="Normal 12 5 13" xfId="3206"/>
    <cellStyle name="Normal 12 5 2" xfId="957"/>
    <cellStyle name="Normal 12 5 2 2" xfId="3609"/>
    <cellStyle name="Normal 12 5 2 2 2" xfId="5078"/>
    <cellStyle name="Normal 12 5 2 2 2 2" xfId="6184"/>
    <cellStyle name="Normal 12 5 2 2 2 3" xfId="6856"/>
    <cellStyle name="Normal 12 5 2 2 3" xfId="6649"/>
    <cellStyle name="Normal 12 5 2 3" xfId="6553"/>
    <cellStyle name="Normal 12 5 3" xfId="1102"/>
    <cellStyle name="Normal 12 5 3 2" xfId="3176"/>
    <cellStyle name="Normal 12 5 3 3" xfId="6380"/>
    <cellStyle name="Normal 12 5 4" xfId="3668"/>
    <cellStyle name="Normal 12 5 5" xfId="3139"/>
    <cellStyle name="Normal 12 5 6" xfId="3995"/>
    <cellStyle name="Normal 12 5 7" xfId="3923"/>
    <cellStyle name="Normal 12 5 8" xfId="4000"/>
    <cellStyle name="Normal 12 5 9" xfId="3919"/>
    <cellStyle name="Normal 12 5_Comparison" xfId="4667"/>
    <cellStyle name="Normal 12 6" xfId="526"/>
    <cellStyle name="Normal 12 6 10" xfId="4005"/>
    <cellStyle name="Normal 12 6 11" xfId="4722"/>
    <cellStyle name="Normal 12 6 12" xfId="4877"/>
    <cellStyle name="Normal 12 6 13" xfId="3385"/>
    <cellStyle name="Normal 12 6 2" xfId="966"/>
    <cellStyle name="Normal 12 6 2 2" xfId="3277"/>
    <cellStyle name="Normal 12 6 2 2 2" xfId="5087"/>
    <cellStyle name="Normal 12 6 2 2 2 2" xfId="6089"/>
    <cellStyle name="Normal 12 6 2 2 2 3" xfId="6771"/>
    <cellStyle name="Normal 12 6 2 2 3" xfId="6658"/>
    <cellStyle name="Normal 12 6 2 3" xfId="6424"/>
    <cellStyle name="Normal 12 6 3" xfId="1111"/>
    <cellStyle name="Normal 12 6 3 2" xfId="3643"/>
    <cellStyle name="Normal 12 6 3 3" xfId="6568"/>
    <cellStyle name="Normal 12 6 4" xfId="3728"/>
    <cellStyle name="Normal 12 6 5" xfId="3115"/>
    <cellStyle name="Normal 12 6 6" xfId="3996"/>
    <cellStyle name="Normal 12 6 7" xfId="3922"/>
    <cellStyle name="Normal 12 6 8" xfId="4001"/>
    <cellStyle name="Normal 12 6 9" xfId="3918"/>
    <cellStyle name="Normal 12 6_Comparison" xfId="4666"/>
    <cellStyle name="Normal 12 7" xfId="527"/>
    <cellStyle name="Normal 12 8" xfId="912"/>
    <cellStyle name="Normal 12 9" xfId="997"/>
    <cellStyle name="Normal 12_Comparison" xfId="4673"/>
    <cellStyle name="Normal 120" xfId="528"/>
    <cellStyle name="Normal 121" xfId="529"/>
    <cellStyle name="Normal 122" xfId="530"/>
    <cellStyle name="Normal 123" xfId="531"/>
    <cellStyle name="Normal 124" xfId="532"/>
    <cellStyle name="Normal 125" xfId="533"/>
    <cellStyle name="Normal 126" xfId="534"/>
    <cellStyle name="Normal 127" xfId="535"/>
    <cellStyle name="Normal 128" xfId="536"/>
    <cellStyle name="Normal 129" xfId="537"/>
    <cellStyle name="Normal 13" xfId="538"/>
    <cellStyle name="Normal 13 10" xfId="1057"/>
    <cellStyle name="Normal 13 11" xfId="3548"/>
    <cellStyle name="Normal 13 11 2" xfId="9773"/>
    <cellStyle name="Normal 13 12" xfId="3691"/>
    <cellStyle name="Normal 13 13" xfId="3320"/>
    <cellStyle name="Normal 13 14" xfId="3175"/>
    <cellStyle name="Normal 13 15" xfId="4006"/>
    <cellStyle name="Normal 13 16" xfId="3917"/>
    <cellStyle name="Normal 13 17" xfId="4012"/>
    <cellStyle name="Normal 13 18" xfId="3912"/>
    <cellStyle name="Normal 13 19" xfId="4023"/>
    <cellStyle name="Normal 13 2" xfId="539"/>
    <cellStyle name="Normal 13 2 10" xfId="4472"/>
    <cellStyle name="Normal 13 2 11" xfId="4724"/>
    <cellStyle name="Normal 13 2 12" xfId="4879"/>
    <cellStyle name="Normal 13 2 13" xfId="3442"/>
    <cellStyle name="Normal 13 2 2" xfId="920"/>
    <cellStyle name="Normal 13 2 2 2" xfId="3514"/>
    <cellStyle name="Normal 13 2 2 2 2" xfId="5043"/>
    <cellStyle name="Normal 13 2 2 2 2 2" xfId="6162"/>
    <cellStyle name="Normal 13 2 2 2 2 3" xfId="6836"/>
    <cellStyle name="Normal 13 2 2 2 3" xfId="6615"/>
    <cellStyle name="Normal 13 2 2 3" xfId="6518"/>
    <cellStyle name="Normal 13 2 3" xfId="1066"/>
    <cellStyle name="Normal 13 2 3 2" xfId="3492"/>
    <cellStyle name="Normal 13 2 3 3" xfId="6509"/>
    <cellStyle name="Normal 13 2 4" xfId="3685"/>
    <cellStyle name="Normal 13 2 5" xfId="3149"/>
    <cellStyle name="Normal 13 2 6" xfId="4007"/>
    <cellStyle name="Normal 13 2 7" xfId="3789"/>
    <cellStyle name="Normal 13 2 8" xfId="4259"/>
    <cellStyle name="Normal 13 2 9" xfId="4344"/>
    <cellStyle name="Normal 13 2_Comparison" xfId="4664"/>
    <cellStyle name="Normal 13 20" xfId="4723"/>
    <cellStyle name="Normal 13 21" xfId="4878"/>
    <cellStyle name="Normal 13 22" xfId="3384"/>
    <cellStyle name="Normal 13 23" xfId="6887"/>
    <cellStyle name="Normal 13 3" xfId="540"/>
    <cellStyle name="Normal 13 3 10" xfId="4024"/>
    <cellStyle name="Normal 13 3 11" xfId="4725"/>
    <cellStyle name="Normal 13 3 12" xfId="4880"/>
    <cellStyle name="Normal 13 3 13" xfId="2079"/>
    <cellStyle name="Normal 13 3 2" xfId="938"/>
    <cellStyle name="Normal 13 3 2 2" xfId="3284"/>
    <cellStyle name="Normal 13 3 2 2 2" xfId="5059"/>
    <cellStyle name="Normal 13 3 2 2 2 2" xfId="6092"/>
    <cellStyle name="Normal 13 3 2 2 2 3" xfId="6774"/>
    <cellStyle name="Normal 13 3 2 2 3" xfId="6630"/>
    <cellStyle name="Normal 13 3 2 3" xfId="6428"/>
    <cellStyle name="Normal 13 3 3" xfId="1082"/>
    <cellStyle name="Normal 13 3 3 2" xfId="3765"/>
    <cellStyle name="Normal 13 3 3 3" xfId="6592"/>
    <cellStyle name="Normal 13 3 4" xfId="3673"/>
    <cellStyle name="Normal 13 3 5" xfId="3300"/>
    <cellStyle name="Normal 13 3 6" xfId="4008"/>
    <cellStyle name="Normal 13 3 7" xfId="3916"/>
    <cellStyle name="Normal 13 3 8" xfId="4013"/>
    <cellStyle name="Normal 13 3 9" xfId="3911"/>
    <cellStyle name="Normal 13 3_Comparison" xfId="4663"/>
    <cellStyle name="Normal 13 4" xfId="541"/>
    <cellStyle name="Normal 13 4 10" xfId="4025"/>
    <cellStyle name="Normal 13 4 11" xfId="4726"/>
    <cellStyle name="Normal 13 4 12" xfId="4881"/>
    <cellStyle name="Normal 13 4 13" xfId="1585"/>
    <cellStyle name="Normal 13 4 2" xfId="942"/>
    <cellStyle name="Normal 13 4 2 2" xfId="3121"/>
    <cellStyle name="Normal 13 4 2 2 2" xfId="5063"/>
    <cellStyle name="Normal 13 4 2 2 2 2" xfId="6038"/>
    <cellStyle name="Normal 13 4 2 2 2 3" xfId="6732"/>
    <cellStyle name="Normal 13 4 2 2 3" xfId="6634"/>
    <cellStyle name="Normal 13 4 2 3" xfId="6359"/>
    <cellStyle name="Normal 13 4 3" xfId="1087"/>
    <cellStyle name="Normal 13 4 3 2" xfId="3653"/>
    <cellStyle name="Normal 13 4 3 3" xfId="6570"/>
    <cellStyle name="Normal 13 4 4" xfId="3711"/>
    <cellStyle name="Normal 13 4 5" xfId="3299"/>
    <cellStyle name="Normal 13 4 6" xfId="4009"/>
    <cellStyle name="Normal 13 4 7" xfId="3915"/>
    <cellStyle name="Normal 13 4 8" xfId="4014"/>
    <cellStyle name="Normal 13 4 9" xfId="3910"/>
    <cellStyle name="Normal 13 4_Comparison" xfId="4662"/>
    <cellStyle name="Normal 13 5" xfId="542"/>
    <cellStyle name="Normal 13 5 10" xfId="4026"/>
    <cellStyle name="Normal 13 5 11" xfId="4727"/>
    <cellStyle name="Normal 13 5 12" xfId="4882"/>
    <cellStyle name="Normal 13 5 13" xfId="3304"/>
    <cellStyle name="Normal 13 5 2" xfId="955"/>
    <cellStyle name="Normal 13 5 2 2" xfId="3150"/>
    <cellStyle name="Normal 13 5 2 2 2" xfId="5076"/>
    <cellStyle name="Normal 13 5 2 2 2 2" xfId="6049"/>
    <cellStyle name="Normal 13 5 2 2 2 3" xfId="6739"/>
    <cellStyle name="Normal 13 5 2 2 3" xfId="6647"/>
    <cellStyle name="Normal 13 5 2 3" xfId="6373"/>
    <cellStyle name="Normal 13 5 3" xfId="1100"/>
    <cellStyle name="Normal 13 5 3 2" xfId="3132"/>
    <cellStyle name="Normal 13 5 3 3" xfId="6366"/>
    <cellStyle name="Normal 13 5 4" xfId="3748"/>
    <cellStyle name="Normal 13 5 5" xfId="3157"/>
    <cellStyle name="Normal 13 5 6" xfId="4010"/>
    <cellStyle name="Normal 13 5 7" xfId="3914"/>
    <cellStyle name="Normal 13 5 8" xfId="4015"/>
    <cellStyle name="Normal 13 5 9" xfId="3909"/>
    <cellStyle name="Normal 13 5_Comparison" xfId="4661"/>
    <cellStyle name="Normal 13 6" xfId="543"/>
    <cellStyle name="Normal 13 6 10" xfId="4027"/>
    <cellStyle name="Normal 13 6 11" xfId="4728"/>
    <cellStyle name="Normal 13 6 12" xfId="4883"/>
    <cellStyle name="Normal 13 6 13" xfId="1064"/>
    <cellStyle name="Normal 13 6 2" xfId="963"/>
    <cellStyle name="Normal 13 6 2 2" xfId="3128"/>
    <cellStyle name="Normal 13 6 2 2 2" xfId="5084"/>
    <cellStyle name="Normal 13 6 2 2 2 2" xfId="6040"/>
    <cellStyle name="Normal 13 6 2 2 2 3" xfId="6733"/>
    <cellStyle name="Normal 13 6 2 2 3" xfId="6655"/>
    <cellStyle name="Normal 13 6 2 3" xfId="6362"/>
    <cellStyle name="Normal 13 6 3" xfId="1108"/>
    <cellStyle name="Normal 13 6 3 2" xfId="3129"/>
    <cellStyle name="Normal 13 6 3 3" xfId="6363"/>
    <cellStyle name="Normal 13 6 4" xfId="3696"/>
    <cellStyle name="Normal 13 6 5" xfId="3174"/>
    <cellStyle name="Normal 13 6 6" xfId="4011"/>
    <cellStyle name="Normal 13 6 7" xfId="3913"/>
    <cellStyle name="Normal 13 6 8" xfId="4016"/>
    <cellStyle name="Normal 13 6 9" xfId="3908"/>
    <cellStyle name="Normal 13 6_Comparison" xfId="4660"/>
    <cellStyle name="Normal 13 7" xfId="544"/>
    <cellStyle name="Normal 13 8" xfId="913"/>
    <cellStyle name="Normal 13 9" xfId="998"/>
    <cellStyle name="Normal 13_Comparison" xfId="4665"/>
    <cellStyle name="Normal 130" xfId="545"/>
    <cellStyle name="Normal 131" xfId="546"/>
    <cellStyle name="Normal 132" xfId="547"/>
    <cellStyle name="Normal 133" xfId="548"/>
    <cellStyle name="Normal 134" xfId="549"/>
    <cellStyle name="Normal 135" xfId="550"/>
    <cellStyle name="Normal 136" xfId="551"/>
    <cellStyle name="Normal 137" xfId="6882"/>
    <cellStyle name="Normal 138" xfId="6881"/>
    <cellStyle name="Normal 138 2" xfId="7026"/>
    <cellStyle name="Normal 138 3" xfId="9706"/>
    <cellStyle name="Normal 139" xfId="6917"/>
    <cellStyle name="Normal 139 2" xfId="7027"/>
    <cellStyle name="Normal 139 3" xfId="9707"/>
    <cellStyle name="Normal 14" xfId="552"/>
    <cellStyle name="Normal 14 10" xfId="1058"/>
    <cellStyle name="Normal 14 11" xfId="3250"/>
    <cellStyle name="Normal 14 11 2" xfId="9774"/>
    <cellStyle name="Normal 14 12" xfId="3420"/>
    <cellStyle name="Normal 14 13" xfId="3646"/>
    <cellStyle name="Normal 14 14" xfId="3595"/>
    <cellStyle name="Normal 14 15" xfId="4017"/>
    <cellStyle name="Normal 14 16" xfId="3907"/>
    <cellStyle name="Normal 14 17" xfId="4028"/>
    <cellStyle name="Normal 14 18" xfId="3902"/>
    <cellStyle name="Normal 14 19" xfId="4035"/>
    <cellStyle name="Normal 14 2" xfId="553"/>
    <cellStyle name="Normal 14 2 10" xfId="4038"/>
    <cellStyle name="Normal 14 2 11" xfId="4730"/>
    <cellStyle name="Normal 14 2 12" xfId="4885"/>
    <cellStyle name="Normal 14 2 13" xfId="3425"/>
    <cellStyle name="Normal 14 2 2" xfId="921"/>
    <cellStyle name="Normal 14 2 2 2" xfId="3208"/>
    <cellStyle name="Normal 14 2 2 2 2" xfId="5044"/>
    <cellStyle name="Normal 14 2 2 2 2 2" xfId="6070"/>
    <cellStyle name="Normal 14 2 2 2 2 3" xfId="6757"/>
    <cellStyle name="Normal 14 2 2 2 3" xfId="6616"/>
    <cellStyle name="Normal 14 2 2 3" xfId="6397"/>
    <cellStyle name="Normal 14 2 3" xfId="1067"/>
    <cellStyle name="Normal 14 2 3 2" xfId="3196"/>
    <cellStyle name="Normal 14 2 3 3" xfId="6388"/>
    <cellStyle name="Normal 14 2 4" xfId="3178"/>
    <cellStyle name="Normal 14 2 5" xfId="3298"/>
    <cellStyle name="Normal 14 2 6" xfId="4018"/>
    <cellStyle name="Normal 14 2 7" xfId="3906"/>
    <cellStyle name="Normal 14 2 8" xfId="4029"/>
    <cellStyle name="Normal 14 2 9" xfId="3901"/>
    <cellStyle name="Normal 14 2_Comparison" xfId="4658"/>
    <cellStyle name="Normal 14 20" xfId="4729"/>
    <cellStyle name="Normal 14 21" xfId="4884"/>
    <cellStyle name="Normal 14 22" xfId="3426"/>
    <cellStyle name="Normal 14 23" xfId="6888"/>
    <cellStyle name="Normal 14 3" xfId="554"/>
    <cellStyle name="Normal 14 3 10" xfId="4474"/>
    <cellStyle name="Normal 14 3 11" xfId="4731"/>
    <cellStyle name="Normal 14 3 12" xfId="4886"/>
    <cellStyle name="Normal 14 3 13" xfId="2005"/>
    <cellStyle name="Normal 14 3 2" xfId="939"/>
    <cellStyle name="Normal 14 3 2 2" xfId="3332"/>
    <cellStyle name="Normal 14 3 2 2 2" xfId="5060"/>
    <cellStyle name="Normal 14 3 2 2 2 2" xfId="6107"/>
    <cellStyle name="Normal 14 3 2 2 2 3" xfId="6787"/>
    <cellStyle name="Normal 14 3 2 2 3" xfId="6631"/>
    <cellStyle name="Normal 14 3 2 3" xfId="6444"/>
    <cellStyle name="Normal 14 3 3" xfId="1083"/>
    <cellStyle name="Normal 14 3 3 2" xfId="3542"/>
    <cellStyle name="Normal 14 3 3 3" xfId="6530"/>
    <cellStyle name="Normal 14 3 4" xfId="3577"/>
    <cellStyle name="Normal 14 3 5" xfId="3599"/>
    <cellStyle name="Normal 14 3 6" xfId="4019"/>
    <cellStyle name="Normal 14 3 7" xfId="3787"/>
    <cellStyle name="Normal 14 3 8" xfId="4261"/>
    <cellStyle name="Normal 14 3 9" xfId="4345"/>
    <cellStyle name="Normal 14 3_Comparison" xfId="4657"/>
    <cellStyle name="Normal 14 4" xfId="555"/>
    <cellStyle name="Normal 14 4 10" xfId="4039"/>
    <cellStyle name="Normal 14 4 11" xfId="4732"/>
    <cellStyle name="Normal 14 4 12" xfId="4887"/>
    <cellStyle name="Normal 14 4 13" xfId="1947"/>
    <cellStyle name="Normal 14 4 2" xfId="941"/>
    <cellStyle name="Normal 14 4 2 2" xfId="3625"/>
    <cellStyle name="Normal 14 4 2 2 2" xfId="5062"/>
    <cellStyle name="Normal 14 4 2 2 2 2" xfId="6190"/>
    <cellStyle name="Normal 14 4 2 2 2 3" xfId="6861"/>
    <cellStyle name="Normal 14 4 2 2 3" xfId="6633"/>
    <cellStyle name="Normal 14 4 2 3" xfId="6561"/>
    <cellStyle name="Normal 14 4 3" xfId="1086"/>
    <cellStyle name="Normal 14 4 3 2" xfId="3564"/>
    <cellStyle name="Normal 14 4 3 3" xfId="6539"/>
    <cellStyle name="Normal 14 4 4" xfId="3296"/>
    <cellStyle name="Normal 14 4 5" xfId="3604"/>
    <cellStyle name="Normal 14 4 6" xfId="4020"/>
    <cellStyle name="Normal 14 4 7" xfId="3905"/>
    <cellStyle name="Normal 14 4 8" xfId="4030"/>
    <cellStyle name="Normal 14 4 9" xfId="3900"/>
    <cellStyle name="Normal 14 4_Comparison" xfId="4656"/>
    <cellStyle name="Normal 14 5" xfId="556"/>
    <cellStyle name="Normal 14 5 10" xfId="4042"/>
    <cellStyle name="Normal 14 5 11" xfId="4733"/>
    <cellStyle name="Normal 14 5 12" xfId="4888"/>
    <cellStyle name="Normal 14 5 13" xfId="1184"/>
    <cellStyle name="Normal 14 5 2" xfId="952"/>
    <cellStyle name="Normal 14 5 2 2" xfId="3188"/>
    <cellStyle name="Normal 14 5 2 2 2" xfId="5073"/>
    <cellStyle name="Normal 14 5 2 2 2 2" xfId="6061"/>
    <cellStyle name="Normal 14 5 2 2 2 3" xfId="6748"/>
    <cellStyle name="Normal 14 5 2 2 3" xfId="6644"/>
    <cellStyle name="Normal 14 5 2 3" xfId="6385"/>
    <cellStyle name="Normal 14 5 3" xfId="1097"/>
    <cellStyle name="Normal 14 5 3 2" xfId="3145"/>
    <cellStyle name="Normal 14 5 3 3" xfId="6370"/>
    <cellStyle name="Normal 14 5 4" xfId="3237"/>
    <cellStyle name="Normal 14 5 5" xfId="3575"/>
    <cellStyle name="Normal 14 5 6" xfId="4021"/>
    <cellStyle name="Normal 14 5 7" xfId="3904"/>
    <cellStyle name="Normal 14 5 8" xfId="4032"/>
    <cellStyle name="Normal 14 5 9" xfId="3899"/>
    <cellStyle name="Normal 14 5_Comparison" xfId="4655"/>
    <cellStyle name="Normal 14 6" xfId="557"/>
    <cellStyle name="Normal 14 6 10" xfId="4043"/>
    <cellStyle name="Normal 14 6 11" xfId="4734"/>
    <cellStyle name="Normal 14 6 12" xfId="4889"/>
    <cellStyle name="Normal 14 6 13" xfId="3372"/>
    <cellStyle name="Normal 14 6 2" xfId="962"/>
    <cellStyle name="Normal 14 6 2 2" xfId="3389"/>
    <cellStyle name="Normal 14 6 2 2 2" xfId="5083"/>
    <cellStyle name="Normal 14 6 2 2 2 2" xfId="6126"/>
    <cellStyle name="Normal 14 6 2 2 2 3" xfId="6802"/>
    <cellStyle name="Normal 14 6 2 2 3" xfId="6654"/>
    <cellStyle name="Normal 14 6 2 3" xfId="6468"/>
    <cellStyle name="Normal 14 6 3" xfId="1107"/>
    <cellStyle name="Normal 14 6 3 2" xfId="3125"/>
    <cellStyle name="Normal 14 6 3 3" xfId="6361"/>
    <cellStyle name="Normal 14 6 4" xfId="3698"/>
    <cellStyle name="Normal 14 6 5" xfId="3568"/>
    <cellStyle name="Normal 14 6 6" xfId="4022"/>
    <cellStyle name="Normal 14 6 7" xfId="3903"/>
    <cellStyle name="Normal 14 6 8" xfId="4033"/>
    <cellStyle name="Normal 14 6 9" xfId="3898"/>
    <cellStyle name="Normal 14 6_Comparison" xfId="4535"/>
    <cellStyle name="Normal 14 7" xfId="558"/>
    <cellStyle name="Normal 14 8" xfId="914"/>
    <cellStyle name="Normal 14 9" xfId="999"/>
    <cellStyle name="Normal 14_Comparison" xfId="4659"/>
    <cellStyle name="Normal 140" xfId="6919"/>
    <cellStyle name="Normal 140 2" xfId="7028"/>
    <cellStyle name="Normal 140 3" xfId="9708"/>
    <cellStyle name="Normal 141" xfId="6927"/>
    <cellStyle name="Normal 141 2" xfId="7029"/>
    <cellStyle name="Normal 141 3" xfId="9709"/>
    <cellStyle name="Normal 142" xfId="559"/>
    <cellStyle name="Normal 142 2" xfId="3408"/>
    <cellStyle name="Normal 142 3" xfId="3184"/>
    <cellStyle name="Normal 142 4" xfId="6135"/>
    <cellStyle name="Normal 142 5" xfId="6477"/>
    <cellStyle name="Normal 143" xfId="6933"/>
    <cellStyle name="Normal 143 2" xfId="7030"/>
    <cellStyle name="Normal 143 3" xfId="9710"/>
    <cellStyle name="Normal 144" xfId="7008"/>
    <cellStyle name="Normal 144 2" xfId="7031"/>
    <cellStyle name="Normal 144 3" xfId="9711"/>
    <cellStyle name="Normal 145" xfId="7010"/>
    <cellStyle name="Normal 145 2" xfId="7032"/>
    <cellStyle name="Normal 145 3" xfId="9712"/>
    <cellStyle name="Normal 146" xfId="9701"/>
    <cellStyle name="Normal 147" xfId="9700"/>
    <cellStyle name="Normal 147 2" xfId="9719"/>
    <cellStyle name="Normal 147 2 2" xfId="9920"/>
    <cellStyle name="Normal 147 2 3" xfId="9992"/>
    <cellStyle name="Normal 147 2 4" xfId="9932"/>
    <cellStyle name="Normal 147 2 5" xfId="9980"/>
    <cellStyle name="Normal 147 2 6" xfId="9944"/>
    <cellStyle name="Normal 147 3" xfId="9713"/>
    <cellStyle name="Normal 147 3 2" xfId="9921"/>
    <cellStyle name="Normal 147 3 3" xfId="9991"/>
    <cellStyle name="Normal 147 3 4" xfId="9933"/>
    <cellStyle name="Normal 147 3 5" xfId="9979"/>
    <cellStyle name="Normal 147 3 6" xfId="9945"/>
    <cellStyle name="Normal 147 4" xfId="9919"/>
    <cellStyle name="Normal 147 5" xfId="9993"/>
    <cellStyle name="Normal 147 6" xfId="9931"/>
    <cellStyle name="Normal 147 7" xfId="9981"/>
    <cellStyle name="Normal 147 8" xfId="9943"/>
    <cellStyle name="Normal 148" xfId="9702"/>
    <cellStyle name="Normal 148 2" xfId="9720"/>
    <cellStyle name="Normal 148 2 2" xfId="9923"/>
    <cellStyle name="Normal 148 2 3" xfId="9989"/>
    <cellStyle name="Normal 148 2 4" xfId="9935"/>
    <cellStyle name="Normal 148 2 5" xfId="9977"/>
    <cellStyle name="Normal 148 2 6" xfId="9947"/>
    <cellStyle name="Normal 148 3" xfId="9714"/>
    <cellStyle name="Normal 148 3 2" xfId="9924"/>
    <cellStyle name="Normal 148 3 3" xfId="9988"/>
    <cellStyle name="Normal 148 3 4" xfId="9936"/>
    <cellStyle name="Normal 148 3 5" xfId="9976"/>
    <cellStyle name="Normal 148 3 6" xfId="9948"/>
    <cellStyle name="Normal 148 4" xfId="9922"/>
    <cellStyle name="Normal 148 5" xfId="9990"/>
    <cellStyle name="Normal 148 6" xfId="9934"/>
    <cellStyle name="Normal 148 7" xfId="9978"/>
    <cellStyle name="Normal 148 8" xfId="9946"/>
    <cellStyle name="Normal 149" xfId="9703"/>
    <cellStyle name="Normal 149 2" xfId="9721"/>
    <cellStyle name="Normal 149 2 2" xfId="9926"/>
    <cellStyle name="Normal 149 2 3" xfId="9986"/>
    <cellStyle name="Normal 149 2 4" xfId="9938"/>
    <cellStyle name="Normal 149 2 5" xfId="9974"/>
    <cellStyle name="Normal 149 2 6" xfId="9950"/>
    <cellStyle name="Normal 149 3" xfId="9715"/>
    <cellStyle name="Normal 149 3 2" xfId="9927"/>
    <cellStyle name="Normal 149 3 3" xfId="9985"/>
    <cellStyle name="Normal 149 3 4" xfId="9939"/>
    <cellStyle name="Normal 149 3 5" xfId="9973"/>
    <cellStyle name="Normal 149 3 6" xfId="9951"/>
    <cellStyle name="Normal 149 4" xfId="9925"/>
    <cellStyle name="Normal 149 5" xfId="9987"/>
    <cellStyle name="Normal 149 6" xfId="9937"/>
    <cellStyle name="Normal 149 7" xfId="9975"/>
    <cellStyle name="Normal 149 8" xfId="9949"/>
    <cellStyle name="Normal 15" xfId="560"/>
    <cellStyle name="Normal 15 2" xfId="561"/>
    <cellStyle name="Normal 15 3" xfId="562"/>
    <cellStyle name="Normal 15 4" xfId="563"/>
    <cellStyle name="Normal 15 5" xfId="564"/>
    <cellStyle name="Normal 15 6" xfId="565"/>
    <cellStyle name="Normal 15 7" xfId="566"/>
    <cellStyle name="Normal 15 8" xfId="6889"/>
    <cellStyle name="Normal 150" xfId="9704"/>
    <cellStyle name="Normal 150 2" xfId="9722"/>
    <cellStyle name="Normal 150 2 2" xfId="9929"/>
    <cellStyle name="Normal 150 2 3" xfId="9983"/>
    <cellStyle name="Normal 150 2 4" xfId="9941"/>
    <cellStyle name="Normal 150 2 5" xfId="9971"/>
    <cellStyle name="Normal 150 2 6" xfId="9953"/>
    <cellStyle name="Normal 150 3" xfId="9716"/>
    <cellStyle name="Normal 150 3 2" xfId="9930"/>
    <cellStyle name="Normal 150 3 3" xfId="9982"/>
    <cellStyle name="Normal 150 3 4" xfId="9942"/>
    <cellStyle name="Normal 150 3 5" xfId="9970"/>
    <cellStyle name="Normal 150 3 6" xfId="9954"/>
    <cellStyle name="Normal 150 4" xfId="9928"/>
    <cellStyle name="Normal 150 5" xfId="9984"/>
    <cellStyle name="Normal 150 6" xfId="9940"/>
    <cellStyle name="Normal 150 7" xfId="9972"/>
    <cellStyle name="Normal 150 8" xfId="9952"/>
    <cellStyle name="Normal 151" xfId="9775"/>
    <cellStyle name="Normal 152" xfId="9765"/>
    <cellStyle name="Normal 153" xfId="9776"/>
    <cellStyle name="Normal 16" xfId="567"/>
    <cellStyle name="Normal 16 10" xfId="3328"/>
    <cellStyle name="Normal 16 11" xfId="4031"/>
    <cellStyle name="Normal 16 12" xfId="3796"/>
    <cellStyle name="Normal 16 13" xfId="4251"/>
    <cellStyle name="Normal 16 14" xfId="4337"/>
    <cellStyle name="Normal 16 15" xfId="4461"/>
    <cellStyle name="Normal 16 16" xfId="4735"/>
    <cellStyle name="Normal 16 17" xfId="4890"/>
    <cellStyle name="Normal 16 18" xfId="1751"/>
    <cellStyle name="Normal 16 2" xfId="568"/>
    <cellStyle name="Normal 16 3" xfId="569"/>
    <cellStyle name="Normal 16 4" xfId="570"/>
    <cellStyle name="Normal 16 5" xfId="571"/>
    <cellStyle name="Normal 16 6" xfId="572"/>
    <cellStyle name="Normal 16 7" xfId="573"/>
    <cellStyle name="Normal 16 8" xfId="923"/>
    <cellStyle name="Normal 16 8 2" xfId="3424"/>
    <cellStyle name="Normal 16 8 2 2" xfId="5046"/>
    <cellStyle name="Normal 16 8 2 2 2" xfId="6141"/>
    <cellStyle name="Normal 16 8 2 2 3" xfId="6816"/>
    <cellStyle name="Normal 16 8 2 3" xfId="6618"/>
    <cellStyle name="Normal 16 8 3" xfId="6485"/>
    <cellStyle name="Normal 16 9" xfId="1069"/>
    <cellStyle name="Normal 16 9 2" xfId="3343"/>
    <cellStyle name="Normal 16 9 3" xfId="6450"/>
    <cellStyle name="Normal 16_Comparison" xfId="4654"/>
    <cellStyle name="Normal 17" xfId="574"/>
    <cellStyle name="Normal 17 10" xfId="4034"/>
    <cellStyle name="Normal 17 11" xfId="3897"/>
    <cellStyle name="Normal 17 12" xfId="4054"/>
    <cellStyle name="Normal 17 13" xfId="3882"/>
    <cellStyle name="Normal 17 14" xfId="4081"/>
    <cellStyle name="Normal 17 15" xfId="4736"/>
    <cellStyle name="Normal 17 16" xfId="4891"/>
    <cellStyle name="Normal 17 17" xfId="2136"/>
    <cellStyle name="Normal 17 2" xfId="575"/>
    <cellStyle name="Normal 17 3" xfId="576"/>
    <cellStyle name="Normal 17 4" xfId="577"/>
    <cellStyle name="Normal 17 5" xfId="578"/>
    <cellStyle name="Normal 17 6" xfId="579"/>
    <cellStyle name="Normal 17 7" xfId="925"/>
    <cellStyle name="Normal 17 7 2" xfId="3154"/>
    <cellStyle name="Normal 17 7 2 2" xfId="5048"/>
    <cellStyle name="Normal 17 7 2 2 2" xfId="6051"/>
    <cellStyle name="Normal 17 7 2 2 3" xfId="6740"/>
    <cellStyle name="Normal 17 7 2 3" xfId="6620"/>
    <cellStyle name="Normal 17 7 3" xfId="6374"/>
    <cellStyle name="Normal 17 8" xfId="1071"/>
    <cellStyle name="Normal 17 8 2" xfId="3725"/>
    <cellStyle name="Normal 17 8 3" xfId="6579"/>
    <cellStyle name="Normal 17 9" xfId="3155"/>
    <cellStyle name="Normal 17_Comparison" xfId="4653"/>
    <cellStyle name="Normal 18" xfId="580"/>
    <cellStyle name="Normal 18 10" xfId="4056"/>
    <cellStyle name="Normal 18 11" xfId="3881"/>
    <cellStyle name="Normal 18 12" xfId="4083"/>
    <cellStyle name="Normal 18 13" xfId="4737"/>
    <cellStyle name="Normal 18 14" xfId="4892"/>
    <cellStyle name="Normal 18 15" xfId="3441"/>
    <cellStyle name="Normal 18 16" xfId="6930"/>
    <cellStyle name="Normal 18 16 2" xfId="7033"/>
    <cellStyle name="Normal 18 16 3" xfId="9717"/>
    <cellStyle name="Normal 18 17" xfId="7034"/>
    <cellStyle name="Normal 18 2" xfId="581"/>
    <cellStyle name="Normal 18 2 10" xfId="4084"/>
    <cellStyle name="Normal 18 2 11" xfId="4738"/>
    <cellStyle name="Normal 18 2 12" xfId="4893"/>
    <cellStyle name="Normal 18 2 13" xfId="6457"/>
    <cellStyle name="Normal 18 2 14" xfId="7035"/>
    <cellStyle name="Normal 18 2 2" xfId="3363"/>
    <cellStyle name="Normal 18 2 2 2" xfId="3522"/>
    <cellStyle name="Normal 18 2 2 2 2" xfId="6118"/>
    <cellStyle name="Normal 18 2 2 2 2 2" xfId="6166"/>
    <cellStyle name="Normal 18 2 2 2 2 3" xfId="6839"/>
    <cellStyle name="Normal 18 2 2 2 3" xfId="6795"/>
    <cellStyle name="Normal 18 2 2 3" xfId="6522"/>
    <cellStyle name="Normal 18 2 3" xfId="3126"/>
    <cellStyle name="Normal 18 2 4" xfId="3346"/>
    <cellStyle name="Normal 18 2 5" xfId="3331"/>
    <cellStyle name="Normal 18 2 6" xfId="4037"/>
    <cellStyle name="Normal 18 2 7" xfId="3895"/>
    <cellStyle name="Normal 18 2 8" xfId="4057"/>
    <cellStyle name="Normal 18 2 9" xfId="3880"/>
    <cellStyle name="Normal 18 2_Comparison" xfId="4651"/>
    <cellStyle name="Normal 18 3" xfId="926"/>
    <cellStyle name="Normal 18 3 2" xfId="3370"/>
    <cellStyle name="Normal 18 3 3" xfId="6463"/>
    <cellStyle name="Normal 18 4" xfId="1072"/>
    <cellStyle name="Normal 18 4 2" xfId="3207"/>
    <cellStyle name="Normal 18 4 3" xfId="6396"/>
    <cellStyle name="Normal 18 5" xfId="3146"/>
    <cellStyle name="Normal 18 5 2" xfId="5049"/>
    <cellStyle name="Normal 18 5 2 2" xfId="6046"/>
    <cellStyle name="Normal 18 6" xfId="3650"/>
    <cellStyle name="Normal 18 7" xfId="3330"/>
    <cellStyle name="Normal 18 8" xfId="4036"/>
    <cellStyle name="Normal 18 9" xfId="3896"/>
    <cellStyle name="Normal 18_Comparison" xfId="4652"/>
    <cellStyle name="Normal 19" xfId="902"/>
    <cellStyle name="Normal 19 10" xfId="4061"/>
    <cellStyle name="Normal 19 11" xfId="3876"/>
    <cellStyle name="Normal 19 12" xfId="4088"/>
    <cellStyle name="Normal 19 13" xfId="4739"/>
    <cellStyle name="Normal 19 14" xfId="4894"/>
    <cellStyle name="Normal 19 15" xfId="3527"/>
    <cellStyle name="Normal 19 16" xfId="7036"/>
    <cellStyle name="Normal 19 2" xfId="582"/>
    <cellStyle name="Normal 19 2 10" xfId="4089"/>
    <cellStyle name="Normal 19 2 11" xfId="4740"/>
    <cellStyle name="Normal 19 2 12" xfId="4895"/>
    <cellStyle name="Normal 19 2 13" xfId="6465"/>
    <cellStyle name="Normal 19 2 14" xfId="7004"/>
    <cellStyle name="Normal 19 2 15" xfId="7037"/>
    <cellStyle name="Normal 19 2 2" xfId="3380"/>
    <cellStyle name="Normal 19 2 2 2" xfId="3202"/>
    <cellStyle name="Normal 19 2 2 2 2" xfId="6123"/>
    <cellStyle name="Normal 19 2 2 2 2 2" xfId="6067"/>
    <cellStyle name="Normal 19 2 2 2 2 3" xfId="6754"/>
    <cellStyle name="Normal 19 2 2 2 3" xfId="6799"/>
    <cellStyle name="Normal 19 2 2 3" xfId="6392"/>
    <cellStyle name="Normal 19 2 3" xfId="3192"/>
    <cellStyle name="Normal 19 2 4" xfId="3141"/>
    <cellStyle name="Normal 19 2 5" xfId="3334"/>
    <cellStyle name="Normal 19 2 6" xfId="4041"/>
    <cellStyle name="Normal 19 2 7" xfId="3893"/>
    <cellStyle name="Normal 19 2 8" xfId="4062"/>
    <cellStyle name="Normal 19 2 9" xfId="3875"/>
    <cellStyle name="Normal 19 2_Comparison" xfId="4649"/>
    <cellStyle name="Normal 19 3" xfId="929"/>
    <cellStyle name="Normal 19 3 2" xfId="3495"/>
    <cellStyle name="Normal 19 3 3" xfId="6512"/>
    <cellStyle name="Normal 19 4" xfId="1036"/>
    <cellStyle name="Normal 19 4 2" xfId="3627"/>
    <cellStyle name="Normal 19 4 3" xfId="6562"/>
    <cellStyle name="Normal 19 5" xfId="1034"/>
    <cellStyle name="Normal 19 5 2" xfId="3413"/>
    <cellStyle name="Normal 19 5 2 2" xfId="5050"/>
    <cellStyle name="Normal 19 5 2 2 2" xfId="6137"/>
    <cellStyle name="Normal 19 5 2 2 3" xfId="6812"/>
    <cellStyle name="Normal 19 5 2 3" xfId="6621"/>
    <cellStyle name="Normal 19 5 3" xfId="6480"/>
    <cellStyle name="Normal 19 6" xfId="1035"/>
    <cellStyle name="Normal 19 6 2" xfId="3253"/>
    <cellStyle name="Normal 19 6 3" xfId="6415"/>
    <cellStyle name="Normal 19 7" xfId="1033"/>
    <cellStyle name="Normal 19 7 2" xfId="3333"/>
    <cellStyle name="Normal 19 7 3" xfId="6445"/>
    <cellStyle name="Normal 19 8" xfId="1037"/>
    <cellStyle name="Normal 19 8 2" xfId="4040"/>
    <cellStyle name="Normal 19 8 3" xfId="6600"/>
    <cellStyle name="Normal 19 9" xfId="1073"/>
    <cellStyle name="Normal 19 9 2" xfId="3894"/>
    <cellStyle name="Normal 19 9 3" xfId="6599"/>
    <cellStyle name="Normal 19_Comparison" xfId="4650"/>
    <cellStyle name="Normal 2" xfId="583"/>
    <cellStyle name="Normal 2 10" xfId="584"/>
    <cellStyle name="Normal 2 10 10" xfId="4090"/>
    <cellStyle name="Normal 2 10 11" xfId="4741"/>
    <cellStyle name="Normal 2 10 12" xfId="4896"/>
    <cellStyle name="Normal 2 10 13" xfId="1586"/>
    <cellStyle name="Normal 2 10 2" xfId="930"/>
    <cellStyle name="Normal 2 10 2 2" xfId="3159"/>
    <cellStyle name="Normal 2 10 2 2 2" xfId="5051"/>
    <cellStyle name="Normal 2 10 2 2 2 2" xfId="6053"/>
    <cellStyle name="Normal 2 10 2 2 2 3" xfId="6741"/>
    <cellStyle name="Normal 2 10 2 2 3" xfId="6622"/>
    <cellStyle name="Normal 2 10 2 3" xfId="6375"/>
    <cellStyle name="Normal 2 10 3" xfId="1074"/>
    <cellStyle name="Normal 2 10 3 2" xfId="3411"/>
    <cellStyle name="Normal 2 10 3 3" xfId="6479"/>
    <cellStyle name="Normal 2 10 4" xfId="3137"/>
    <cellStyle name="Normal 2 10 5" xfId="3401"/>
    <cellStyle name="Normal 2 10 6" xfId="4044"/>
    <cellStyle name="Normal 2 10 7" xfId="3892"/>
    <cellStyle name="Normal 2 10 8" xfId="4063"/>
    <cellStyle name="Normal 2 10 9" xfId="3874"/>
    <cellStyle name="Normal 2 10_Comparison" xfId="4648"/>
    <cellStyle name="Normal 2 100" xfId="2956"/>
    <cellStyle name="Normal 2 100 2" xfId="9777"/>
    <cellStyle name="Normal 2 101" xfId="3046"/>
    <cellStyle name="Normal 2 101 2" xfId="9778"/>
    <cellStyle name="Normal 2 102" xfId="2783"/>
    <cellStyle name="Normal 2 102 2" xfId="9779"/>
    <cellStyle name="Normal 2 103" xfId="3082"/>
    <cellStyle name="Normal 2 103 2" xfId="9780"/>
    <cellStyle name="Normal 2 104" xfId="2738"/>
    <cellStyle name="Normal 2 104 2" xfId="9781"/>
    <cellStyle name="Normal 2 105" xfId="9782"/>
    <cellStyle name="Normal 2 105 2" xfId="9783"/>
    <cellStyle name="Normal 2 106" xfId="9784"/>
    <cellStyle name="Normal 2 107" xfId="9785"/>
    <cellStyle name="Normal 2 108" xfId="9786"/>
    <cellStyle name="Normal 2 109" xfId="9787"/>
    <cellStyle name="Normal 2 11" xfId="585"/>
    <cellStyle name="Normal 2 110" xfId="9788"/>
    <cellStyle name="Normal 2 111" xfId="9789"/>
    <cellStyle name="Normal 2 112" xfId="9790"/>
    <cellStyle name="Normal 2 113" xfId="9791"/>
    <cellStyle name="Normal 2 114" xfId="9792"/>
    <cellStyle name="Normal 2 12" xfId="586"/>
    <cellStyle name="Normal 2 13" xfId="587"/>
    <cellStyle name="Normal 2 13 10" xfId="4260"/>
    <cellStyle name="Normal 2 13 11" xfId="4742"/>
    <cellStyle name="Normal 2 13 12" xfId="4897"/>
    <cellStyle name="Normal 2 13 13" xfId="3422"/>
    <cellStyle name="Normal 2 13 2" xfId="971"/>
    <cellStyle name="Normal 2 13 2 2" xfId="3286"/>
    <cellStyle name="Normal 2 13 2 2 2" xfId="5092"/>
    <cellStyle name="Normal 2 13 2 2 2 2" xfId="6093"/>
    <cellStyle name="Normal 2 13 2 2 2 3" xfId="6775"/>
    <cellStyle name="Normal 2 13 2 2 3" xfId="6663"/>
    <cellStyle name="Normal 2 13 2 3" xfId="6429"/>
    <cellStyle name="Normal 2 13 3" xfId="1116"/>
    <cellStyle name="Normal 2 13 3 2" xfId="3611"/>
    <cellStyle name="Normal 2 13 3 3" xfId="6554"/>
    <cellStyle name="Normal 2 13 4" xfId="3578"/>
    <cellStyle name="Normal 2 13 5" xfId="3677"/>
    <cellStyle name="Normal 2 13 6" xfId="4045"/>
    <cellStyle name="Normal 2 13 7" xfId="3891"/>
    <cellStyle name="Normal 2 13 8" xfId="4064"/>
    <cellStyle name="Normal 2 13 9" xfId="3788"/>
    <cellStyle name="Normal 2 13_Comparison" xfId="4647"/>
    <cellStyle name="Normal 2 14" xfId="588"/>
    <cellStyle name="Normal 2 14 10" xfId="4091"/>
    <cellStyle name="Normal 2 14 11" xfId="4743"/>
    <cellStyle name="Normal 2 14 12" xfId="4898"/>
    <cellStyle name="Normal 2 14 13" xfId="3477"/>
    <cellStyle name="Normal 2 14 2" xfId="975"/>
    <cellStyle name="Normal 2 14 2 2" xfId="3288"/>
    <cellStyle name="Normal 2 14 2 2 2" xfId="5096"/>
    <cellStyle name="Normal 2 14 2 2 2 2" xfId="6094"/>
    <cellStyle name="Normal 2 14 2 2 2 3" xfId="6776"/>
    <cellStyle name="Normal 2 14 2 2 3" xfId="6667"/>
    <cellStyle name="Normal 2 14 2 3" xfId="6430"/>
    <cellStyle name="Normal 2 14 3" xfId="1121"/>
    <cellStyle name="Normal 2 14 3 2" xfId="3507"/>
    <cellStyle name="Normal 2 14 3 3" xfId="6515"/>
    <cellStyle name="Normal 2 14 4" xfId="3482"/>
    <cellStyle name="Normal 2 14 5" xfId="3636"/>
    <cellStyle name="Normal 2 14 6" xfId="4046"/>
    <cellStyle name="Normal 2 14 7" xfId="3890"/>
    <cellStyle name="Normal 2 14 8" xfId="4065"/>
    <cellStyle name="Normal 2 14 9" xfId="3873"/>
    <cellStyle name="Normal 2 14_Comparison" xfId="4644"/>
    <cellStyle name="Normal 2 15" xfId="589"/>
    <cellStyle name="Normal 2 15 10" xfId="4092"/>
    <cellStyle name="Normal 2 15 11" xfId="4744"/>
    <cellStyle name="Normal 2 15 12" xfId="4899"/>
    <cellStyle name="Normal 2 15 13" xfId="3563"/>
    <cellStyle name="Normal 2 15 2" xfId="987"/>
    <cellStyle name="Normal 2 15 2 2" xfId="3215"/>
    <cellStyle name="Normal 2 15 2 2 2" xfId="5105"/>
    <cellStyle name="Normal 2 15 2 2 2 2" xfId="6073"/>
    <cellStyle name="Normal 2 15 2 2 2 3" xfId="6760"/>
    <cellStyle name="Normal 2 15 2 2 3" xfId="6676"/>
    <cellStyle name="Normal 2 15 2 3" xfId="6401"/>
    <cellStyle name="Normal 2 15 3" xfId="1131"/>
    <cellStyle name="Normal 2 15 3 2" xfId="3240"/>
    <cellStyle name="Normal 2 15 3 3" xfId="6410"/>
    <cellStyle name="Normal 2 15 4" xfId="3732"/>
    <cellStyle name="Normal 2 15 5" xfId="3470"/>
    <cellStyle name="Normal 2 15 6" xfId="4047"/>
    <cellStyle name="Normal 2 15 7" xfId="3889"/>
    <cellStyle name="Normal 2 15 8" xfId="4066"/>
    <cellStyle name="Normal 2 15 9" xfId="3872"/>
    <cellStyle name="Normal 2 15_Comparison" xfId="4643"/>
    <cellStyle name="Normal 2 16" xfId="590"/>
    <cellStyle name="Normal 2 16 10" xfId="4095"/>
    <cellStyle name="Normal 2 16 11" xfId="4745"/>
    <cellStyle name="Normal 2 16 12" xfId="4900"/>
    <cellStyle name="Normal 2 16 13" xfId="3390"/>
    <cellStyle name="Normal 2 16 2" xfId="990"/>
    <cellStyle name="Normal 2 16 2 2" xfId="3218"/>
    <cellStyle name="Normal 2 16 2 2 2" xfId="5108"/>
    <cellStyle name="Normal 2 16 2 2 2 2" xfId="6075"/>
    <cellStyle name="Normal 2 16 2 2 2 3" xfId="6762"/>
    <cellStyle name="Normal 2 16 2 2 3" xfId="6679"/>
    <cellStyle name="Normal 2 16 2 3" xfId="6403"/>
    <cellStyle name="Normal 2 16 3" xfId="1135"/>
    <cellStyle name="Normal 2 16 3 2" xfId="3182"/>
    <cellStyle name="Normal 2 16 3 3" xfId="6383"/>
    <cellStyle name="Normal 2 16 4" xfId="3163"/>
    <cellStyle name="Normal 2 16 5" xfId="3702"/>
    <cellStyle name="Normal 2 16 6" xfId="4048"/>
    <cellStyle name="Normal 2 16 7" xfId="3888"/>
    <cellStyle name="Normal 2 16 8" xfId="4069"/>
    <cellStyle name="Normal 2 16 9" xfId="3869"/>
    <cellStyle name="Normal 2 16_Comparison" xfId="4642"/>
    <cellStyle name="Normal 2 17" xfId="1146"/>
    <cellStyle name="Normal 2 18" xfId="1147"/>
    <cellStyle name="Normal 2 19" xfId="1148"/>
    <cellStyle name="Normal 2 2" xfId="591"/>
    <cellStyle name="Normal 2 2 10" xfId="1060"/>
    <cellStyle name="Normal 2 2 10 10" xfId="1260"/>
    <cellStyle name="Normal 2 2 10 11" xfId="1261"/>
    <cellStyle name="Normal 2 2 10 12" xfId="1262"/>
    <cellStyle name="Normal 2 2 10 13" xfId="1263"/>
    <cellStyle name="Normal 2 2 10 14" xfId="1264"/>
    <cellStyle name="Normal 2 2 10 15" xfId="1265"/>
    <cellStyle name="Normal 2 2 10 16" xfId="1266"/>
    <cellStyle name="Normal 2 2 10 17" xfId="1267"/>
    <cellStyle name="Normal 2 2 10 18" xfId="1245"/>
    <cellStyle name="Normal 2 2 10 19" xfId="1730"/>
    <cellStyle name="Normal 2 2 10 2" xfId="1149"/>
    <cellStyle name="Normal 2 2 10 2 10" xfId="1269"/>
    <cellStyle name="Normal 2 2 10 2 11" xfId="1270"/>
    <cellStyle name="Normal 2 2 10 2 12" xfId="1271"/>
    <cellStyle name="Normal 2 2 10 2 13" xfId="1272"/>
    <cellStyle name="Normal 2 2 10 2 14" xfId="1273"/>
    <cellStyle name="Normal 2 2 10 2 15" xfId="1274"/>
    <cellStyle name="Normal 2 2 10 2 16" xfId="1275"/>
    <cellStyle name="Normal 2 2 10 2 17" xfId="1276"/>
    <cellStyle name="Normal 2 2 10 2 18" xfId="1230"/>
    <cellStyle name="Normal 2 2 10 2 19" xfId="1727"/>
    <cellStyle name="Normal 2 2 10 2 2" xfId="1150"/>
    <cellStyle name="Normal 2 2 10 2 2 10" xfId="3404"/>
    <cellStyle name="Normal 2 2 10 2 2 2" xfId="1268"/>
    <cellStyle name="Normal 2 2 10 2 2 2 2" xfId="1277"/>
    <cellStyle name="Normal 2 2 10 2 2 2 3" xfId="1740"/>
    <cellStyle name="Normal 2 2 10 2 2 3" xfId="1200"/>
    <cellStyle name="Normal 2 2 10 2 2 4" xfId="1725"/>
    <cellStyle name="Normal 2 2 10 2 2 5" xfId="1237"/>
    <cellStyle name="Normal 2 2 10 2 2 6" xfId="1728"/>
    <cellStyle name="Normal 2 2 10 2 2 7" xfId="1248"/>
    <cellStyle name="Normal 2 2 10 2 2 8" xfId="1733"/>
    <cellStyle name="Normal 2 2 10 2 2 9" xfId="1249"/>
    <cellStyle name="Normal 2 2 10 2 20" xfId="1247"/>
    <cellStyle name="Normal 2 2 10 2 21" xfId="1732"/>
    <cellStyle name="Normal 2 2 10 2 22" xfId="1252"/>
    <cellStyle name="Normal 2 2 10 2 23" xfId="1736"/>
    <cellStyle name="Normal 2 2 10 2 24" xfId="1253"/>
    <cellStyle name="Normal 2 2 10 2 25" xfId="3450"/>
    <cellStyle name="Normal 2 2 10 2 3" xfId="1278"/>
    <cellStyle name="Normal 2 2 10 2 4" xfId="1279"/>
    <cellStyle name="Normal 2 2 10 2 5" xfId="1280"/>
    <cellStyle name="Normal 2 2 10 2 6" xfId="1281"/>
    <cellStyle name="Normal 2 2 10 2 7" xfId="1282"/>
    <cellStyle name="Normal 2 2 10 2 8" xfId="1283"/>
    <cellStyle name="Normal 2 2 10 2 9" xfId="1284"/>
    <cellStyle name="Normal 2 2 10 20" xfId="1250"/>
    <cellStyle name="Normal 2 2 10 21" xfId="1734"/>
    <cellStyle name="Normal 2 2 10 22" xfId="1254"/>
    <cellStyle name="Normal 2 2 10 23" xfId="1737"/>
    <cellStyle name="Normal 2 2 10 24" xfId="1256"/>
    <cellStyle name="Normal 2 2 10 25" xfId="3280"/>
    <cellStyle name="Normal 2 2 10 3" xfId="1259"/>
    <cellStyle name="Normal 2 2 10 3 2" xfId="1285"/>
    <cellStyle name="Normal 2 2 10 3 3" xfId="1675"/>
    <cellStyle name="Normal 2 2 10 3 4" xfId="1724"/>
    <cellStyle name="Normal 2 2 10 3 5" xfId="1201"/>
    <cellStyle name="Normal 2 2 10 3 6" xfId="1726"/>
    <cellStyle name="Normal 2 2 10 3 7" xfId="1243"/>
    <cellStyle name="Normal 2 2 10 3 8" xfId="1729"/>
    <cellStyle name="Normal 2 2 10 3 9" xfId="1244"/>
    <cellStyle name="Normal 2 2 10 4" xfId="1286"/>
    <cellStyle name="Normal 2 2 10 5" xfId="1287"/>
    <cellStyle name="Normal 2 2 10 6" xfId="1288"/>
    <cellStyle name="Normal 2 2 10 7" xfId="1289"/>
    <cellStyle name="Normal 2 2 10 8" xfId="1290"/>
    <cellStyle name="Normal 2 2 10 9" xfId="1291"/>
    <cellStyle name="Normal 2 2 100" xfId="2727"/>
    <cellStyle name="Normal 2 2 100 2" xfId="9793"/>
    <cellStyle name="Normal 2 2 101" xfId="2622"/>
    <cellStyle name="Normal 2 2 101 2" xfId="9794"/>
    <cellStyle name="Normal 2 2 102" xfId="3037"/>
    <cellStyle name="Normal 2 2 102 2" xfId="9795"/>
    <cellStyle name="Normal 2 2 103" xfId="3096"/>
    <cellStyle name="Normal 2 2 103 2" xfId="9796"/>
    <cellStyle name="Normal 2 2 104" xfId="2800"/>
    <cellStyle name="Normal 2 2 104 2" xfId="9797"/>
    <cellStyle name="Normal 2 2 105" xfId="3138"/>
    <cellStyle name="Normal 2 2 105 2" xfId="9798"/>
    <cellStyle name="Normal 2 2 106" xfId="3438"/>
    <cellStyle name="Normal 2 2 106 2" xfId="9799"/>
    <cellStyle name="Normal 2 2 107" xfId="3134"/>
    <cellStyle name="Normal 2 2 107 2" xfId="9800"/>
    <cellStyle name="Normal 2 2 108" xfId="3649"/>
    <cellStyle name="Normal 2 2 108 2" xfId="9801"/>
    <cellStyle name="Normal 2 2 109" xfId="4049"/>
    <cellStyle name="Normal 2 2 109 2" xfId="9802"/>
    <cellStyle name="Normal 2 2 11" xfId="1151"/>
    <cellStyle name="Normal 2 2 110" xfId="3887"/>
    <cellStyle name="Normal 2 2 110 2" xfId="9803"/>
    <cellStyle name="Normal 2 2 111" xfId="4070"/>
    <cellStyle name="Normal 2 2 111 2" xfId="9804"/>
    <cellStyle name="Normal 2 2 112" xfId="3868"/>
    <cellStyle name="Normal 2 2 112 2" xfId="9805"/>
    <cellStyle name="Normal 2 2 113" xfId="4096"/>
    <cellStyle name="Normal 2 2 114" xfId="4746"/>
    <cellStyle name="Normal 2 2 115" xfId="4901"/>
    <cellStyle name="Normal 2 2 116" xfId="3110"/>
    <cellStyle name="Normal 2 2 12" xfId="1152"/>
    <cellStyle name="Normal 2 2 13" xfId="1153"/>
    <cellStyle name="Normal 2 2 14" xfId="1154"/>
    <cellStyle name="Normal 2 2 15" xfId="1155"/>
    <cellStyle name="Normal 2 2 16" xfId="1156"/>
    <cellStyle name="Normal 2 2 17" xfId="1157"/>
    <cellStyle name="Normal 2 2 18" xfId="1158"/>
    <cellStyle name="Normal 2 2 19" xfId="1159"/>
    <cellStyle name="Normal 2 2 2" xfId="592"/>
    <cellStyle name="Normal 2 2 2 10" xfId="1161"/>
    <cellStyle name="Normal 2 2 2 100" xfId="3227"/>
    <cellStyle name="Normal 2 2 2 100 2" xfId="9806"/>
    <cellStyle name="Normal 2 2 2 101" xfId="3716"/>
    <cellStyle name="Normal 2 2 2 101 2" xfId="9807"/>
    <cellStyle name="Normal 2 2 2 102" xfId="4050"/>
    <cellStyle name="Normal 2 2 2 102 2" xfId="9808"/>
    <cellStyle name="Normal 2 2 2 103" xfId="3886"/>
    <cellStyle name="Normal 2 2 2 103 2" xfId="9809"/>
    <cellStyle name="Normal 2 2 2 104" xfId="4071"/>
    <cellStyle name="Normal 2 2 2 104 2" xfId="9810"/>
    <cellStyle name="Normal 2 2 2 105" xfId="3867"/>
    <cellStyle name="Normal 2 2 2 105 2" xfId="9811"/>
    <cellStyle name="Normal 2 2 2 106" xfId="4097"/>
    <cellStyle name="Normal 2 2 2 107" xfId="4747"/>
    <cellStyle name="Normal 2 2 2 108" xfId="4902"/>
    <cellStyle name="Normal 2 2 2 109" xfId="1801"/>
    <cellStyle name="Normal 2 2 2 11" xfId="1162"/>
    <cellStyle name="Normal 2 2 2 12" xfId="1163"/>
    <cellStyle name="Normal 2 2 2 13" xfId="1292"/>
    <cellStyle name="Normal 2 2 2 13 2" xfId="1294"/>
    <cellStyle name="Normal 2 2 2 13 3" xfId="1684"/>
    <cellStyle name="Normal 2 2 2 13 4" xfId="1717"/>
    <cellStyle name="Normal 2 2 2 13 5" xfId="1681"/>
    <cellStyle name="Normal 2 2 2 13 6" xfId="1720"/>
    <cellStyle name="Normal 2 2 2 13 7" xfId="1678"/>
    <cellStyle name="Normal 2 2 2 13 8" xfId="1722"/>
    <cellStyle name="Normal 2 2 2 13 9" xfId="1676"/>
    <cellStyle name="Normal 2 2 2 14" xfId="1295"/>
    <cellStyle name="Normal 2 2 2 15" xfId="1296"/>
    <cellStyle name="Normal 2 2 2 16" xfId="1297"/>
    <cellStyle name="Normal 2 2 2 17" xfId="1298"/>
    <cellStyle name="Normal 2 2 2 18" xfId="1299"/>
    <cellStyle name="Normal 2 2 2 19" xfId="1300"/>
    <cellStyle name="Normal 2 2 2 2" xfId="917"/>
    <cellStyle name="Normal 2 2 2 2 10" xfId="1302"/>
    <cellStyle name="Normal 2 2 2 2 11" xfId="1303"/>
    <cellStyle name="Normal 2 2 2 2 12" xfId="1304"/>
    <cellStyle name="Normal 2 2 2 2 13" xfId="1305"/>
    <cellStyle name="Normal 2 2 2 2 14" xfId="1306"/>
    <cellStyle name="Normal 2 2 2 2 15" xfId="1307"/>
    <cellStyle name="Normal 2 2 2 2 16" xfId="1308"/>
    <cellStyle name="Normal 2 2 2 2 17" xfId="1309"/>
    <cellStyle name="Normal 2 2 2 2 18" xfId="1687"/>
    <cellStyle name="Normal 2 2 2 2 19" xfId="1715"/>
    <cellStyle name="Normal 2 2 2 2 2" xfId="1160"/>
    <cellStyle name="Normal 2 2 2 2 2 10" xfId="1311"/>
    <cellStyle name="Normal 2 2 2 2 2 11" xfId="1312"/>
    <cellStyle name="Normal 2 2 2 2 2 12" xfId="1313"/>
    <cellStyle name="Normal 2 2 2 2 2 13" xfId="1314"/>
    <cellStyle name="Normal 2 2 2 2 2 14" xfId="1315"/>
    <cellStyle name="Normal 2 2 2 2 2 15" xfId="1316"/>
    <cellStyle name="Normal 2 2 2 2 2 16" xfId="1317"/>
    <cellStyle name="Normal 2 2 2 2 2 17" xfId="1318"/>
    <cellStyle name="Normal 2 2 2 2 2 18" xfId="1690"/>
    <cellStyle name="Normal 2 2 2 2 2 19" xfId="1712"/>
    <cellStyle name="Normal 2 2 2 2 2 2" xfId="1164"/>
    <cellStyle name="Normal 2 2 2 2 2 2 10" xfId="2650"/>
    <cellStyle name="Normal 2 2 2 2 2 2 10 2" xfId="9812"/>
    <cellStyle name="Normal 2 2 2 2 2 2 11" xfId="3022"/>
    <cellStyle name="Normal 2 2 2 2 2 2 11 2" xfId="9813"/>
    <cellStyle name="Normal 2 2 2 2 2 2 12" xfId="2615"/>
    <cellStyle name="Normal 2 2 2 2 2 2 12 2" xfId="9814"/>
    <cellStyle name="Normal 2 2 2 2 2 2 13" xfId="2942"/>
    <cellStyle name="Normal 2 2 2 2 2 2 13 2" xfId="9815"/>
    <cellStyle name="Normal 2 2 2 2 2 2 14" xfId="2633"/>
    <cellStyle name="Normal 2 2 2 2 2 2 14 2" xfId="9816"/>
    <cellStyle name="Normal 2 2 2 2 2 2 15" xfId="5117"/>
    <cellStyle name="Normal 2 2 2 2 2 2 15 2" xfId="9817"/>
    <cellStyle name="Normal 2 2 2 2 2 2 16" xfId="1741"/>
    <cellStyle name="Normal 2 2 2 2 2 2 17" xfId="9818"/>
    <cellStyle name="Normal 2 2 2 2 2 2 18" xfId="9819"/>
    <cellStyle name="Normal 2 2 2 2 2 2 19" xfId="9820"/>
    <cellStyle name="Normal 2 2 2 2 2 2 2" xfId="1310"/>
    <cellStyle name="Normal 2 2 2 2 2 2 2 10" xfId="9821"/>
    <cellStyle name="Normal 2 2 2 2 2 2 2 11" xfId="9822"/>
    <cellStyle name="Normal 2 2 2 2 2 2 2 12" xfId="9823"/>
    <cellStyle name="Normal 2 2 2 2 2 2 2 13" xfId="9824"/>
    <cellStyle name="Normal 2 2 2 2 2 2 2 14" xfId="9825"/>
    <cellStyle name="Normal 2 2 2 2 2 2 2 15" xfId="9826"/>
    <cellStyle name="Normal 2 2 2 2 2 2 2 2" xfId="1319"/>
    <cellStyle name="Normal 2 2 2 2 2 2 2 2 2" xfId="2771"/>
    <cellStyle name="Normal 2 2 2 2 2 2 2 2 2 2" xfId="2841"/>
    <cellStyle name="Normal 2 2 2 2 2 2 2 2 2 2 2" xfId="5844"/>
    <cellStyle name="Normal 2 2 2 2 2 2 2 2 2 2 2 2" xfId="5881"/>
    <cellStyle name="Normal 2 2 2 2 2 2 2 2 2 2 2 3" xfId="6728"/>
    <cellStyle name="Normal 2 2 2 2 2 2 2 2 2 2 3" xfId="6727"/>
    <cellStyle name="Normal 2 2 2 2 2 2 2 2 2 3" xfId="6350"/>
    <cellStyle name="Normal 2 2 2 2 2 2 2 2 3" xfId="3035"/>
    <cellStyle name="Normal 2 2 2 2 2 2 2 2 4" xfId="2982"/>
    <cellStyle name="Normal 2 2 2 2 2 2 2 2 5" xfId="2885"/>
    <cellStyle name="Normal 2 2 2 2 2 2 2 2 6" xfId="3047"/>
    <cellStyle name="Normal 2 2 2 2 2 2 2 2 7" xfId="5127"/>
    <cellStyle name="Normal 2 2 2 2 2 2 2 2 8" xfId="6349"/>
    <cellStyle name="Normal 2 2 2 2 2 2 2 3" xfId="3062"/>
    <cellStyle name="Normal 2 2 2 2 2 2 2 3 2" xfId="9827"/>
    <cellStyle name="Normal 2 2 2 2 2 2 2 4" xfId="2710"/>
    <cellStyle name="Normal 2 2 2 2 2 2 2 4 2" xfId="9828"/>
    <cellStyle name="Normal 2 2 2 2 2 2 2 5" xfId="3054"/>
    <cellStyle name="Normal 2 2 2 2 2 2 2 5 2" xfId="9829"/>
    <cellStyle name="Normal 2 2 2 2 2 2 2 6" xfId="3053"/>
    <cellStyle name="Normal 2 2 2 2 2 2 2 6 2" xfId="9830"/>
    <cellStyle name="Normal 2 2 2 2 2 2 2 7" xfId="5126"/>
    <cellStyle name="Normal 2 2 2 2 2 2 2 7 2" xfId="9831"/>
    <cellStyle name="Normal 2 2 2 2 2 2 2 8" xfId="3378"/>
    <cellStyle name="Normal 2 2 2 2 2 2 2 9" xfId="9832"/>
    <cellStyle name="Normal 2 2 2 2 2 2 20" xfId="9833"/>
    <cellStyle name="Normal 2 2 2 2 2 2 21" xfId="9834"/>
    <cellStyle name="Normal 2 2 2 2 2 2 22" xfId="9835"/>
    <cellStyle name="Normal 2 2 2 2 2 2 3" xfId="1694"/>
    <cellStyle name="Normal 2 2 2 2 2 2 4" xfId="1709"/>
    <cellStyle name="Normal 2 2 2 2 2 2 5" xfId="1693"/>
    <cellStyle name="Normal 2 2 2 2 2 2 6" xfId="1710"/>
    <cellStyle name="Normal 2 2 2 2 2 2 7" xfId="1692"/>
    <cellStyle name="Normal 2 2 2 2 2 2 8" xfId="1711"/>
    <cellStyle name="Normal 2 2 2 2 2 2 9" xfId="1691"/>
    <cellStyle name="Normal 2 2 2 2 2 20" xfId="1689"/>
    <cellStyle name="Normal 2 2 2 2 2 21" xfId="1713"/>
    <cellStyle name="Normal 2 2 2 2 2 22" xfId="1688"/>
    <cellStyle name="Normal 2 2 2 2 2 23" xfId="1714"/>
    <cellStyle name="Normal 2 2 2 2 2 24" xfId="1686"/>
    <cellStyle name="Normal 2 2 2 2 2 25" xfId="3025"/>
    <cellStyle name="Normal 2 2 2 2 2 25 2" xfId="9836"/>
    <cellStyle name="Normal 2 2 2 2 2 26" xfId="2839"/>
    <cellStyle name="Normal 2 2 2 2 2 26 2" xfId="9837"/>
    <cellStyle name="Normal 2 2 2 2 2 27" xfId="2686"/>
    <cellStyle name="Normal 2 2 2 2 2 27 2" xfId="9838"/>
    <cellStyle name="Normal 2 2 2 2 2 28" xfId="3098"/>
    <cellStyle name="Normal 2 2 2 2 2 28 2" xfId="9839"/>
    <cellStyle name="Normal 2 2 2 2 2 29" xfId="2874"/>
    <cellStyle name="Normal 2 2 2 2 2 29 2" xfId="9840"/>
    <cellStyle name="Normal 2 2 2 2 2 3" xfId="1320"/>
    <cellStyle name="Normal 2 2 2 2 2 30" xfId="5116"/>
    <cellStyle name="Normal 2 2 2 2 2 30 2" xfId="9841"/>
    <cellStyle name="Normal 2 2 2 2 2 31" xfId="1989"/>
    <cellStyle name="Normal 2 2 2 2 2 32" xfId="9842"/>
    <cellStyle name="Normal 2 2 2 2 2 33" xfId="9843"/>
    <cellStyle name="Normal 2 2 2 2 2 34" xfId="9844"/>
    <cellStyle name="Normal 2 2 2 2 2 35" xfId="9845"/>
    <cellStyle name="Normal 2 2 2 2 2 36" xfId="9846"/>
    <cellStyle name="Normal 2 2 2 2 2 37" xfId="9847"/>
    <cellStyle name="Normal 2 2 2 2 2 4" xfId="1321"/>
    <cellStyle name="Normal 2 2 2 2 2 5" xfId="1322"/>
    <cellStyle name="Normal 2 2 2 2 2 6" xfId="1323"/>
    <cellStyle name="Normal 2 2 2 2 2 7" xfId="1324"/>
    <cellStyle name="Normal 2 2 2 2 2 8" xfId="1325"/>
    <cellStyle name="Normal 2 2 2 2 2 9" xfId="1326"/>
    <cellStyle name="Normal 2 2 2 2 20" xfId="1685"/>
    <cellStyle name="Normal 2 2 2 2 21" xfId="1716"/>
    <cellStyle name="Normal 2 2 2 2 22" xfId="1682"/>
    <cellStyle name="Normal 2 2 2 2 23" xfId="1719"/>
    <cellStyle name="Normal 2 2 2 2 24" xfId="1680"/>
    <cellStyle name="Normal 2 2 2 2 25" xfId="2826"/>
    <cellStyle name="Normal 2 2 2 2 25 2" xfId="9848"/>
    <cellStyle name="Normal 2 2 2 2 26" xfId="2760"/>
    <cellStyle name="Normal 2 2 2 2 26 2" xfId="9849"/>
    <cellStyle name="Normal 2 2 2 2 27" xfId="2700"/>
    <cellStyle name="Normal 2 2 2 2 27 2" xfId="9850"/>
    <cellStyle name="Normal 2 2 2 2 28" xfId="2945"/>
    <cellStyle name="Normal 2 2 2 2 28 2" xfId="9851"/>
    <cellStyle name="Normal 2 2 2 2 29" xfId="2973"/>
    <cellStyle name="Normal 2 2 2 2 29 2" xfId="9852"/>
    <cellStyle name="Normal 2 2 2 2 3" xfId="1301"/>
    <cellStyle name="Normal 2 2 2 2 3 2" xfId="1327"/>
    <cellStyle name="Normal 2 2 2 2 3 3" xfId="1698"/>
    <cellStyle name="Normal 2 2 2 2 3 4" xfId="1706"/>
    <cellStyle name="Normal 2 2 2 2 3 5" xfId="1697"/>
    <cellStyle name="Normal 2 2 2 2 3 6" xfId="1707"/>
    <cellStyle name="Normal 2 2 2 2 3 7" xfId="1695"/>
    <cellStyle name="Normal 2 2 2 2 3 8" xfId="1708"/>
    <cellStyle name="Normal 2 2 2 2 3 9" xfId="1696"/>
    <cellStyle name="Normal 2 2 2 2 30" xfId="5040"/>
    <cellStyle name="Normal 2 2 2 2 30 2" xfId="9853"/>
    <cellStyle name="Normal 2 2 2 2 31" xfId="1195"/>
    <cellStyle name="Normal 2 2 2 2 32" xfId="9854"/>
    <cellStyle name="Normal 2 2 2 2 33" xfId="9855"/>
    <cellStyle name="Normal 2 2 2 2 34" xfId="9856"/>
    <cellStyle name="Normal 2 2 2 2 35" xfId="9857"/>
    <cellStyle name="Normal 2 2 2 2 36" xfId="9858"/>
    <cellStyle name="Normal 2 2 2 2 37" xfId="9859"/>
    <cellStyle name="Normal 2 2 2 2 4" xfId="1328"/>
    <cellStyle name="Normal 2 2 2 2 5" xfId="1329"/>
    <cellStyle name="Normal 2 2 2 2 6" xfId="1330"/>
    <cellStyle name="Normal 2 2 2 2 7" xfId="1331"/>
    <cellStyle name="Normal 2 2 2 2 8" xfId="1332"/>
    <cellStyle name="Normal 2 2 2 2 9" xfId="1333"/>
    <cellStyle name="Normal 2 2 2 20" xfId="1334"/>
    <cellStyle name="Normal 2 2 2 21" xfId="1335"/>
    <cellStyle name="Normal 2 2 2 22" xfId="1336"/>
    <cellStyle name="Normal 2 2 2 23" xfId="1337"/>
    <cellStyle name="Normal 2 2 2 24" xfId="1338"/>
    <cellStyle name="Normal 2 2 2 25" xfId="1339"/>
    <cellStyle name="Normal 2 2 2 26" xfId="1340"/>
    <cellStyle name="Normal 2 2 2 27" xfId="1341"/>
    <cellStyle name="Normal 2 2 2 28" xfId="1342"/>
    <cellStyle name="Normal 2 2 2 29" xfId="1343"/>
    <cellStyle name="Normal 2 2 2 3" xfId="1061"/>
    <cellStyle name="Normal 2 2 2 30" xfId="1344"/>
    <cellStyle name="Normal 2 2 2 31" xfId="1345"/>
    <cellStyle name="Normal 2 2 2 32" xfId="1346"/>
    <cellStyle name="Normal 2 2 2 33" xfId="1347"/>
    <cellStyle name="Normal 2 2 2 34" xfId="1348"/>
    <cellStyle name="Normal 2 2 2 35" xfId="1349"/>
    <cellStyle name="Normal 2 2 2 36" xfId="1350"/>
    <cellStyle name="Normal 2 2 2 37" xfId="1351"/>
    <cellStyle name="Normal 2 2 2 38" xfId="1352"/>
    <cellStyle name="Normal 2 2 2 39" xfId="1353"/>
    <cellStyle name="Normal 2 2 2 4" xfId="1165"/>
    <cellStyle name="Normal 2 2 2 40" xfId="1354"/>
    <cellStyle name="Normal 2 2 2 41" xfId="1355"/>
    <cellStyle name="Normal 2 2 2 42" xfId="1356"/>
    <cellStyle name="Normal 2 2 2 43" xfId="1357"/>
    <cellStyle name="Normal 2 2 2 44" xfId="1358"/>
    <cellStyle name="Normal 2 2 2 45" xfId="1359"/>
    <cellStyle name="Normal 2 2 2 46" xfId="1360"/>
    <cellStyle name="Normal 2 2 2 47" xfId="1361"/>
    <cellStyle name="Normal 2 2 2 48" xfId="1362"/>
    <cellStyle name="Normal 2 2 2 49" xfId="1363"/>
    <cellStyle name="Normal 2 2 2 5" xfId="1166"/>
    <cellStyle name="Normal 2 2 2 50" xfId="1364"/>
    <cellStyle name="Normal 2 2 2 51" xfId="1365"/>
    <cellStyle name="Normal 2 2 2 52" xfId="1366"/>
    <cellStyle name="Normal 2 2 2 53" xfId="1367"/>
    <cellStyle name="Normal 2 2 2 54" xfId="1368"/>
    <cellStyle name="Normal 2 2 2 55" xfId="1369"/>
    <cellStyle name="Normal 2 2 2 56" xfId="1370"/>
    <cellStyle name="Normal 2 2 2 57" xfId="1371"/>
    <cellStyle name="Normal 2 2 2 58" xfId="1372"/>
    <cellStyle name="Normal 2 2 2 59" xfId="1373"/>
    <cellStyle name="Normal 2 2 2 6" xfId="1167"/>
    <cellStyle name="Normal 2 2 2 60" xfId="1374"/>
    <cellStyle name="Normal 2 2 2 61" xfId="1375"/>
    <cellStyle name="Normal 2 2 2 62" xfId="1376"/>
    <cellStyle name="Normal 2 2 2 63" xfId="1377"/>
    <cellStyle name="Normal 2 2 2 64" xfId="1378"/>
    <cellStyle name="Normal 2 2 2 65" xfId="1379"/>
    <cellStyle name="Normal 2 2 2 66" xfId="1380"/>
    <cellStyle name="Normal 2 2 2 67" xfId="1381"/>
    <cellStyle name="Normal 2 2 2 68" xfId="1382"/>
    <cellStyle name="Normal 2 2 2 69" xfId="1383"/>
    <cellStyle name="Normal 2 2 2 7" xfId="1168"/>
    <cellStyle name="Normal 2 2 2 70" xfId="1384"/>
    <cellStyle name="Normal 2 2 2 71" xfId="1385"/>
    <cellStyle name="Normal 2 2 2 72" xfId="1386"/>
    <cellStyle name="Normal 2 2 2 73" xfId="1387"/>
    <cellStyle name="Normal 2 2 2 74" xfId="1388"/>
    <cellStyle name="Normal 2 2 2 75" xfId="1389"/>
    <cellStyle name="Normal 2 2 2 76" xfId="1390"/>
    <cellStyle name="Normal 2 2 2 77" xfId="1391"/>
    <cellStyle name="Normal 2 2 2 78" xfId="1392"/>
    <cellStyle name="Normal 2 2 2 79" xfId="1393"/>
    <cellStyle name="Normal 2 2 2 8" xfId="1169"/>
    <cellStyle name="Normal 2 2 2 80" xfId="1394"/>
    <cellStyle name="Normal 2 2 2 81" xfId="1395"/>
    <cellStyle name="Normal 2 2 2 82" xfId="1396"/>
    <cellStyle name="Normal 2 2 2 83" xfId="1397"/>
    <cellStyle name="Normal 2 2 2 84" xfId="1398"/>
    <cellStyle name="Normal 2 2 2 85" xfId="1399"/>
    <cellStyle name="Normal 2 2 2 86" xfId="1683"/>
    <cellStyle name="Normal 2 2 2 87" xfId="1718"/>
    <cellStyle name="Normal 2 2 2 88" xfId="1679"/>
    <cellStyle name="Normal 2 2 2 89" xfId="1721"/>
    <cellStyle name="Normal 2 2 2 9" xfId="1170"/>
    <cellStyle name="Normal 2 2 2 90" xfId="1677"/>
    <cellStyle name="Normal 2 2 2 91" xfId="1723"/>
    <cellStyle name="Normal 2 2 2 92" xfId="1674"/>
    <cellStyle name="Normal 2 2 2 93" xfId="3044"/>
    <cellStyle name="Normal 2 2 2 93 2" xfId="9860"/>
    <cellStyle name="Normal 2 2 2 94" xfId="2871"/>
    <cellStyle name="Normal 2 2 2 94 2" xfId="9861"/>
    <cellStyle name="Normal 2 2 2 95" xfId="3077"/>
    <cellStyle name="Normal 2 2 2 95 2" xfId="9862"/>
    <cellStyle name="Normal 2 2 2 96" xfId="3095"/>
    <cellStyle name="Normal 2 2 2 96 2" xfId="9863"/>
    <cellStyle name="Normal 2 2 2 97" xfId="2777"/>
    <cellStyle name="Normal 2 2 2 97 2" xfId="9864"/>
    <cellStyle name="Normal 2 2 2 98" xfId="3183"/>
    <cellStyle name="Normal 2 2 2 98 2" xfId="9865"/>
    <cellStyle name="Normal 2 2 2 99" xfId="3306"/>
    <cellStyle name="Normal 2 2 2 99 2" xfId="9866"/>
    <cellStyle name="Normal 2 2 2_Comparison" xfId="4532"/>
    <cellStyle name="Normal 2 2 20" xfId="1258"/>
    <cellStyle name="Normal 2 2 20 2" xfId="1400"/>
    <cellStyle name="Normal 2 2 20 3" xfId="1701"/>
    <cellStyle name="Normal 2 2 20 4" xfId="1703"/>
    <cellStyle name="Normal 2 2 20 5" xfId="1700"/>
    <cellStyle name="Normal 2 2 20 6" xfId="1704"/>
    <cellStyle name="Normal 2 2 20 7" xfId="1699"/>
    <cellStyle name="Normal 2 2 20 8" xfId="1705"/>
    <cellStyle name="Normal 2 2 20 9" xfId="1702"/>
    <cellStyle name="Normal 2 2 21" xfId="1401"/>
    <cellStyle name="Normal 2 2 22" xfId="1402"/>
    <cellStyle name="Normal 2 2 23" xfId="1403"/>
    <cellStyle name="Normal 2 2 24" xfId="1404"/>
    <cellStyle name="Normal 2 2 25" xfId="1405"/>
    <cellStyle name="Normal 2 2 26" xfId="1406"/>
    <cellStyle name="Normal 2 2 27" xfId="1407"/>
    <cellStyle name="Normal 2 2 28" xfId="1408"/>
    <cellStyle name="Normal 2 2 29" xfId="1409"/>
    <cellStyle name="Normal 2 2 3" xfId="593"/>
    <cellStyle name="Normal 2 2 3 10" xfId="4101"/>
    <cellStyle name="Normal 2 2 3 11" xfId="4748"/>
    <cellStyle name="Normal 2 2 3 12" xfId="4903"/>
    <cellStyle name="Normal 2 2 3 13" xfId="3108"/>
    <cellStyle name="Normal 2 2 3 2" xfId="931"/>
    <cellStyle name="Normal 2 2 3 2 2" xfId="3143"/>
    <cellStyle name="Normal 2 2 3 2 2 2" xfId="5052"/>
    <cellStyle name="Normal 2 2 3 2 2 2 2" xfId="6045"/>
    <cellStyle name="Normal 2 2 3 2 2 2 3" xfId="6736"/>
    <cellStyle name="Normal 2 2 3 2 2 3" xfId="6623"/>
    <cellStyle name="Normal 2 2 3 2 3" xfId="6369"/>
    <cellStyle name="Normal 2 2 3 3" xfId="1075"/>
    <cellStyle name="Normal 2 2 3 3 2" xfId="3367"/>
    <cellStyle name="Normal 2 2 3 3 3" xfId="6461"/>
    <cellStyle name="Normal 2 2 3 4" xfId="3756"/>
    <cellStyle name="Normal 2 2 3 5" xfId="3475"/>
    <cellStyle name="Normal 2 2 3 6" xfId="4051"/>
    <cellStyle name="Normal 2 2 3 7" xfId="3885"/>
    <cellStyle name="Normal 2 2 3 8" xfId="4072"/>
    <cellStyle name="Normal 2 2 3 9" xfId="3866"/>
    <cellStyle name="Normal 2 2 3_Comparison" xfId="4632"/>
    <cellStyle name="Normal 2 2 30" xfId="1410"/>
    <cellStyle name="Normal 2 2 31" xfId="1411"/>
    <cellStyle name="Normal 2 2 32" xfId="1412"/>
    <cellStyle name="Normal 2 2 33" xfId="1413"/>
    <cellStyle name="Normal 2 2 34" xfId="1414"/>
    <cellStyle name="Normal 2 2 35" xfId="1415"/>
    <cellStyle name="Normal 2 2 36" xfId="1416"/>
    <cellStyle name="Normal 2 2 37" xfId="1417"/>
    <cellStyle name="Normal 2 2 38" xfId="1418"/>
    <cellStyle name="Normal 2 2 39" xfId="1419"/>
    <cellStyle name="Normal 2 2 4" xfId="594"/>
    <cellStyle name="Normal 2 2 4 10" xfId="4115"/>
    <cellStyle name="Normal 2 2 4 11" xfId="4749"/>
    <cellStyle name="Normal 2 2 4 12" xfId="4904"/>
    <cellStyle name="Normal 2 2 4 13" xfId="3423"/>
    <cellStyle name="Normal 2 2 4 2" xfId="948"/>
    <cellStyle name="Normal 2 2 4 2 2" xfId="3351"/>
    <cellStyle name="Normal 2 2 4 2 2 2" xfId="5069"/>
    <cellStyle name="Normal 2 2 4 2 2 2 2" xfId="6112"/>
    <cellStyle name="Normal 2 2 4 2 2 2 3" xfId="6791"/>
    <cellStyle name="Normal 2 2 4 2 2 3" xfId="6640"/>
    <cellStyle name="Normal 2 2 4 2 3" xfId="6453"/>
    <cellStyle name="Normal 2 2 4 3" xfId="1093"/>
    <cellStyle name="Normal 2 2 4 3 2" xfId="3701"/>
    <cellStyle name="Normal 2 2 4 3 3" xfId="6577"/>
    <cellStyle name="Normal 2 2 4 4" xfId="3348"/>
    <cellStyle name="Normal 2 2 4 5" xfId="3153"/>
    <cellStyle name="Normal 2 2 4 6" xfId="4052"/>
    <cellStyle name="Normal 2 2 4 7" xfId="3884"/>
    <cellStyle name="Normal 2 2 4 8" xfId="4077"/>
    <cellStyle name="Normal 2 2 4 9" xfId="3861"/>
    <cellStyle name="Normal 2 2 4_Comparison" xfId="4630"/>
    <cellStyle name="Normal 2 2 40" xfId="1420"/>
    <cellStyle name="Normal 2 2 41" xfId="1421"/>
    <cellStyle name="Normal 2 2 42" xfId="1422"/>
    <cellStyle name="Normal 2 2 43" xfId="1423"/>
    <cellStyle name="Normal 2 2 44" xfId="1424"/>
    <cellStyle name="Normal 2 2 45" xfId="1425"/>
    <cellStyle name="Normal 2 2 46" xfId="1426"/>
    <cellStyle name="Normal 2 2 47" xfId="1427"/>
    <cellStyle name="Normal 2 2 48" xfId="1428"/>
    <cellStyle name="Normal 2 2 49" xfId="1429"/>
    <cellStyle name="Normal 2 2 5" xfId="595"/>
    <cellStyle name="Normal 2 2 5 10" xfId="4117"/>
    <cellStyle name="Normal 2 2 5 11" xfId="4750"/>
    <cellStyle name="Normal 2 2 5 12" xfId="4905"/>
    <cellStyle name="Normal 2 2 5 13" xfId="3393"/>
    <cellStyle name="Normal 2 2 5 2" xfId="959"/>
    <cellStyle name="Normal 2 2 5 2 2" xfId="3645"/>
    <cellStyle name="Normal 2 2 5 2 2 2" xfId="5080"/>
    <cellStyle name="Normal 2 2 5 2 2 2 2" xfId="6194"/>
    <cellStyle name="Normal 2 2 5 2 2 2 3" xfId="6864"/>
    <cellStyle name="Normal 2 2 5 2 2 3" xfId="6651"/>
    <cellStyle name="Normal 2 2 5 2 3" xfId="6569"/>
    <cellStyle name="Normal 2 2 5 3" xfId="1104"/>
    <cellStyle name="Normal 2 2 5 3 2" xfId="3112"/>
    <cellStyle name="Normal 2 2 5 3 3" xfId="6357"/>
    <cellStyle name="Normal 2 2 5 4" xfId="3224"/>
    <cellStyle name="Normal 2 2 5 5" xfId="3485"/>
    <cellStyle name="Normal 2 2 5 6" xfId="4053"/>
    <cellStyle name="Normal 2 2 5 7" xfId="3883"/>
    <cellStyle name="Normal 2 2 5 8" xfId="4080"/>
    <cellStyle name="Normal 2 2 5 9" xfId="3859"/>
    <cellStyle name="Normal 2 2 5_Comparison" xfId="4628"/>
    <cellStyle name="Normal 2 2 50" xfId="1430"/>
    <cellStyle name="Normal 2 2 51" xfId="1431"/>
    <cellStyle name="Normal 2 2 52" xfId="1432"/>
    <cellStyle name="Normal 2 2 53" xfId="1433"/>
    <cellStyle name="Normal 2 2 54" xfId="1434"/>
    <cellStyle name="Normal 2 2 55" xfId="1435"/>
    <cellStyle name="Normal 2 2 56" xfId="1436"/>
    <cellStyle name="Normal 2 2 57" xfId="1437"/>
    <cellStyle name="Normal 2 2 58" xfId="1438"/>
    <cellStyle name="Normal 2 2 59" xfId="1439"/>
    <cellStyle name="Normal 2 2 6" xfId="916"/>
    <cellStyle name="Normal 2 2 6 2" xfId="969"/>
    <cellStyle name="Normal 2 2 6 2 2" xfId="5039"/>
    <cellStyle name="Normal 2 2 6 2 2 2" xfId="5090"/>
    <cellStyle name="Normal 2 2 6 2 2 3" xfId="6661"/>
    <cellStyle name="Normal 2 2 6 2 3" xfId="6612"/>
    <cellStyle name="Normal 2 2 6 3" xfId="1114"/>
    <cellStyle name="Normal 2 2 6 4" xfId="3403"/>
    <cellStyle name="Normal 2 2 60" xfId="1440"/>
    <cellStyle name="Normal 2 2 61" xfId="1441"/>
    <cellStyle name="Normal 2 2 62" xfId="1442"/>
    <cellStyle name="Normal 2 2 63" xfId="1443"/>
    <cellStyle name="Normal 2 2 64" xfId="1444"/>
    <cellStyle name="Normal 2 2 65" xfId="1445"/>
    <cellStyle name="Normal 2 2 66" xfId="1446"/>
    <cellStyle name="Normal 2 2 67" xfId="1447"/>
    <cellStyle name="Normal 2 2 68" xfId="1448"/>
    <cellStyle name="Normal 2 2 69" xfId="1449"/>
    <cellStyle name="Normal 2 2 7" xfId="979"/>
    <cellStyle name="Normal 2 2 70" xfId="1450"/>
    <cellStyle name="Normal 2 2 71" xfId="1451"/>
    <cellStyle name="Normal 2 2 72" xfId="1452"/>
    <cellStyle name="Normal 2 2 73" xfId="1453"/>
    <cellStyle name="Normal 2 2 74" xfId="1454"/>
    <cellStyle name="Normal 2 2 75" xfId="1455"/>
    <cellStyle name="Normal 2 2 76" xfId="1456"/>
    <cellStyle name="Normal 2 2 77" xfId="1457"/>
    <cellStyle name="Normal 2 2 78" xfId="1458"/>
    <cellStyle name="Normal 2 2 79" xfId="1459"/>
    <cellStyle name="Normal 2 2 8" xfId="986"/>
    <cellStyle name="Normal 2 2 80" xfId="1460"/>
    <cellStyle name="Normal 2 2 81" xfId="1461"/>
    <cellStyle name="Normal 2 2 82" xfId="1462"/>
    <cellStyle name="Normal 2 2 83" xfId="1463"/>
    <cellStyle name="Normal 2 2 84" xfId="1464"/>
    <cellStyle name="Normal 2 2 85" xfId="1465"/>
    <cellStyle name="Normal 2 2 86" xfId="1466"/>
    <cellStyle name="Normal 2 2 87" xfId="1467"/>
    <cellStyle name="Normal 2 2 88" xfId="1468"/>
    <cellStyle name="Normal 2 2 89" xfId="1469"/>
    <cellStyle name="Normal 2 2 9" xfId="991"/>
    <cellStyle name="Normal 2 2 90" xfId="1470"/>
    <cellStyle name="Normal 2 2 91" xfId="1471"/>
    <cellStyle name="Normal 2 2 92" xfId="1472"/>
    <cellStyle name="Normal 2 2 93" xfId="1246"/>
    <cellStyle name="Normal 2 2 94" xfId="1731"/>
    <cellStyle name="Normal 2 2 95" xfId="1251"/>
    <cellStyle name="Normal 2 2 96" xfId="1735"/>
    <cellStyle name="Normal 2 2 97" xfId="1255"/>
    <cellStyle name="Normal 2 2 98" xfId="1738"/>
    <cellStyle name="Normal 2 2 99" xfId="1257"/>
    <cellStyle name="Normal 2 2_Comparison" xfId="4638"/>
    <cellStyle name="Normal 2 20" xfId="1171"/>
    <cellStyle name="Normal 2 21" xfId="1172"/>
    <cellStyle name="Normal 2 22" xfId="1173"/>
    <cellStyle name="Normal 2 23" xfId="1174"/>
    <cellStyle name="Normal 2 24" xfId="1175"/>
    <cellStyle name="Normal 2 25" xfId="1176"/>
    <cellStyle name="Normal 2 26" xfId="1177"/>
    <cellStyle name="Normal 2 27" xfId="1476"/>
    <cellStyle name="Normal 2 28" xfId="1477"/>
    <cellStyle name="Normal 2 29" xfId="1478"/>
    <cellStyle name="Normal 2 3" xfId="596"/>
    <cellStyle name="Normal 2 3 2" xfId="597"/>
    <cellStyle name="Normal 2 3 2 2" xfId="9867"/>
    <cellStyle name="Normal 2 30" xfId="1480"/>
    <cellStyle name="Normal 2 31" xfId="1481"/>
    <cellStyle name="Normal 2 32" xfId="1482"/>
    <cellStyle name="Normal 2 33" xfId="1483"/>
    <cellStyle name="Normal 2 34" xfId="1484"/>
    <cellStyle name="Normal 2 35" xfId="1485"/>
    <cellStyle name="Normal 2 36" xfId="1486"/>
    <cellStyle name="Normal 2 37" xfId="1487"/>
    <cellStyle name="Normal 2 38" xfId="1488"/>
    <cellStyle name="Normal 2 39" xfId="1489"/>
    <cellStyle name="Normal 2 4" xfId="598"/>
    <cellStyle name="Normal 2 4 2" xfId="599"/>
    <cellStyle name="Normal 2 4 2 2" xfId="9868"/>
    <cellStyle name="Normal 2 40" xfId="1491"/>
    <cellStyle name="Normal 2 41" xfId="1492"/>
    <cellStyle name="Normal 2 42" xfId="1493"/>
    <cellStyle name="Normal 2 43" xfId="1494"/>
    <cellStyle name="Normal 2 44" xfId="1495"/>
    <cellStyle name="Normal 2 45" xfId="1496"/>
    <cellStyle name="Normal 2 46" xfId="1497"/>
    <cellStyle name="Normal 2 47" xfId="1498"/>
    <cellStyle name="Normal 2 48" xfId="1499"/>
    <cellStyle name="Normal 2 49" xfId="1500"/>
    <cellStyle name="Normal 2 5" xfId="600"/>
    <cellStyle name="Normal 2 5 2" xfId="601"/>
    <cellStyle name="Normal 2 50" xfId="1502"/>
    <cellStyle name="Normal 2 51" xfId="1503"/>
    <cellStyle name="Normal 2 52" xfId="1504"/>
    <cellStyle name="Normal 2 53" xfId="1505"/>
    <cellStyle name="Normal 2 54" xfId="1506"/>
    <cellStyle name="Normal 2 55" xfId="1507"/>
    <cellStyle name="Normal 2 56" xfId="1508"/>
    <cellStyle name="Normal 2 57" xfId="1509"/>
    <cellStyle name="Normal 2 58" xfId="1510"/>
    <cellStyle name="Normal 2 59" xfId="1511"/>
    <cellStyle name="Normal 2 6" xfId="602"/>
    <cellStyle name="Normal 2 6 10" xfId="4469"/>
    <cellStyle name="Normal 2 6 11" xfId="4751"/>
    <cellStyle name="Normal 2 6 12" xfId="4906"/>
    <cellStyle name="Normal 2 6 13" xfId="2228"/>
    <cellStyle name="Normal 2 6 14" xfId="6890"/>
    <cellStyle name="Normal 2 6 15" xfId="7038"/>
    <cellStyle name="Normal 2 6 2" xfId="924"/>
    <cellStyle name="Normal 2 6 2 2" xfId="3419"/>
    <cellStyle name="Normal 2 6 2 2 2" xfId="5047"/>
    <cellStyle name="Normal 2 6 2 2 2 2" xfId="6139"/>
    <cellStyle name="Normal 2 6 2 2 2 3" xfId="6814"/>
    <cellStyle name="Normal 2 6 2 2 3" xfId="6619"/>
    <cellStyle name="Normal 2 6 2 3" xfId="6483"/>
    <cellStyle name="Normal 2 6 3" xfId="1038"/>
    <cellStyle name="Normal 2 6 3 2" xfId="3447"/>
    <cellStyle name="Normal 2 6 3 3" xfId="6495"/>
    <cellStyle name="Normal 2 6 4" xfId="1032"/>
    <cellStyle name="Normal 2 6 4 2" xfId="3471"/>
    <cellStyle name="Normal 2 6 4 3" xfId="6502"/>
    <cellStyle name="Normal 2 6 5" xfId="1039"/>
    <cellStyle name="Normal 2 6 5 2" xfId="3130"/>
    <cellStyle name="Normal 2 6 5 3" xfId="6364"/>
    <cellStyle name="Normal 2 6 6" xfId="1031"/>
    <cellStyle name="Normal 2 6 6 2" xfId="4055"/>
    <cellStyle name="Normal 2 6 6 3" xfId="6601"/>
    <cellStyle name="Normal 2 6 7" xfId="1040"/>
    <cellStyle name="Normal 2 6 7 2" xfId="3792"/>
    <cellStyle name="Normal 2 6 7 3" xfId="6597"/>
    <cellStyle name="Normal 2 6 8" xfId="1070"/>
    <cellStyle name="Normal 2 6 8 2" xfId="4256"/>
    <cellStyle name="Normal 2 6 8 3" xfId="6604"/>
    <cellStyle name="Normal 2 6 9" xfId="4341"/>
    <cellStyle name="Normal 2 6_Comparison" xfId="4627"/>
    <cellStyle name="Normal 2 60" xfId="1513"/>
    <cellStyle name="Normal 2 61" xfId="1514"/>
    <cellStyle name="Normal 2 62" xfId="1515"/>
    <cellStyle name="Normal 2 63" xfId="1516"/>
    <cellStyle name="Normal 2 64" xfId="1517"/>
    <cellStyle name="Normal 2 65" xfId="1518"/>
    <cellStyle name="Normal 2 66" xfId="1519"/>
    <cellStyle name="Normal 2 67" xfId="1520"/>
    <cellStyle name="Normal 2 68" xfId="1521"/>
    <cellStyle name="Normal 2 69" xfId="1522"/>
    <cellStyle name="Normal 2 7" xfId="603"/>
    <cellStyle name="Normal 2 70" xfId="1524"/>
    <cellStyle name="Normal 2 71" xfId="1525"/>
    <cellStyle name="Normal 2 72" xfId="1526"/>
    <cellStyle name="Normal 2 73" xfId="1527"/>
    <cellStyle name="Normal 2 74" xfId="1528"/>
    <cellStyle name="Normal 2 75" xfId="1529"/>
    <cellStyle name="Normal 2 76" xfId="1530"/>
    <cellStyle name="Normal 2 77" xfId="1531"/>
    <cellStyle name="Normal 2 78" xfId="1532"/>
    <cellStyle name="Normal 2 79" xfId="1533"/>
    <cellStyle name="Normal 2 8" xfId="604"/>
    <cellStyle name="Normal 2 80" xfId="1535"/>
    <cellStyle name="Normal 2 81" xfId="1536"/>
    <cellStyle name="Normal 2 82" xfId="1537"/>
    <cellStyle name="Normal 2 83" xfId="1538"/>
    <cellStyle name="Normal 2 84" xfId="1539"/>
    <cellStyle name="Normal 2 85" xfId="1540"/>
    <cellStyle name="Normal 2 86" xfId="1541"/>
    <cellStyle name="Normal 2 87" xfId="1542"/>
    <cellStyle name="Normal 2 88" xfId="1543"/>
    <cellStyle name="Normal 2 89" xfId="1544"/>
    <cellStyle name="Normal 2 9" xfId="605"/>
    <cellStyle name="Normal 2 90" xfId="1545"/>
    <cellStyle name="Normal 2 91" xfId="1546"/>
    <cellStyle name="Normal 2 92" xfId="1547"/>
    <cellStyle name="Normal 2 93" xfId="1548"/>
    <cellStyle name="Normal 2 94" xfId="1549"/>
    <cellStyle name="Normal 2 95" xfId="1550"/>
    <cellStyle name="Normal 2 96" xfId="1551"/>
    <cellStyle name="Normal 2 97" xfId="1552"/>
    <cellStyle name="Normal 2 98" xfId="1553"/>
    <cellStyle name="Normal 2 99" xfId="1554"/>
    <cellStyle name="Normal 20" xfId="904"/>
    <cellStyle name="Normal 20 10" xfId="4127"/>
    <cellStyle name="Normal 20 11" xfId="4752"/>
    <cellStyle name="Normal 20 12" xfId="4907"/>
    <cellStyle name="Normal 20 13" xfId="1769"/>
    <cellStyle name="Normal 20 14" xfId="6928"/>
    <cellStyle name="Normal 20 14 2" xfId="7039"/>
    <cellStyle name="Normal 20 14 3" xfId="9718"/>
    <cellStyle name="Normal 20 15" xfId="7040"/>
    <cellStyle name="Normal 20 2" xfId="606"/>
    <cellStyle name="Normal 20 2 10" xfId="4128"/>
    <cellStyle name="Normal 20 2 11" xfId="4753"/>
    <cellStyle name="Normal 20 2 12" xfId="4908"/>
    <cellStyle name="Normal 20 2 13" xfId="6487"/>
    <cellStyle name="Normal 20 2 2" xfId="3431"/>
    <cellStyle name="Normal 20 2 2 2" xfId="3244"/>
    <cellStyle name="Normal 20 2 2 2 2" xfId="6142"/>
    <cellStyle name="Normal 20 2 2 2 2 2" xfId="6081"/>
    <cellStyle name="Normal 20 2 2 2 2 3" xfId="6766"/>
    <cellStyle name="Normal 20 2 2 2 3" xfId="6817"/>
    <cellStyle name="Normal 20 2 2 3" xfId="6411"/>
    <cellStyle name="Normal 20 2 3" xfId="3113"/>
    <cellStyle name="Normal 20 2 4" xfId="3387"/>
    <cellStyle name="Normal 20 2 5" xfId="3639"/>
    <cellStyle name="Normal 20 2 6" xfId="4059"/>
    <cellStyle name="Normal 20 2 7" xfId="3878"/>
    <cellStyle name="Normal 20 2 8" xfId="4086"/>
    <cellStyle name="Normal 20 2 9" xfId="3856"/>
    <cellStyle name="Normal 20 2_Comparison" xfId="4625"/>
    <cellStyle name="Normal 20 3" xfId="918"/>
    <cellStyle name="Normal 20 3 2" xfId="3147"/>
    <cellStyle name="Normal 20 3 2 2" xfId="5041"/>
    <cellStyle name="Normal 20 3 2 2 2" xfId="6047"/>
    <cellStyle name="Normal 20 3 2 2 3" xfId="6737"/>
    <cellStyle name="Normal 20 3 2 3" xfId="6613"/>
    <cellStyle name="Normal 20 3 3" xfId="6371"/>
    <cellStyle name="Normal 20 4" xfId="1062"/>
    <cellStyle name="Normal 20 4 2" xfId="3205"/>
    <cellStyle name="Normal 20 4 3" xfId="6395"/>
    <cellStyle name="Normal 20 5" xfId="3558"/>
    <cellStyle name="Normal 20 6" xfId="4058"/>
    <cellStyle name="Normal 20 7" xfId="3879"/>
    <cellStyle name="Normal 20 8" xfId="4085"/>
    <cellStyle name="Normal 20 9" xfId="3857"/>
    <cellStyle name="Normal 20_Comparison" xfId="4626"/>
    <cellStyle name="Normal 21" xfId="1010"/>
    <cellStyle name="Normal 21 10" xfId="4087"/>
    <cellStyle name="Normal 21 11" xfId="3855"/>
    <cellStyle name="Normal 21 12" xfId="4129"/>
    <cellStyle name="Normal 21 13" xfId="4754"/>
    <cellStyle name="Normal 21 14" xfId="4909"/>
    <cellStyle name="Normal 21 15" xfId="3388"/>
    <cellStyle name="Normal 21 2" xfId="607"/>
    <cellStyle name="Normal 21 2 2" xfId="608"/>
    <cellStyle name="Normal 21 2 3" xfId="609"/>
    <cellStyle name="Normal 21 2 4" xfId="610"/>
    <cellStyle name="Normal 21 2 5" xfId="611"/>
    <cellStyle name="Normal 21 3" xfId="612"/>
    <cellStyle name="Normal 21 3 2" xfId="613"/>
    <cellStyle name="Normal 21 3 3" xfId="614"/>
    <cellStyle name="Normal 21 3 4" xfId="615"/>
    <cellStyle name="Normal 21 3 5" xfId="616"/>
    <cellStyle name="Normal 21 4" xfId="617"/>
    <cellStyle name="Normal 21 5" xfId="944"/>
    <cellStyle name="Normal 21 5 2" xfId="3444"/>
    <cellStyle name="Normal 21 5 2 2" xfId="5065"/>
    <cellStyle name="Normal 21 5 2 2 2" xfId="6147"/>
    <cellStyle name="Normal 21 5 2 2 3" xfId="6822"/>
    <cellStyle name="Normal 21 5 2 3" xfId="6636"/>
    <cellStyle name="Normal 21 5 3" xfId="6493"/>
    <cellStyle name="Normal 21 6" xfId="1089"/>
    <cellStyle name="Normal 21 6 2" xfId="3427"/>
    <cellStyle name="Normal 21 6 3" xfId="6486"/>
    <cellStyle name="Normal 21 7" xfId="3460"/>
    <cellStyle name="Normal 21 8" xfId="4060"/>
    <cellStyle name="Normal 21 9" xfId="3877"/>
    <cellStyle name="Normal 21_Comparison" xfId="4624"/>
    <cellStyle name="Normal 22" xfId="618"/>
    <cellStyle name="Normal 22 10" xfId="4067"/>
    <cellStyle name="Normal 22 11" xfId="3871"/>
    <cellStyle name="Normal 22 12" xfId="4093"/>
    <cellStyle name="Normal 22 13" xfId="3854"/>
    <cellStyle name="Normal 22 14" xfId="4137"/>
    <cellStyle name="Normal 22 15" xfId="4755"/>
    <cellStyle name="Normal 22 16" xfId="4910"/>
    <cellStyle name="Normal 22 17" xfId="3562"/>
    <cellStyle name="Normal 22 17 2" xfId="9890"/>
    <cellStyle name="Normal 22 2" xfId="619"/>
    <cellStyle name="Normal 22 2 10" xfId="4139"/>
    <cellStyle name="Normal 22 2 11" xfId="4756"/>
    <cellStyle name="Normal 22 2 12" xfId="4911"/>
    <cellStyle name="Normal 22 2 13" xfId="3252"/>
    <cellStyle name="Normal 22 2 13 2" xfId="9891"/>
    <cellStyle name="Normal 22 2 2" xfId="1178"/>
    <cellStyle name="Normal 22 2 2 2" xfId="3624"/>
    <cellStyle name="Normal 22 2 2 2 2" xfId="5118"/>
    <cellStyle name="Normal 22 2 2 2 2 2" xfId="6189"/>
    <cellStyle name="Normal 22 2 2 2 2 3" xfId="6860"/>
    <cellStyle name="Normal 22 2 2 2 2 4" xfId="9893"/>
    <cellStyle name="Normal 22 2 2 2 3" xfId="6687"/>
    <cellStyle name="Normal 22 2 2 2 3 2" xfId="9894"/>
    <cellStyle name="Normal 22 2 2 3" xfId="6560"/>
    <cellStyle name="Normal 22 2 2 4" xfId="9892"/>
    <cellStyle name="Normal 22 2 3" xfId="3654"/>
    <cellStyle name="Normal 22 2 4" xfId="3586"/>
    <cellStyle name="Normal 22 2 5" xfId="3616"/>
    <cellStyle name="Normal 22 2 6" xfId="4068"/>
    <cellStyle name="Normal 22 2 7" xfId="3870"/>
    <cellStyle name="Normal 22 2 8" xfId="4094"/>
    <cellStyle name="Normal 22 2 9" xfId="3853"/>
    <cellStyle name="Normal 22 2_Comparison" xfId="4622"/>
    <cellStyle name="Normal 22 3" xfId="620"/>
    <cellStyle name="Normal 22 4" xfId="621"/>
    <cellStyle name="Normal 22 5" xfId="622"/>
    <cellStyle name="Normal 22 6" xfId="623"/>
    <cellStyle name="Normal 22 7" xfId="1006"/>
    <cellStyle name="Normal 22 7 2" xfId="3697"/>
    <cellStyle name="Normal 22 7 2 2" xfId="5115"/>
    <cellStyle name="Normal 22 7 2 2 2" xfId="6204"/>
    <cellStyle name="Normal 22 7 2 2 3" xfId="6869"/>
    <cellStyle name="Normal 22 7 2 2 4" xfId="9896"/>
    <cellStyle name="Normal 22 7 2 3" xfId="6686"/>
    <cellStyle name="Normal 22 7 2 3 2" xfId="9897"/>
    <cellStyle name="Normal 22 7 3" xfId="6576"/>
    <cellStyle name="Normal 22 7 4" xfId="9895"/>
    <cellStyle name="Normal 22 8" xfId="1144"/>
    <cellStyle name="Normal 22 8 2" xfId="3629"/>
    <cellStyle name="Normal 22 8 3" xfId="6563"/>
    <cellStyle name="Normal 22 8 4" xfId="9898"/>
    <cellStyle name="Normal 22 9" xfId="3474"/>
    <cellStyle name="Normal 22_Comparison" xfId="4623"/>
    <cellStyle name="Normal 23" xfId="1011"/>
    <cellStyle name="Normal 23 10" xfId="3849"/>
    <cellStyle name="Normal 23 11" xfId="4144"/>
    <cellStyle name="Normal 23 12" xfId="4757"/>
    <cellStyle name="Normal 23 13" xfId="4912"/>
    <cellStyle name="Normal 23 14" xfId="3579"/>
    <cellStyle name="Normal 23 14 2" xfId="9899"/>
    <cellStyle name="Normal 23 2" xfId="624"/>
    <cellStyle name="Normal 23 2 10" xfId="4145"/>
    <cellStyle name="Normal 23 2 11" xfId="4758"/>
    <cellStyle name="Normal 23 2 12" xfId="4913"/>
    <cellStyle name="Normal 23 2 13" xfId="3341"/>
    <cellStyle name="Normal 23 2 13 2" xfId="9900"/>
    <cellStyle name="Normal 23 2 2" xfId="1179"/>
    <cellStyle name="Normal 23 2 2 2" xfId="3278"/>
    <cellStyle name="Normal 23 2 2 2 2" xfId="5119"/>
    <cellStyle name="Normal 23 2 2 2 2 2" xfId="6090"/>
    <cellStyle name="Normal 23 2 2 2 2 3" xfId="6772"/>
    <cellStyle name="Normal 23 2 2 2 2 4" xfId="9902"/>
    <cellStyle name="Normal 23 2 2 2 3" xfId="6688"/>
    <cellStyle name="Normal 23 2 2 2 3 2" xfId="9903"/>
    <cellStyle name="Normal 23 2 2 3" xfId="6425"/>
    <cellStyle name="Normal 23 2 2 4" xfId="9901"/>
    <cellStyle name="Normal 23 2 3" xfId="3144"/>
    <cellStyle name="Normal 23 2 4" xfId="3440"/>
    <cellStyle name="Normal 23 2 5" xfId="3590"/>
    <cellStyle name="Normal 23 2 6" xfId="4074"/>
    <cellStyle name="Normal 23 2 7" xfId="3864"/>
    <cellStyle name="Normal 23 2 8" xfId="4103"/>
    <cellStyle name="Normal 23 2 9" xfId="3848"/>
    <cellStyle name="Normal 23 2_Comparison" xfId="4620"/>
    <cellStyle name="Normal 23 3" xfId="1001"/>
    <cellStyle name="Normal 23 3 2" xfId="3386"/>
    <cellStyle name="Normal 23 3 2 2" xfId="5114"/>
    <cellStyle name="Normal 23 3 2 2 2" xfId="6125"/>
    <cellStyle name="Normal 23 3 2 2 3" xfId="6801"/>
    <cellStyle name="Normal 23 3 2 2 4" xfId="9905"/>
    <cellStyle name="Normal 23 3 2 3" xfId="6685"/>
    <cellStyle name="Normal 23 3 2 3 2" xfId="9906"/>
    <cellStyle name="Normal 23 3 3" xfId="6467"/>
    <cellStyle name="Normal 23 3 4" xfId="9904"/>
    <cellStyle name="Normal 23 4" xfId="1141"/>
    <cellStyle name="Normal 23 4 2" xfId="3114"/>
    <cellStyle name="Normal 23 4 3" xfId="6358"/>
    <cellStyle name="Normal 23 4 4" xfId="9907"/>
    <cellStyle name="Normal 23 5" xfId="3186"/>
    <cellStyle name="Normal 23 6" xfId="3336"/>
    <cellStyle name="Normal 23 7" xfId="4073"/>
    <cellStyle name="Normal 23 8" xfId="3865"/>
    <cellStyle name="Normal 23 9" xfId="4102"/>
    <cellStyle name="Normal 23_Comparison" xfId="4621"/>
    <cellStyle name="Normal 234" xfId="9996"/>
    <cellStyle name="Normal 24" xfId="1012"/>
    <cellStyle name="Normal 24 10" xfId="4255"/>
    <cellStyle name="Normal 24 11" xfId="4759"/>
    <cellStyle name="Normal 24 12" xfId="4914"/>
    <cellStyle name="Normal 24 13" xfId="3412"/>
    <cellStyle name="Normal 24 2" xfId="625"/>
    <cellStyle name="Normal 24 2 10" xfId="4146"/>
    <cellStyle name="Normal 24 2 11" xfId="4760"/>
    <cellStyle name="Normal 24 2 12" xfId="4915"/>
    <cellStyle name="Normal 24 2 13" xfId="6473"/>
    <cellStyle name="Normal 24 2 2" xfId="3398"/>
    <cellStyle name="Normal 24 2 2 2" xfId="3197"/>
    <cellStyle name="Normal 24 2 2 2 2" xfId="6131"/>
    <cellStyle name="Normal 24 2 2 2 2 2" xfId="6064"/>
    <cellStyle name="Normal 24 2 2 2 2 3" xfId="6751"/>
    <cellStyle name="Normal 24 2 2 2 3" xfId="6807"/>
    <cellStyle name="Normal 24 2 2 3" xfId="6389"/>
    <cellStyle name="Normal 24 2 3" xfId="3127"/>
    <cellStyle name="Normal 24 2 4" xfId="3632"/>
    <cellStyle name="Normal 24 2 5" xfId="3533"/>
    <cellStyle name="Normal 24 2 6" xfId="4076"/>
    <cellStyle name="Normal 24 2 7" xfId="3862"/>
    <cellStyle name="Normal 24 2 8" xfId="4105"/>
    <cellStyle name="Normal 24 2 9" xfId="3847"/>
    <cellStyle name="Normal 24 2_Comparison" xfId="4616"/>
    <cellStyle name="Normal 24 3" xfId="967"/>
    <cellStyle name="Normal 24 3 2" xfId="3135"/>
    <cellStyle name="Normal 24 3 2 2" xfId="5088"/>
    <cellStyle name="Normal 24 3 2 2 2" xfId="6041"/>
    <cellStyle name="Normal 24 3 2 2 3" xfId="6734"/>
    <cellStyle name="Normal 24 3 2 3" xfId="6659"/>
    <cellStyle name="Normal 24 3 3" xfId="6367"/>
    <cellStyle name="Normal 24 4" xfId="1112"/>
    <cellStyle name="Normal 24 4 2" xfId="3416"/>
    <cellStyle name="Normal 24 4 3" xfId="6482"/>
    <cellStyle name="Normal 24 5" xfId="3588"/>
    <cellStyle name="Normal 24 6" xfId="4075"/>
    <cellStyle name="Normal 24 7" xfId="3863"/>
    <cellStyle name="Normal 24 8" xfId="4104"/>
    <cellStyle name="Normal 24 9" xfId="3793"/>
    <cellStyle name="Normal 24_Comparison" xfId="4618"/>
    <cellStyle name="Normal 25" xfId="983"/>
    <cellStyle name="Normal 25 2" xfId="626"/>
    <cellStyle name="Normal 25 2 2" xfId="9869"/>
    <cellStyle name="Normal 26" xfId="627"/>
    <cellStyle name="Normal 26 10" xfId="4165"/>
    <cellStyle name="Normal 26 11" xfId="4761"/>
    <cellStyle name="Normal 26 12" xfId="4916"/>
    <cellStyle name="Normal 26 13" xfId="3461"/>
    <cellStyle name="Normal 26 2" xfId="628"/>
    <cellStyle name="Normal 26 2 10" xfId="4462"/>
    <cellStyle name="Normal 26 2 11" xfId="4762"/>
    <cellStyle name="Normal 26 2 12" xfId="4917"/>
    <cellStyle name="Normal 26 2 13" xfId="6377"/>
    <cellStyle name="Normal 26 2 2" xfId="3162"/>
    <cellStyle name="Normal 26 2 2 2" xfId="3406"/>
    <cellStyle name="Normal 26 2 2 2 2" xfId="6055"/>
    <cellStyle name="Normal 26 2 2 2 2 2" xfId="6133"/>
    <cellStyle name="Normal 26 2 2 2 2 3" xfId="6809"/>
    <cellStyle name="Normal 26 2 2 2 3" xfId="6743"/>
    <cellStyle name="Normal 26 2 2 3" xfId="6475"/>
    <cellStyle name="Normal 26 2 3" xfId="3327"/>
    <cellStyle name="Normal 26 2 4" xfId="3209"/>
    <cellStyle name="Normal 26 2 5" xfId="3185"/>
    <cellStyle name="Normal 26 2 6" xfId="4079"/>
    <cellStyle name="Normal 26 2 7" xfId="3795"/>
    <cellStyle name="Normal 26 2 8" xfId="4252"/>
    <cellStyle name="Normal 26 2 9" xfId="4338"/>
    <cellStyle name="Normal 26 2_Comparison" xfId="4614"/>
    <cellStyle name="Normal 26 3" xfId="989"/>
    <cellStyle name="Normal 26 3 2" xfId="3721"/>
    <cellStyle name="Normal 26 3 2 2" xfId="5107"/>
    <cellStyle name="Normal 26 3 2 2 2" xfId="6209"/>
    <cellStyle name="Normal 26 3 2 2 3" xfId="6870"/>
    <cellStyle name="Normal 26 3 2 3" xfId="6678"/>
    <cellStyle name="Normal 26 3 3" xfId="6578"/>
    <cellStyle name="Normal 26 4" xfId="1134"/>
    <cellStyle name="Normal 26 4 2" xfId="3545"/>
    <cellStyle name="Normal 26 4 3" xfId="6532"/>
    <cellStyle name="Normal 26 5" xfId="3490"/>
    <cellStyle name="Normal 26 6" xfId="4078"/>
    <cellStyle name="Normal 26 7" xfId="3860"/>
    <cellStyle name="Normal 26 8" xfId="4116"/>
    <cellStyle name="Normal 26 9" xfId="3838"/>
    <cellStyle name="Normal 26_Comparison" xfId="4615"/>
    <cellStyle name="Normal 27" xfId="1002"/>
    <cellStyle name="Normal 27 2" xfId="629"/>
    <cellStyle name="Normal 27 2 2" xfId="9870"/>
    <cellStyle name="Normal 28" xfId="1003"/>
    <cellStyle name="Normal 28 2" xfId="630"/>
    <cellStyle name="Normal 28 2 2" xfId="9871"/>
    <cellStyle name="Normal 289" xfId="9998"/>
    <cellStyle name="Normal 29" xfId="1005"/>
    <cellStyle name="Normal 29 2" xfId="631"/>
    <cellStyle name="Normal 29 2 2" xfId="9872"/>
    <cellStyle name="Normal 290" xfId="9997"/>
    <cellStyle name="Normal 3" xfId="632"/>
    <cellStyle name="Normal 3 10" xfId="633"/>
    <cellStyle name="Normal 3 10 2" xfId="634"/>
    <cellStyle name="Normal 3 10 3" xfId="635"/>
    <cellStyle name="Normal 3 11" xfId="636"/>
    <cellStyle name="Normal 3 12" xfId="637"/>
    <cellStyle name="Normal 3 13" xfId="638"/>
    <cellStyle name="Normal 3 14" xfId="639"/>
    <cellStyle name="Normal 3 15" xfId="905"/>
    <cellStyle name="Normal 3 15 2" xfId="3329"/>
    <cellStyle name="Normal 3 15 2 2" xfId="5036"/>
    <cellStyle name="Normal 3 15 2 2 2" xfId="6106"/>
    <cellStyle name="Normal 3 15 2 2 3" xfId="6786"/>
    <cellStyle name="Normal 3 15 2 3" xfId="6609"/>
    <cellStyle name="Normal 3 15 3" xfId="6443"/>
    <cellStyle name="Normal 3 16" xfId="1049"/>
    <cellStyle name="Normal 3 16 2" xfId="3283"/>
    <cellStyle name="Normal 3 16 3" xfId="6427"/>
    <cellStyle name="Normal 3 17" xfId="3536"/>
    <cellStyle name="Normal 3 18" xfId="4082"/>
    <cellStyle name="Normal 3 19" xfId="3858"/>
    <cellStyle name="Normal 3 2" xfId="640"/>
    <cellStyle name="Normal 3 2 2" xfId="641"/>
    <cellStyle name="Normal 3 2 2 2" xfId="9873"/>
    <cellStyle name="Normal 3 20" xfId="4121"/>
    <cellStyle name="Normal 3 21" xfId="3834"/>
    <cellStyle name="Normal 3 22" xfId="4169"/>
    <cellStyle name="Normal 3 23" xfId="4763"/>
    <cellStyle name="Normal 3 24" xfId="4918"/>
    <cellStyle name="Normal 3 25" xfId="1673"/>
    <cellStyle name="Normal 3 3" xfId="642"/>
    <cellStyle name="Normal 3 3 2" xfId="643"/>
    <cellStyle name="Normal 3 3 3" xfId="9874"/>
    <cellStyle name="Normal 3 4" xfId="644"/>
    <cellStyle name="Normal 3 4 2" xfId="645"/>
    <cellStyle name="Normal 3 4 3" xfId="9875"/>
    <cellStyle name="Normal 3 5" xfId="646"/>
    <cellStyle name="Normal 3 5 2" xfId="647"/>
    <cellStyle name="Normal 3 6" xfId="648"/>
    <cellStyle name="Normal 3 6 2" xfId="649"/>
    <cellStyle name="Normal 3 7" xfId="650"/>
    <cellStyle name="Normal 3 7 2" xfId="651"/>
    <cellStyle name="Normal 3 8" xfId="652"/>
    <cellStyle name="Normal 3 8 2" xfId="653"/>
    <cellStyle name="Normal 3 9" xfId="654"/>
    <cellStyle name="Normal 3 9 2" xfId="655"/>
    <cellStyle name="Normal 3 9 3" xfId="656"/>
    <cellStyle name="Normal 3_Comparison" xfId="4613"/>
    <cellStyle name="Normal 30" xfId="1007"/>
    <cellStyle name="Normal 30 2" xfId="657"/>
    <cellStyle name="Normal 30 2 10" xfId="4201"/>
    <cellStyle name="Normal 30 2 11" xfId="4764"/>
    <cellStyle name="Normal 30 2 12" xfId="4919"/>
    <cellStyle name="Normal 30 2 13" xfId="3229"/>
    <cellStyle name="Normal 30 2 13 2" xfId="9909"/>
    <cellStyle name="Normal 30 2 2" xfId="1180"/>
    <cellStyle name="Normal 30 2 2 2" xfId="3520"/>
    <cellStyle name="Normal 30 2 2 2 2" xfId="5120"/>
    <cellStyle name="Normal 30 2 2 2 2 2" xfId="6165"/>
    <cellStyle name="Normal 30 2 2 2 2 3" xfId="6838"/>
    <cellStyle name="Normal 30 2 2 2 2 4" xfId="9911"/>
    <cellStyle name="Normal 30 2 2 2 3" xfId="6689"/>
    <cellStyle name="Normal 30 2 2 2 3 2" xfId="9912"/>
    <cellStyle name="Normal 30 2 2 3" xfId="6521"/>
    <cellStyle name="Normal 30 2 2 4" xfId="9910"/>
    <cellStyle name="Normal 30 2 3" xfId="3771"/>
    <cellStyle name="Normal 30 2 4" xfId="3430"/>
    <cellStyle name="Normal 30 2 5" xfId="3338"/>
    <cellStyle name="Normal 30 2 6" xfId="4098"/>
    <cellStyle name="Normal 30 2 7" xfId="3852"/>
    <cellStyle name="Normal 30 2 8" xfId="4140"/>
    <cellStyle name="Normal 30 2 9" xfId="3820"/>
    <cellStyle name="Normal 30 2_Comparison" xfId="4612"/>
    <cellStyle name="Normal 30 3" xfId="9876"/>
    <cellStyle name="Normal 30 4" xfId="9908"/>
    <cellStyle name="Normal 31" xfId="1013"/>
    <cellStyle name="Normal 31 10" xfId="6932"/>
    <cellStyle name="Normal 31 2" xfId="658"/>
    <cellStyle name="Normal 31 2 10" xfId="4203"/>
    <cellStyle name="Normal 31 2 11" xfId="4765"/>
    <cellStyle name="Normal 31 2 12" xfId="4920"/>
    <cellStyle name="Normal 31 2 13" xfId="3684"/>
    <cellStyle name="Normal 31 2 13 2" xfId="9913"/>
    <cellStyle name="Normal 31 2 2" xfId="1181"/>
    <cellStyle name="Normal 31 2 2 2" xfId="3395"/>
    <cellStyle name="Normal 31 2 2 2 2" xfId="5121"/>
    <cellStyle name="Normal 31 2 2 2 2 2" xfId="6128"/>
    <cellStyle name="Normal 31 2 2 2 2 3" xfId="6804"/>
    <cellStyle name="Normal 31 2 2 2 2 4" xfId="9915"/>
    <cellStyle name="Normal 31 2 2 2 3" xfId="6690"/>
    <cellStyle name="Normal 31 2 2 2 3 2" xfId="9916"/>
    <cellStyle name="Normal 31 2 2 3" xfId="6470"/>
    <cellStyle name="Normal 31 2 2 4" xfId="9914"/>
    <cellStyle name="Normal 31 2 3" xfId="3116"/>
    <cellStyle name="Normal 31 2 4" xfId="3429"/>
    <cellStyle name="Normal 31 2 5" xfId="3550"/>
    <cellStyle name="Normal 31 2 6" xfId="4099"/>
    <cellStyle name="Normal 31 2 7" xfId="3851"/>
    <cellStyle name="Normal 31 2 8" xfId="4141"/>
    <cellStyle name="Normal 31 2 9" xfId="3819"/>
    <cellStyle name="Normal 31 2_Comparison" xfId="4606"/>
    <cellStyle name="Normal 31 3" xfId="1145"/>
    <cellStyle name="Normal 31 3 2" xfId="9877"/>
    <cellStyle name="Normal 31 3 3" xfId="9917"/>
    <cellStyle name="Normal 31 4" xfId="3469"/>
    <cellStyle name="Normal 31 4 2" xfId="9918"/>
    <cellStyle name="Normal 31 5" xfId="6908"/>
    <cellStyle name="Normal 31 6" xfId="6918"/>
    <cellStyle name="Normal 31 7" xfId="6915"/>
    <cellStyle name="Normal 31 8" xfId="6916"/>
    <cellStyle name="Normal 31 9" xfId="6931"/>
    <cellStyle name="Normal 32" xfId="659"/>
    <cellStyle name="Normal 32 10" xfId="4100"/>
    <cellStyle name="Normal 32 11" xfId="3850"/>
    <cellStyle name="Normal 32 12" xfId="4142"/>
    <cellStyle name="Normal 32 13" xfId="3818"/>
    <cellStyle name="Normal 32 14" xfId="4204"/>
    <cellStyle name="Normal 32 15" xfId="4766"/>
    <cellStyle name="Normal 32 16" xfId="4921"/>
    <cellStyle name="Normal 32 17" xfId="6344"/>
    <cellStyle name="Normal 32 18" xfId="6891"/>
    <cellStyle name="Normal 32 2" xfId="660"/>
    <cellStyle name="Normal 32 2 2" xfId="9878"/>
    <cellStyle name="Normal 32 3" xfId="661"/>
    <cellStyle name="Normal 32 4" xfId="662"/>
    <cellStyle name="Normal 32 5" xfId="663"/>
    <cellStyle name="Normal 32 6" xfId="664"/>
    <cellStyle name="Normal 32 7" xfId="2532"/>
    <cellStyle name="Normal 32 7 2" xfId="3747"/>
    <cellStyle name="Normal 32 7 2 2" xfId="5725"/>
    <cellStyle name="Normal 32 7 2 2 2" xfId="6214"/>
    <cellStyle name="Normal 32 7 2 2 3" xfId="6874"/>
    <cellStyle name="Normal 32 7 2 3" xfId="6723"/>
    <cellStyle name="Normal 32 7 3" xfId="6585"/>
    <cellStyle name="Normal 32 8" xfId="3382"/>
    <cellStyle name="Normal 32 9" xfId="3504"/>
    <cellStyle name="Normal 32_Comparison" xfId="4604"/>
    <cellStyle name="Normal 33" xfId="665"/>
    <cellStyle name="Normal 33 10" xfId="2906"/>
    <cellStyle name="Normal 33 11" xfId="2660"/>
    <cellStyle name="Normal 33 12" xfId="2816"/>
    <cellStyle name="Normal 33 13" xfId="2682"/>
    <cellStyle name="Normal 33 14" xfId="2862"/>
    <cellStyle name="Normal 33 15" xfId="2923"/>
    <cellStyle name="Normal 33 16" xfId="2940"/>
    <cellStyle name="Normal 33 17" xfId="2918"/>
    <cellStyle name="Normal 33 18" xfId="2803"/>
    <cellStyle name="Normal 33 19" xfId="2907"/>
    <cellStyle name="Normal 33 2" xfId="666"/>
    <cellStyle name="Normal 33 2 10" xfId="4214"/>
    <cellStyle name="Normal 33 2 11" xfId="4768"/>
    <cellStyle name="Normal 33 2 12" xfId="4923"/>
    <cellStyle name="Normal 33 2 13" xfId="6326"/>
    <cellStyle name="Normal 33 2 2" xfId="1948"/>
    <cellStyle name="Normal 33 2 2 2" xfId="3757"/>
    <cellStyle name="Normal 33 2 2 2 2" xfId="5163"/>
    <cellStyle name="Normal 33 2 2 2 2 2" xfId="6217"/>
    <cellStyle name="Normal 33 2 2 2 2 3" xfId="6877"/>
    <cellStyle name="Normal 33 2 2 2 3" xfId="6705"/>
    <cellStyle name="Normal 33 2 2 3" xfId="6589"/>
    <cellStyle name="Normal 33 2 3" xfId="3658"/>
    <cellStyle name="Normal 33 2 4" xfId="3405"/>
    <cellStyle name="Normal 33 2 5" xfId="3705"/>
    <cellStyle name="Normal 33 2 6" xfId="4107"/>
    <cellStyle name="Normal 33 2 7" xfId="3845"/>
    <cellStyle name="Normal 33 2 8" xfId="4148"/>
    <cellStyle name="Normal 33 2 9" xfId="3815"/>
    <cellStyle name="Normal 33 2_Comparison" xfId="4602"/>
    <cellStyle name="Normal 33 20" xfId="2742"/>
    <cellStyle name="Normal 33 21" xfId="2637"/>
    <cellStyle name="Normal 33 22" xfId="2747"/>
    <cellStyle name="Normal 33 23" xfId="2905"/>
    <cellStyle name="Normal 33 24" xfId="2745"/>
    <cellStyle name="Normal 33 25" xfId="2757"/>
    <cellStyle name="Normal 33 26" xfId="2835"/>
    <cellStyle name="Normal 33 27" xfId="2741"/>
    <cellStyle name="Normal 33 28" xfId="2603"/>
    <cellStyle name="Normal 33 29" xfId="2721"/>
    <cellStyle name="Normal 33 3" xfId="667"/>
    <cellStyle name="Normal 33 3 10" xfId="4215"/>
    <cellStyle name="Normal 33 3 11" xfId="4769"/>
    <cellStyle name="Normal 33 3 12" xfId="4924"/>
    <cellStyle name="Normal 33 3 13" xfId="6332"/>
    <cellStyle name="Normal 33 3 2" xfId="1981"/>
    <cellStyle name="Normal 33 3 2 2" xfId="3383"/>
    <cellStyle name="Normal 33 3 2 2 2" xfId="5187"/>
    <cellStyle name="Normal 33 3 2 2 2 2" xfId="6124"/>
    <cellStyle name="Normal 33 3 2 2 2 3" xfId="6800"/>
    <cellStyle name="Normal 33 3 2 2 3" xfId="6711"/>
    <cellStyle name="Normal 33 3 2 3" xfId="6466"/>
    <cellStyle name="Normal 33 3 3" xfId="3720"/>
    <cellStyle name="Normal 33 3 4" xfId="3606"/>
    <cellStyle name="Normal 33 3 5" xfId="3559"/>
    <cellStyle name="Normal 33 3 6" xfId="4108"/>
    <cellStyle name="Normal 33 3 7" xfId="3844"/>
    <cellStyle name="Normal 33 3 8" xfId="4149"/>
    <cellStyle name="Normal 33 3 9" xfId="3814"/>
    <cellStyle name="Normal 33 3_Comparison" xfId="4601"/>
    <cellStyle name="Normal 33 30" xfId="2752"/>
    <cellStyle name="Normal 33 31" xfId="3052"/>
    <cellStyle name="Normal 33 32" xfId="3023"/>
    <cellStyle name="Normal 33 33" xfId="3005"/>
    <cellStyle name="Normal 33 34" xfId="2761"/>
    <cellStyle name="Normal 33 35" xfId="2731"/>
    <cellStyle name="Normal 33 36" xfId="2588"/>
    <cellStyle name="Normal 33 37" xfId="2914"/>
    <cellStyle name="Normal 33 38" xfId="3050"/>
    <cellStyle name="Normal 33 39" xfId="2994"/>
    <cellStyle name="Normal 33 4" xfId="668"/>
    <cellStyle name="Normal 33 4 10" xfId="4470"/>
    <cellStyle name="Normal 33 4 11" xfId="4770"/>
    <cellStyle name="Normal 33 4 12" xfId="4925"/>
    <cellStyle name="Normal 33 4 13" xfId="6333"/>
    <cellStyle name="Normal 33 4 2" xfId="1984"/>
    <cellStyle name="Normal 33 4 2 2" xfId="3535"/>
    <cellStyle name="Normal 33 4 2 2 2" xfId="5189"/>
    <cellStyle name="Normal 33 4 2 2 2 2" xfId="6170"/>
    <cellStyle name="Normal 33 4 2 2 2 3" xfId="6843"/>
    <cellStyle name="Normal 33 4 2 2 3" xfId="6712"/>
    <cellStyle name="Normal 33 4 2 3" xfId="6528"/>
    <cellStyle name="Normal 33 4 3" xfId="3726"/>
    <cellStyle name="Normal 33 4 4" xfId="3417"/>
    <cellStyle name="Normal 33 4 5" xfId="3733"/>
    <cellStyle name="Normal 33 4 6" xfId="4109"/>
    <cellStyle name="Normal 33 4 7" xfId="3791"/>
    <cellStyle name="Normal 33 4 8" xfId="4257"/>
    <cellStyle name="Normal 33 4 9" xfId="4342"/>
    <cellStyle name="Normal 33 4_Comparison" xfId="4600"/>
    <cellStyle name="Normal 33 40" xfId="2672"/>
    <cellStyle name="Normal 33 41" xfId="3081"/>
    <cellStyle name="Normal 33 42" xfId="3104"/>
    <cellStyle name="Normal 33 43" xfId="3373"/>
    <cellStyle name="Normal 33 43 2" xfId="9879"/>
    <cellStyle name="Normal 33 44" xfId="3583"/>
    <cellStyle name="Normal 33 45" xfId="3630"/>
    <cellStyle name="Normal 33 46" xfId="3715"/>
    <cellStyle name="Normal 33 47" xfId="4106"/>
    <cellStyle name="Normal 33 48" xfId="3846"/>
    <cellStyle name="Normal 33 49" xfId="4147"/>
    <cellStyle name="Normal 33 5" xfId="669"/>
    <cellStyle name="Normal 33 5 10" xfId="4216"/>
    <cellStyle name="Normal 33 5 11" xfId="4771"/>
    <cellStyle name="Normal 33 5 12" xfId="4926"/>
    <cellStyle name="Normal 33 5 13" xfId="6331"/>
    <cellStyle name="Normal 33 5 2" xfId="1964"/>
    <cellStyle name="Normal 33 5 2 2" xfId="3432"/>
    <cellStyle name="Normal 33 5 2 2 2" xfId="5174"/>
    <cellStyle name="Normal 33 5 2 2 2 2" xfId="6143"/>
    <cellStyle name="Normal 33 5 2 2 2 3" xfId="6818"/>
    <cellStyle name="Normal 33 5 2 2 3" xfId="6710"/>
    <cellStyle name="Normal 33 5 2 3" xfId="6488"/>
    <cellStyle name="Normal 33 5 3" xfId="3740"/>
    <cellStyle name="Normal 33 5 4" xfId="3303"/>
    <cellStyle name="Normal 33 5 5" xfId="3462"/>
    <cellStyle name="Normal 33 5 6" xfId="4110"/>
    <cellStyle name="Normal 33 5 7" xfId="3843"/>
    <cellStyle name="Normal 33 5 8" xfId="4150"/>
    <cellStyle name="Normal 33 5 9" xfId="3813"/>
    <cellStyle name="Normal 33 5_Comparison" xfId="4599"/>
    <cellStyle name="Normal 33 50" xfId="3816"/>
    <cellStyle name="Normal 33 51" xfId="4213"/>
    <cellStyle name="Normal 33 52" xfId="4767"/>
    <cellStyle name="Normal 33 53" xfId="4922"/>
    <cellStyle name="Normal 33 54" xfId="1767"/>
    <cellStyle name="Normal 33 55" xfId="6892"/>
    <cellStyle name="Normal 33 6" xfId="670"/>
    <cellStyle name="Normal 33 6 10" xfId="4217"/>
    <cellStyle name="Normal 33 6 11" xfId="4772"/>
    <cellStyle name="Normal 33 6 12" xfId="4927"/>
    <cellStyle name="Normal 33 6 13" xfId="6345"/>
    <cellStyle name="Normal 33 6 2" xfId="2578"/>
    <cellStyle name="Normal 33 6 2 2" xfId="3187"/>
    <cellStyle name="Normal 33 6 2 2 2" xfId="5734"/>
    <cellStyle name="Normal 33 6 2 2 2 2" xfId="6060"/>
    <cellStyle name="Normal 33 6 2 2 2 3" xfId="6747"/>
    <cellStyle name="Normal 33 6 2 2 3" xfId="6724"/>
    <cellStyle name="Normal 33 6 2 3" xfId="6384"/>
    <cellStyle name="Normal 33 6 3" xfId="3712"/>
    <cellStyle name="Normal 33 6 4" xfId="3483"/>
    <cellStyle name="Normal 33 6 5" xfId="3570"/>
    <cellStyle name="Normal 33 6 6" xfId="4111"/>
    <cellStyle name="Normal 33 6 7" xfId="3842"/>
    <cellStyle name="Normal 33 6 8" xfId="4151"/>
    <cellStyle name="Normal 33 6 9" xfId="3812"/>
    <cellStyle name="Normal 33 6_Comparison" xfId="4598"/>
    <cellStyle name="Normal 33 7" xfId="1660"/>
    <cellStyle name="Normal 33 8" xfId="2708"/>
    <cellStyle name="Normal 33 9" xfId="2618"/>
    <cellStyle name="Normal 33_Comparison" xfId="4603"/>
    <cellStyle name="Normal 34" xfId="1018"/>
    <cellStyle name="Normal 34 10" xfId="2836"/>
    <cellStyle name="Normal 34 11" xfId="2630"/>
    <cellStyle name="Normal 34 12" xfId="2645"/>
    <cellStyle name="Normal 34 13" xfId="2642"/>
    <cellStyle name="Normal 34 14" xfId="2768"/>
    <cellStyle name="Normal 34 15" xfId="2720"/>
    <cellStyle name="Normal 34 16" xfId="2590"/>
    <cellStyle name="Normal 34 17" xfId="2824"/>
    <cellStyle name="Normal 34 18" xfId="2593"/>
    <cellStyle name="Normal 34 19" xfId="2964"/>
    <cellStyle name="Normal 34 2" xfId="671"/>
    <cellStyle name="Normal 34 2 10" xfId="4227"/>
    <cellStyle name="Normal 34 2 11" xfId="4773"/>
    <cellStyle name="Normal 34 2 12" xfId="4928"/>
    <cellStyle name="Normal 34 2 13" xfId="6328"/>
    <cellStyle name="Normal 34 2 2" xfId="1952"/>
    <cellStyle name="Normal 34 2 2 2" xfId="3181"/>
    <cellStyle name="Normal 34 2 2 2 2" xfId="5165"/>
    <cellStyle name="Normal 34 2 2 2 2 2" xfId="6059"/>
    <cellStyle name="Normal 34 2 2 2 2 3" xfId="6746"/>
    <cellStyle name="Normal 34 2 2 2 3" xfId="6707"/>
    <cellStyle name="Normal 34 2 2 3" xfId="6382"/>
    <cellStyle name="Normal 34 2 3" xfId="3667"/>
    <cellStyle name="Normal 34 2 4" xfId="3194"/>
    <cellStyle name="Normal 34 2 5" xfId="3647"/>
    <cellStyle name="Normal 34 2 6" xfId="4112"/>
    <cellStyle name="Normal 34 2 7" xfId="3841"/>
    <cellStyle name="Normal 34 2 8" xfId="4155"/>
    <cellStyle name="Normal 34 2 9" xfId="3808"/>
    <cellStyle name="Normal 34 2_Comparison" xfId="4597"/>
    <cellStyle name="Normal 34 20" xfId="2779"/>
    <cellStyle name="Normal 34 21" xfId="2640"/>
    <cellStyle name="Normal 34 22" xfId="2889"/>
    <cellStyle name="Normal 34 23" xfId="2654"/>
    <cellStyle name="Normal 34 24" xfId="3026"/>
    <cellStyle name="Normal 34 25" xfId="2664"/>
    <cellStyle name="Normal 34 26" xfId="2944"/>
    <cellStyle name="Normal 34 27" xfId="2631"/>
    <cellStyle name="Normal 34 28" xfId="2930"/>
    <cellStyle name="Normal 34 29" xfId="2632"/>
    <cellStyle name="Normal 34 3" xfId="1768"/>
    <cellStyle name="Normal 34 30" xfId="2870"/>
    <cellStyle name="Normal 34 31" xfId="2797"/>
    <cellStyle name="Normal 34 32" xfId="2993"/>
    <cellStyle name="Normal 34 33" xfId="2652"/>
    <cellStyle name="Normal 34 34" xfId="3049"/>
    <cellStyle name="Normal 34 35" xfId="2693"/>
    <cellStyle name="Normal 34 36" xfId="3055"/>
    <cellStyle name="Normal 34 37" xfId="2772"/>
    <cellStyle name="Normal 34 38" xfId="3080"/>
    <cellStyle name="Normal 34 39" xfId="2674"/>
    <cellStyle name="Normal 34 4" xfId="1994"/>
    <cellStyle name="Normal 34 40" xfId="3007"/>
    <cellStyle name="Normal 34 41" xfId="3093"/>
    <cellStyle name="Normal 34 42" xfId="3079"/>
    <cellStyle name="Normal 34 43" xfId="6319"/>
    <cellStyle name="Normal 34 5" xfId="1973"/>
    <cellStyle name="Normal 34 6" xfId="2582"/>
    <cellStyle name="Normal 34 7" xfId="2813"/>
    <cellStyle name="Normal 34 8" xfId="2685"/>
    <cellStyle name="Normal 34 9" xfId="2967"/>
    <cellStyle name="Normal 35" xfId="1019"/>
    <cellStyle name="Normal 35 10" xfId="2712"/>
    <cellStyle name="Normal 35 11" xfId="2601"/>
    <cellStyle name="Normal 35 12" xfId="2894"/>
    <cellStyle name="Normal 35 13" xfId="2750"/>
    <cellStyle name="Normal 35 14" xfId="2737"/>
    <cellStyle name="Normal 35 15" xfId="2620"/>
    <cellStyle name="Normal 35 16" xfId="2895"/>
    <cellStyle name="Normal 35 17" xfId="2998"/>
    <cellStyle name="Normal 35 18" xfId="2833"/>
    <cellStyle name="Normal 35 19" xfId="2787"/>
    <cellStyle name="Normal 35 2" xfId="672"/>
    <cellStyle name="Normal 35 2 10" xfId="4228"/>
    <cellStyle name="Normal 35 2 11" xfId="4774"/>
    <cellStyle name="Normal 35 2 12" xfId="4929"/>
    <cellStyle name="Normal 35 2 13" xfId="6329"/>
    <cellStyle name="Normal 35 2 2" xfId="1954"/>
    <cellStyle name="Normal 35 2 2 2" xfId="3397"/>
    <cellStyle name="Normal 35 2 2 2 2" xfId="5166"/>
    <cellStyle name="Normal 35 2 2 2 2 2" xfId="6130"/>
    <cellStyle name="Normal 35 2 2 2 2 3" xfId="6806"/>
    <cellStyle name="Normal 35 2 2 2 3" xfId="6708"/>
    <cellStyle name="Normal 35 2 2 3" xfId="6472"/>
    <cellStyle name="Normal 35 2 3" xfId="3472"/>
    <cellStyle name="Normal 35 2 4" xfId="3282"/>
    <cellStyle name="Normal 35 2 5" xfId="3742"/>
    <cellStyle name="Normal 35 2 6" xfId="4113"/>
    <cellStyle name="Normal 35 2 7" xfId="3840"/>
    <cellStyle name="Normal 35 2 8" xfId="4156"/>
    <cellStyle name="Normal 35 2 9" xfId="3807"/>
    <cellStyle name="Normal 35 2_Comparison" xfId="4596"/>
    <cellStyle name="Normal 35 20" xfId="2739"/>
    <cellStyle name="Normal 35 21" xfId="2969"/>
    <cellStyle name="Normal 35 22" xfId="2704"/>
    <cellStyle name="Normal 35 23" xfId="2605"/>
    <cellStyle name="Normal 35 24" xfId="2592"/>
    <cellStyle name="Normal 35 25" xfId="3030"/>
    <cellStyle name="Normal 35 26" xfId="2689"/>
    <cellStyle name="Normal 35 27" xfId="2979"/>
    <cellStyle name="Normal 35 28" xfId="2830"/>
    <cellStyle name="Normal 35 29" xfId="2968"/>
    <cellStyle name="Normal 35 3" xfId="1800"/>
    <cellStyle name="Normal 35 30" xfId="2970"/>
    <cellStyle name="Normal 35 31" xfId="2957"/>
    <cellStyle name="Normal 35 32" xfId="2890"/>
    <cellStyle name="Normal 35 33" xfId="2919"/>
    <cellStyle name="Normal 35 34" xfId="3070"/>
    <cellStyle name="Normal 35 35" xfId="2949"/>
    <cellStyle name="Normal 35 36" xfId="3045"/>
    <cellStyle name="Normal 35 37" xfId="3010"/>
    <cellStyle name="Normal 35 38" xfId="2668"/>
    <cellStyle name="Normal 35 39" xfId="3061"/>
    <cellStyle name="Normal 35 4" xfId="1993"/>
    <cellStyle name="Normal 35 40" xfId="3099"/>
    <cellStyle name="Normal 35 41" xfId="2805"/>
    <cellStyle name="Normal 35 42" xfId="3075"/>
    <cellStyle name="Normal 35 43" xfId="6321"/>
    <cellStyle name="Normal 35 5" xfId="1959"/>
    <cellStyle name="Normal 35 6" xfId="2584"/>
    <cellStyle name="Normal 35 7" xfId="2823"/>
    <cellStyle name="Normal 35 8" xfId="2636"/>
    <cellStyle name="Normal 35 9" xfId="2773"/>
    <cellStyle name="Normal 36" xfId="673"/>
    <cellStyle name="Normal 36 10" xfId="3400"/>
    <cellStyle name="Normal 36 10 2" xfId="9880"/>
    <cellStyle name="Normal 36 11" xfId="3506"/>
    <cellStyle name="Normal 36 12" xfId="3608"/>
    <cellStyle name="Normal 36 13" xfId="3453"/>
    <cellStyle name="Normal 36 14" xfId="4114"/>
    <cellStyle name="Normal 36 15" xfId="3839"/>
    <cellStyle name="Normal 36 16" xfId="4164"/>
    <cellStyle name="Normal 36 17" xfId="3800"/>
    <cellStyle name="Normal 36 18" xfId="4237"/>
    <cellStyle name="Normal 36 19" xfId="4775"/>
    <cellStyle name="Normal 36 2" xfId="674"/>
    <cellStyle name="Normal 36 20" xfId="4930"/>
    <cellStyle name="Normal 36 21" xfId="6354"/>
    <cellStyle name="Normal 36 22" xfId="6893"/>
    <cellStyle name="Normal 36 3" xfId="675"/>
    <cellStyle name="Normal 36 4" xfId="676"/>
    <cellStyle name="Normal 36 5" xfId="677"/>
    <cellStyle name="Normal 36 5 10" xfId="4238"/>
    <cellStyle name="Normal 36 5 11" xfId="4776"/>
    <cellStyle name="Normal 36 5 12" xfId="4931"/>
    <cellStyle name="Normal 36 5 13" xfId="6355"/>
    <cellStyle name="Normal 36 5 2" xfId="3101"/>
    <cellStyle name="Normal 36 5 2 2" xfId="3281"/>
    <cellStyle name="Normal 36 5 2 2 2" xfId="6032"/>
    <cellStyle name="Normal 36 5 2 2 2 2" xfId="6091"/>
    <cellStyle name="Normal 36 5 2 2 2 3" xfId="6773"/>
    <cellStyle name="Normal 36 5 2 2 3" xfId="6731"/>
    <cellStyle name="Normal 36 5 2 3" xfId="6426"/>
    <cellStyle name="Normal 36 5 3" xfId="3573"/>
    <cellStyle name="Normal 36 5 4" xfId="3626"/>
    <cellStyle name="Normal 36 5 5" xfId="3262"/>
    <cellStyle name="Normal 36 5 6" xfId="4118"/>
    <cellStyle name="Normal 36 5 7" xfId="3837"/>
    <cellStyle name="Normal 36 5 8" xfId="4166"/>
    <cellStyle name="Normal 36 5 9" xfId="3799"/>
    <cellStyle name="Normal 36 5_Comparison" xfId="4587"/>
    <cellStyle name="Normal 36 6" xfId="678"/>
    <cellStyle name="Normal 36 6 10" xfId="4239"/>
    <cellStyle name="Normal 36 6 11" xfId="4777"/>
    <cellStyle name="Normal 36 6 12" xfId="4932"/>
    <cellStyle name="Normal 36 6 13" xfId="6353"/>
    <cellStyle name="Normal 36 6 2" xfId="2925"/>
    <cellStyle name="Normal 36 6 2 2" xfId="3512"/>
    <cellStyle name="Normal 36 6 2 2 2" xfId="5938"/>
    <cellStyle name="Normal 36 6 2 2 2 2" xfId="6160"/>
    <cellStyle name="Normal 36 6 2 2 2 3" xfId="6834"/>
    <cellStyle name="Normal 36 6 2 2 3" xfId="6730"/>
    <cellStyle name="Normal 36 6 2 3" xfId="6516"/>
    <cellStyle name="Normal 36 6 3" xfId="3593"/>
    <cellStyle name="Normal 36 6 4" xfId="3200"/>
    <cellStyle name="Normal 36 6 5" xfId="3118"/>
    <cellStyle name="Normal 36 6 6" xfId="4119"/>
    <cellStyle name="Normal 36 6 7" xfId="3836"/>
    <cellStyle name="Normal 36 6 8" xfId="4167"/>
    <cellStyle name="Normal 36 6 9" xfId="3798"/>
    <cellStyle name="Normal 36 6_Comparison" xfId="4586"/>
    <cellStyle name="Normal 36 7" xfId="3019"/>
    <cellStyle name="Normal 36 8" xfId="2706"/>
    <cellStyle name="Normal 36 9" xfId="2952"/>
    <cellStyle name="Normal 36_Comparison" xfId="4595"/>
    <cellStyle name="Normal 37" xfId="679"/>
    <cellStyle name="Normal 37 10" xfId="4120"/>
    <cellStyle name="Normal 37 11" xfId="3835"/>
    <cellStyle name="Normal 37 12" xfId="4168"/>
    <cellStyle name="Normal 37 13" xfId="3797"/>
    <cellStyle name="Normal 37 14" xfId="4241"/>
    <cellStyle name="Normal 37 15" xfId="4778"/>
    <cellStyle name="Normal 37 16" xfId="4933"/>
    <cellStyle name="Normal 37 17" xfId="6352"/>
    <cellStyle name="Normal 37 18" xfId="6894"/>
    <cellStyle name="Normal 37 2" xfId="680"/>
    <cellStyle name="Normal 37 3" xfId="681"/>
    <cellStyle name="Normal 37 4" xfId="682"/>
    <cellStyle name="Normal 37 5" xfId="683"/>
    <cellStyle name="Normal 37 5 2" xfId="9881"/>
    <cellStyle name="Normal 37 6" xfId="684"/>
    <cellStyle name="Normal 37 7" xfId="2859"/>
    <cellStyle name="Normal 37 7 2" xfId="3136"/>
    <cellStyle name="Normal 37 7 2 2" xfId="5893"/>
    <cellStyle name="Normal 37 7 2 2 2" xfId="6042"/>
    <cellStyle name="Normal 37 7 2 2 3" xfId="6735"/>
    <cellStyle name="Normal 37 7 2 3" xfId="6729"/>
    <cellStyle name="Normal 37 7 3" xfId="6368"/>
    <cellStyle name="Normal 37 8" xfId="3596"/>
    <cellStyle name="Normal 37 9" xfId="3266"/>
    <cellStyle name="Normal 37_Comparison" xfId="4584"/>
    <cellStyle name="Normal 38" xfId="1020"/>
    <cellStyle name="Normal 38 10" xfId="2844"/>
    <cellStyle name="Normal 38 11" xfId="2625"/>
    <cellStyle name="Normal 38 12" xfId="2954"/>
    <cellStyle name="Normal 38 13" xfId="2804"/>
    <cellStyle name="Normal 38 14" xfId="2688"/>
    <cellStyle name="Normal 38 15" xfId="2861"/>
    <cellStyle name="Normal 38 16" xfId="2965"/>
    <cellStyle name="Normal 38 17" xfId="2759"/>
    <cellStyle name="Normal 38 18" xfId="2729"/>
    <cellStyle name="Normal 38 19" xfId="2648"/>
    <cellStyle name="Normal 38 2" xfId="685"/>
    <cellStyle name="Normal 38 2 10" xfId="4355"/>
    <cellStyle name="Normal 38 2 11" xfId="4779"/>
    <cellStyle name="Normal 38 2 12" xfId="4934"/>
    <cellStyle name="Normal 38 2 13" xfId="3557"/>
    <cellStyle name="Normal 38 2 2" xfId="1197"/>
    <cellStyle name="Normal 38 2 2 2" xfId="3554"/>
    <cellStyle name="Normal 38 2 2 2 2" xfId="5123"/>
    <cellStyle name="Normal 38 2 2 2 2 2" xfId="6174"/>
    <cellStyle name="Normal 38 2 2 2 2 3" xfId="6846"/>
    <cellStyle name="Normal 38 2 2 2 3" xfId="6692"/>
    <cellStyle name="Normal 38 2 2 3" xfId="6537"/>
    <cellStyle name="Normal 38 2 3" xfId="3770"/>
    <cellStyle name="Normal 38 2 4" xfId="3290"/>
    <cellStyle name="Normal 38 2 5" xfId="3254"/>
    <cellStyle name="Normal 38 2 6" xfId="4122"/>
    <cellStyle name="Normal 38 2 7" xfId="3833"/>
    <cellStyle name="Normal 38 2 8" xfId="4170"/>
    <cellStyle name="Normal 38 2 9" xfId="4270"/>
    <cellStyle name="Normal 38 2_Comparison" xfId="4583"/>
    <cellStyle name="Normal 38 20" xfId="2766"/>
    <cellStyle name="Normal 38 21" xfId="2722"/>
    <cellStyle name="Normal 38 22" xfId="2701"/>
    <cellStyle name="Normal 38 23" xfId="2599"/>
    <cellStyle name="Normal 38 24" xfId="2840"/>
    <cellStyle name="Normal 38 25" xfId="2882"/>
    <cellStyle name="Normal 38 26" xfId="2746"/>
    <cellStyle name="Normal 38 27" xfId="2609"/>
    <cellStyle name="Normal 38 28" xfId="2985"/>
    <cellStyle name="Normal 38 29" xfId="2818"/>
    <cellStyle name="Normal 38 3" xfId="1892"/>
    <cellStyle name="Normal 38 3 2" xfId="1194"/>
    <cellStyle name="Normal 38 3 3" xfId="1142"/>
    <cellStyle name="Normal 38 30" xfId="3043"/>
    <cellStyle name="Normal 38 31" xfId="2667"/>
    <cellStyle name="Normal 38 32" xfId="2932"/>
    <cellStyle name="Normal 38 33" xfId="3029"/>
    <cellStyle name="Normal 38 34" xfId="2698"/>
    <cellStyle name="Normal 38 35" xfId="3034"/>
    <cellStyle name="Normal 38 36" xfId="2883"/>
    <cellStyle name="Normal 38 37" xfId="2754"/>
    <cellStyle name="Normal 38 38" xfId="2796"/>
    <cellStyle name="Normal 38 39" xfId="3071"/>
    <cellStyle name="Normal 38 4" xfId="1196"/>
    <cellStyle name="Normal 38 40" xfId="2878"/>
    <cellStyle name="Normal 38 41" xfId="2819"/>
    <cellStyle name="Normal 38 42" xfId="3090"/>
    <cellStyle name="Normal 38 43" xfId="2596"/>
    <cellStyle name="Normal 38 44" xfId="3033"/>
    <cellStyle name="Normal 38 45" xfId="3088"/>
    <cellStyle name="Normal 38 46" xfId="6322"/>
    <cellStyle name="Normal 38 5" xfId="1956"/>
    <cellStyle name="Normal 38 6" xfId="1995"/>
    <cellStyle name="Normal 38 7" xfId="1966"/>
    <cellStyle name="Normal 38 8" xfId="1983"/>
    <cellStyle name="Normal 38 9" xfId="2586"/>
    <cellStyle name="Normal 39" xfId="1021"/>
    <cellStyle name="Normal 39 10" xfId="2995"/>
    <cellStyle name="Normal 39 11" xfId="2829"/>
    <cellStyle name="Normal 39 12" xfId="2673"/>
    <cellStyle name="Normal 39 13" xfId="2920"/>
    <cellStyle name="Normal 39 14" xfId="2938"/>
    <cellStyle name="Normal 39 15" xfId="2927"/>
    <cellStyle name="Normal 39 16" xfId="2831"/>
    <cellStyle name="Normal 39 17" xfId="2677"/>
    <cellStyle name="Normal 39 18" xfId="2983"/>
    <cellStyle name="Normal 39 19" xfId="2827"/>
    <cellStyle name="Normal 39 2" xfId="686"/>
    <cellStyle name="Normal 39 2 10" xfId="4356"/>
    <cellStyle name="Normal 39 2 11" xfId="4780"/>
    <cellStyle name="Normal 39 2 12" xfId="4935"/>
    <cellStyle name="Normal 39 2 13" xfId="6330"/>
    <cellStyle name="Normal 39 2 2" xfId="1957"/>
    <cellStyle name="Normal 39 2 2 2" xfId="3361"/>
    <cellStyle name="Normal 39 2 2 2 2" xfId="5168"/>
    <cellStyle name="Normal 39 2 2 2 2 2" xfId="6117"/>
    <cellStyle name="Normal 39 2 2 2 2 3" xfId="6794"/>
    <cellStyle name="Normal 39 2 2 2 3" xfId="6709"/>
    <cellStyle name="Normal 39 2 2 3" xfId="6456"/>
    <cellStyle name="Normal 39 2 3" xfId="3633"/>
    <cellStyle name="Normal 39 2 4" xfId="3497"/>
    <cellStyle name="Normal 39 2 5" xfId="3572"/>
    <cellStyle name="Normal 39 2 6" xfId="4123"/>
    <cellStyle name="Normal 39 2 7" xfId="3832"/>
    <cellStyle name="Normal 39 2 8" xfId="4171"/>
    <cellStyle name="Normal 39 2 9" xfId="4271"/>
    <cellStyle name="Normal 39 2_Comparison" xfId="4581"/>
    <cellStyle name="Normal 39 20" xfId="2855"/>
    <cellStyle name="Normal 39 21" xfId="2857"/>
    <cellStyle name="Normal 39 22" xfId="2694"/>
    <cellStyle name="Normal 39 23" xfId="3003"/>
    <cellStyle name="Normal 39 24" xfId="2607"/>
    <cellStyle name="Normal 39 25" xfId="2794"/>
    <cellStyle name="Normal 39 26" xfId="2709"/>
    <cellStyle name="Normal 39 27" xfId="2966"/>
    <cellStyle name="Normal 39 28" xfId="3032"/>
    <cellStyle name="Normal 39 29" xfId="3027"/>
    <cellStyle name="Normal 39 3" xfId="1923"/>
    <cellStyle name="Normal 39 30" xfId="2820"/>
    <cellStyle name="Normal 39 31" xfId="2791"/>
    <cellStyle name="Normal 39 32" xfId="3064"/>
    <cellStyle name="Normal 39 33" xfId="2608"/>
    <cellStyle name="Normal 39 34" xfId="2981"/>
    <cellStyle name="Normal 39 35" xfId="3058"/>
    <cellStyle name="Normal 39 36" xfId="3041"/>
    <cellStyle name="Normal 39 37" xfId="2780"/>
    <cellStyle name="Normal 39 38" xfId="2806"/>
    <cellStyle name="Normal 39 39" xfId="2843"/>
    <cellStyle name="Normal 39 4" xfId="1980"/>
    <cellStyle name="Normal 39 40" xfId="3056"/>
    <cellStyle name="Normal 39 41" xfId="3078"/>
    <cellStyle name="Normal 39 42" xfId="3031"/>
    <cellStyle name="Normal 39 43" xfId="6323"/>
    <cellStyle name="Normal 39 5" xfId="2574"/>
    <cellStyle name="Normal 39 6" xfId="2587"/>
    <cellStyle name="Normal 39 7" xfId="2853"/>
    <cellStyle name="Normal 39 8" xfId="2624"/>
    <cellStyle name="Normal 39 9" xfId="2959"/>
    <cellStyle name="Normal 4" xfId="687"/>
    <cellStyle name="Normal 4 10" xfId="906"/>
    <cellStyle name="Normal 4 11" xfId="1050"/>
    <cellStyle name="Normal 4 11 2" xfId="3366"/>
    <cellStyle name="Normal 4 11 3" xfId="6460"/>
    <cellStyle name="Normal 4 11 4" xfId="9882"/>
    <cellStyle name="Normal 4 12" xfId="3660"/>
    <cellStyle name="Normal 4 12 2" xfId="9883"/>
    <cellStyle name="Normal 4 13" xfId="3258"/>
    <cellStyle name="Normal 4 14" xfId="3555"/>
    <cellStyle name="Normal 4 15" xfId="4124"/>
    <cellStyle name="Normal 4 16" xfId="3831"/>
    <cellStyle name="Normal 4 17" xfId="4172"/>
    <cellStyle name="Normal 4 18" xfId="4272"/>
    <cellStyle name="Normal 4 19" xfId="4357"/>
    <cellStyle name="Normal 4 2" xfId="688"/>
    <cellStyle name="Normal 4 2 2" xfId="689"/>
    <cellStyle name="Normal 4 20" xfId="4781"/>
    <cellStyle name="Normal 4 21" xfId="4936"/>
    <cellStyle name="Normal 4 22" xfId="3109"/>
    <cellStyle name="Normal 4 23" xfId="6895"/>
    <cellStyle name="Normal 4 3" xfId="690"/>
    <cellStyle name="Normal 4 3 10" xfId="927"/>
    <cellStyle name="Normal 4 3 11" xfId="932"/>
    <cellStyle name="Normal 4 3 11 2" xfId="3659"/>
    <cellStyle name="Normal 4 3 11 2 2" xfId="5053"/>
    <cellStyle name="Normal 4 3 11 2 2 2" xfId="6196"/>
    <cellStyle name="Normal 4 3 11 2 2 3" xfId="6866"/>
    <cellStyle name="Normal 4 3 11 2 3" xfId="6624"/>
    <cellStyle name="Normal 4 3 11 3" xfId="6572"/>
    <cellStyle name="Normal 4 3 12" xfId="1017"/>
    <cellStyle name="Normal 4 3 12 2" xfId="3213"/>
    <cellStyle name="Normal 4 3 12 3" xfId="6400"/>
    <cellStyle name="Normal 4 3 13" xfId="1015"/>
    <cellStyle name="Normal 4 3 13 2" xfId="3131"/>
    <cellStyle name="Normal 4 3 13 3" xfId="6365"/>
    <cellStyle name="Normal 4 3 14" xfId="1016"/>
    <cellStyle name="Normal 4 3 14 2" xfId="4125"/>
    <cellStyle name="Normal 4 3 14 3" xfId="6602"/>
    <cellStyle name="Normal 4 3 15" xfId="1014"/>
    <cellStyle name="Normal 4 3 15 2" xfId="3830"/>
    <cellStyle name="Normal 4 3 15 3" xfId="6598"/>
    <cellStyle name="Normal 4 3 16" xfId="1025"/>
    <cellStyle name="Normal 4 3 16 2" xfId="4173"/>
    <cellStyle name="Normal 4 3 16 3" xfId="6603"/>
    <cellStyle name="Normal 4 3 17" xfId="1023"/>
    <cellStyle name="Normal 4 3 17 2" xfId="4273"/>
    <cellStyle name="Normal 4 3 17 3" xfId="6605"/>
    <cellStyle name="Normal 4 3 18" xfId="1024"/>
    <cellStyle name="Normal 4 3 18 2" xfId="4359"/>
    <cellStyle name="Normal 4 3 18 3" xfId="6606"/>
    <cellStyle name="Normal 4 3 19" xfId="1022"/>
    <cellStyle name="Normal 4 3 19 2" xfId="4782"/>
    <cellStyle name="Normal 4 3 19 3" xfId="6607"/>
    <cellStyle name="Normal 4 3 2" xfId="691"/>
    <cellStyle name="Normal 4 3 2 10" xfId="4361"/>
    <cellStyle name="Normal 4 3 2 11" xfId="4783"/>
    <cellStyle name="Normal 4 3 2 12" xfId="4938"/>
    <cellStyle name="Normal 4 3 2 13" xfId="6405"/>
    <cellStyle name="Normal 4 3 2 2" xfId="3222"/>
    <cellStyle name="Normal 4 3 2 2 2" xfId="3289"/>
    <cellStyle name="Normal 4 3 2 2 2 2" xfId="6077"/>
    <cellStyle name="Normal 4 3 2 2 2 2 2" xfId="6095"/>
    <cellStyle name="Normal 4 3 2 2 2 2 3" xfId="6777"/>
    <cellStyle name="Normal 4 3 2 2 2 3" xfId="6764"/>
    <cellStyle name="Normal 4 3 2 2 3" xfId="6431"/>
    <cellStyle name="Normal 4 3 2 3" xfId="3746"/>
    <cellStyle name="Normal 4 3 2 4" xfId="3488"/>
    <cellStyle name="Normal 4 3 2 5" xfId="3736"/>
    <cellStyle name="Normal 4 3 2 6" xfId="4126"/>
    <cellStyle name="Normal 4 3 2 7" xfId="3829"/>
    <cellStyle name="Normal 4 3 2 8" xfId="4174"/>
    <cellStyle name="Normal 4 3 2 9" xfId="4274"/>
    <cellStyle name="Normal 4 3 2_Comparison" xfId="4576"/>
    <cellStyle name="Normal 4 3 20" xfId="1041"/>
    <cellStyle name="Normal 4 3 20 2" xfId="4937"/>
    <cellStyle name="Normal 4 3 20 3" xfId="6608"/>
    <cellStyle name="Normal 4 3 21" xfId="1030"/>
    <cellStyle name="Normal 4 3 22" xfId="1042"/>
    <cellStyle name="Normal 4 3 23" xfId="1029"/>
    <cellStyle name="Normal 4 3 24" xfId="1043"/>
    <cellStyle name="Normal 4 3 25" xfId="1076"/>
    <cellStyle name="Normal 4 3 26" xfId="1953"/>
    <cellStyle name="Normal 4 3 27" xfId="6896"/>
    <cellStyle name="Normal 4 3 28" xfId="7041"/>
    <cellStyle name="Normal 4 3 3" xfId="692"/>
    <cellStyle name="Normal 4 3 4" xfId="693"/>
    <cellStyle name="Normal 4 3 5" xfId="694"/>
    <cellStyle name="Normal 4 3 6" xfId="903"/>
    <cellStyle name="Normal 4 3 7" xfId="1008"/>
    <cellStyle name="Normal 4 3 8" xfId="928"/>
    <cellStyle name="Normal 4 3 9" xfId="1009"/>
    <cellStyle name="Normal 4 3_Comparison" xfId="4577"/>
    <cellStyle name="Normal 4 4" xfId="695"/>
    <cellStyle name="Normal 4 4 10" xfId="4376"/>
    <cellStyle name="Normal 4 4 11" xfId="4784"/>
    <cellStyle name="Normal 4 4 12" xfId="4939"/>
    <cellStyle name="Normal 4 4 13" xfId="3198"/>
    <cellStyle name="Normal 4 4 2" xfId="945"/>
    <cellStyle name="Normal 4 4 2 2" xfId="3479"/>
    <cellStyle name="Normal 4 4 2 2 2" xfId="5066"/>
    <cellStyle name="Normal 4 4 2 2 2 2" xfId="6155"/>
    <cellStyle name="Normal 4 4 2 2 2 3" xfId="6830"/>
    <cellStyle name="Normal 4 4 2 2 3" xfId="6637"/>
    <cellStyle name="Normal 4 4 2 3" xfId="6505"/>
    <cellStyle name="Normal 4 4 3" xfId="1090"/>
    <cellStyle name="Normal 4 4 3 2" xfId="3305"/>
    <cellStyle name="Normal 4 4 3 3" xfId="6438"/>
    <cellStyle name="Normal 4 4 4" xfId="3161"/>
    <cellStyle name="Normal 4 4 5" xfId="3169"/>
    <cellStyle name="Normal 4 4 6" xfId="4130"/>
    <cellStyle name="Normal 4 4 7" xfId="3828"/>
    <cellStyle name="Normal 4 4 8" xfId="4183"/>
    <cellStyle name="Normal 4 4 9" xfId="4283"/>
    <cellStyle name="Normal 4 4_Comparison" xfId="4575"/>
    <cellStyle name="Normal 4 5" xfId="696"/>
    <cellStyle name="Normal 4 5 10" xfId="4377"/>
    <cellStyle name="Normal 4 5 11" xfId="4785"/>
    <cellStyle name="Normal 4 5 12" xfId="4940"/>
    <cellStyle name="Normal 4 5 13" xfId="3594"/>
    <cellStyle name="Normal 4 5 2" xfId="956"/>
    <cellStyle name="Normal 4 5 2 2" xfId="3335"/>
    <cellStyle name="Normal 4 5 2 2 2" xfId="5077"/>
    <cellStyle name="Normal 4 5 2 2 2 2" xfId="6108"/>
    <cellStyle name="Normal 4 5 2 2 2 3" xfId="6788"/>
    <cellStyle name="Normal 4 5 2 2 3" xfId="6648"/>
    <cellStyle name="Normal 4 5 2 3" xfId="6446"/>
    <cellStyle name="Normal 4 5 3" xfId="1101"/>
    <cellStyle name="Normal 4 5 3 2" xfId="3523"/>
    <cellStyle name="Normal 4 5 3 3" xfId="6523"/>
    <cellStyle name="Normal 4 5 4" xfId="3323"/>
    <cellStyle name="Normal 4 5 5" xfId="3344"/>
    <cellStyle name="Normal 4 5 6" xfId="4131"/>
    <cellStyle name="Normal 4 5 7" xfId="3827"/>
    <cellStyle name="Normal 4 5 8" xfId="4184"/>
    <cellStyle name="Normal 4 5 9" xfId="4284"/>
    <cellStyle name="Normal 4 5_Comparison" xfId="4573"/>
    <cellStyle name="Normal 4 6" xfId="697"/>
    <cellStyle name="Normal 4 6 10" xfId="4378"/>
    <cellStyle name="Normal 4 6 11" xfId="4786"/>
    <cellStyle name="Normal 4 6 12" xfId="4941"/>
    <cellStyle name="Normal 4 6 13" xfId="3193"/>
    <cellStyle name="Normal 4 6 2" xfId="965"/>
    <cellStyle name="Normal 4 6 2 2" xfId="3661"/>
    <cellStyle name="Normal 4 6 2 2 2" xfId="5086"/>
    <cellStyle name="Normal 4 6 2 2 2 2" xfId="6197"/>
    <cellStyle name="Normal 4 6 2 2 2 3" xfId="6867"/>
    <cellStyle name="Normal 4 6 2 2 3" xfId="6657"/>
    <cellStyle name="Normal 4 6 2 3" xfId="6573"/>
    <cellStyle name="Normal 4 6 3" xfId="1110"/>
    <cellStyle name="Normal 4 6 3 2" xfId="3574"/>
    <cellStyle name="Normal 4 6 3 3" xfId="6545"/>
    <cellStyle name="Normal 4 6 4" xfId="3242"/>
    <cellStyle name="Normal 4 6 5" xfId="3345"/>
    <cellStyle name="Normal 4 6 6" xfId="4132"/>
    <cellStyle name="Normal 4 6 7" xfId="3826"/>
    <cellStyle name="Normal 4 6 8" xfId="4185"/>
    <cellStyle name="Normal 4 6 9" xfId="4285"/>
    <cellStyle name="Normal 4 6_Comparison" xfId="4572"/>
    <cellStyle name="Normal 4 7" xfId="698"/>
    <cellStyle name="Normal 4 7 10" xfId="4379"/>
    <cellStyle name="Normal 4 7 11" xfId="4787"/>
    <cellStyle name="Normal 4 7 12" xfId="4942"/>
    <cellStyle name="Normal 4 7 13" xfId="3459"/>
    <cellStyle name="Normal 4 7 2" xfId="977"/>
    <cellStyle name="Normal 4 7 2 2" xfId="3775"/>
    <cellStyle name="Normal 4 7 2 2 2" xfId="5098"/>
    <cellStyle name="Normal 4 7 2 2 2 2" xfId="6221"/>
    <cellStyle name="Normal 4 7 2 2 2 3" xfId="6880"/>
    <cellStyle name="Normal 4 7 2 2 3" xfId="6669"/>
    <cellStyle name="Normal 4 7 2 3" xfId="6596"/>
    <cellStyle name="Normal 4 7 3" xfId="1123"/>
    <cellStyle name="Normal 4 7 3 2" xfId="3581"/>
    <cellStyle name="Normal 4 7 3 3" xfId="6547"/>
    <cellStyle name="Normal 4 7 4" xfId="3374"/>
    <cellStyle name="Normal 4 7 5" xfId="3241"/>
    <cellStyle name="Normal 4 7 6" xfId="4133"/>
    <cellStyle name="Normal 4 7 7" xfId="3825"/>
    <cellStyle name="Normal 4 7 8" xfId="4186"/>
    <cellStyle name="Normal 4 7 9" xfId="4286"/>
    <cellStyle name="Normal 4 7_Comparison" xfId="4571"/>
    <cellStyle name="Normal 4 8" xfId="699"/>
    <cellStyle name="Normal 4 8 10" xfId="4382"/>
    <cellStyle name="Normal 4 8 11" xfId="4788"/>
    <cellStyle name="Normal 4 8 12" xfId="4943"/>
    <cellStyle name="Normal 4 8 13" xfId="3322"/>
    <cellStyle name="Normal 4 8 2" xfId="984"/>
    <cellStyle name="Normal 4 8 2 2" xfId="3637"/>
    <cellStyle name="Normal 4 8 2 2 2" xfId="5103"/>
    <cellStyle name="Normal 4 8 2 2 2 2" xfId="6192"/>
    <cellStyle name="Normal 4 8 2 2 2 3" xfId="6863"/>
    <cellStyle name="Normal 4 8 2 2 3" xfId="6674"/>
    <cellStyle name="Normal 4 8 2 3" xfId="6566"/>
    <cellStyle name="Normal 4 8 3" xfId="1128"/>
    <cellStyle name="Normal 4 8 3 2" xfId="3571"/>
    <cellStyle name="Normal 4 8 3 3" xfId="6544"/>
    <cellStyle name="Normal 4 8 4" xfId="3368"/>
    <cellStyle name="Normal 4 8 5" xfId="3170"/>
    <cellStyle name="Normal 4 8 6" xfId="4134"/>
    <cellStyle name="Normal 4 8 7" xfId="3824"/>
    <cellStyle name="Normal 4 8 8" xfId="4189"/>
    <cellStyle name="Normal 4 8 9" xfId="4289"/>
    <cellStyle name="Normal 4 8_Comparison" xfId="4570"/>
    <cellStyle name="Normal 4 9" xfId="700"/>
    <cellStyle name="Normal 4 9 10" xfId="4387"/>
    <cellStyle name="Normal 4 9 11" xfId="4789"/>
    <cellStyle name="Normal 4 9 12" xfId="4944"/>
    <cellStyle name="Normal 4 9 13" xfId="3619"/>
    <cellStyle name="Normal 4 9 2" xfId="992"/>
    <cellStyle name="Normal 4 9 2 2" xfId="3745"/>
    <cellStyle name="Normal 4 9 2 2 2" xfId="5109"/>
    <cellStyle name="Normal 4 9 2 2 2 2" xfId="6213"/>
    <cellStyle name="Normal 4 9 2 2 2 3" xfId="6873"/>
    <cellStyle name="Normal 4 9 2 2 3" xfId="6680"/>
    <cellStyle name="Normal 4 9 2 3" xfId="6584"/>
    <cellStyle name="Normal 4 9 3" xfId="1136"/>
    <cellStyle name="Normal 4 9 3 2" xfId="3614"/>
    <cellStyle name="Normal 4 9 3 3" xfId="6556"/>
    <cellStyle name="Normal 4 9 4" xfId="3219"/>
    <cellStyle name="Normal 4 9 4 2" xfId="7042"/>
    <cellStyle name="Normal 4 9 5" xfId="3256"/>
    <cellStyle name="Normal 4 9 5 2" xfId="7043"/>
    <cellStyle name="Normal 4 9 6" xfId="4135"/>
    <cellStyle name="Normal 4 9 6 2" xfId="7044"/>
    <cellStyle name="Normal 4 9 7" xfId="3823"/>
    <cellStyle name="Normal 4 9 7 2" xfId="7045"/>
    <cellStyle name="Normal 4 9 8" xfId="4194"/>
    <cellStyle name="Normal 4 9 8 2" xfId="7046"/>
    <cellStyle name="Normal 4 9 9" xfId="4294"/>
    <cellStyle name="Normal 4 9 9 2" xfId="7047"/>
    <cellStyle name="Normal 4 9_Comparison" xfId="4569"/>
    <cellStyle name="Normal 4_Comparison" xfId="4578"/>
    <cellStyle name="Normal 40" xfId="1026"/>
    <cellStyle name="Normal 40 2" xfId="701"/>
    <cellStyle name="Normal 40 2 2" xfId="7048"/>
    <cellStyle name="Normal 40 3" xfId="2595"/>
    <cellStyle name="Normal 40 4" xfId="6346"/>
    <cellStyle name="Normal 41" xfId="702"/>
    <cellStyle name="Normal 41 10" xfId="4136"/>
    <cellStyle name="Normal 41 10 2" xfId="7049"/>
    <cellStyle name="Normal 41 11" xfId="3822"/>
    <cellStyle name="Normal 41 11 2" xfId="7050"/>
    <cellStyle name="Normal 41 12" xfId="4195"/>
    <cellStyle name="Normal 41 12 2" xfId="7051"/>
    <cellStyle name="Normal 41 13" xfId="4295"/>
    <cellStyle name="Normal 41 13 2" xfId="7052"/>
    <cellStyle name="Normal 41 14" xfId="4389"/>
    <cellStyle name="Normal 41 14 2" xfId="7053"/>
    <cellStyle name="Normal 41 15" xfId="4790"/>
    <cellStyle name="Normal 41 15 2" xfId="7054"/>
    <cellStyle name="Normal 41 16" xfId="4945"/>
    <cellStyle name="Normal 41 16 2" xfId="7055"/>
    <cellStyle name="Normal 41 17" xfId="6348"/>
    <cellStyle name="Normal 41 18" xfId="6897"/>
    <cellStyle name="Normal 41 18 2" xfId="7056"/>
    <cellStyle name="Normal 41 2" xfId="703"/>
    <cellStyle name="Normal 41 2 2" xfId="7057"/>
    <cellStyle name="Normal 41 3" xfId="704"/>
    <cellStyle name="Normal 41 3 2" xfId="7058"/>
    <cellStyle name="Normal 41 4" xfId="705"/>
    <cellStyle name="Normal 41 4 2" xfId="7059"/>
    <cellStyle name="Normal 41 5" xfId="706"/>
    <cellStyle name="Normal 41 5 2" xfId="7060"/>
    <cellStyle name="Normal 41 6" xfId="707"/>
    <cellStyle name="Normal 41 6 2" xfId="7061"/>
    <cellStyle name="Normal 41 7" xfId="2679"/>
    <cellStyle name="Normal 41 7 2" xfId="3456"/>
    <cellStyle name="Normal 41 7 2 2" xfId="5791"/>
    <cellStyle name="Normal 41 7 2 2 2" xfId="6151"/>
    <cellStyle name="Normal 41 7 2 2 2 2" xfId="7062"/>
    <cellStyle name="Normal 41 7 2 2 3" xfId="6826"/>
    <cellStyle name="Normal 41 7 2 2 3 2" xfId="7063"/>
    <cellStyle name="Normal 41 7 2 3" xfId="6726"/>
    <cellStyle name="Normal 41 7 3" xfId="6498"/>
    <cellStyle name="Normal 41 7 3 2" xfId="7064"/>
    <cellStyle name="Normal 41 8" xfId="3360"/>
    <cellStyle name="Normal 41 8 2" xfId="7065"/>
    <cellStyle name="Normal 41 9" xfId="3243"/>
    <cellStyle name="Normal 41 9 2" xfId="7066"/>
    <cellStyle name="Normal 41_Comparison" xfId="4568"/>
    <cellStyle name="Normal 42" xfId="708"/>
    <cellStyle name="Normal 42 10" xfId="4138"/>
    <cellStyle name="Normal 42 10 2" xfId="7067"/>
    <cellStyle name="Normal 42 11" xfId="3821"/>
    <cellStyle name="Normal 42 11 2" xfId="7068"/>
    <cellStyle name="Normal 42 12" xfId="4197"/>
    <cellStyle name="Normal 42 12 2" xfId="7069"/>
    <cellStyle name="Normal 42 13" xfId="4297"/>
    <cellStyle name="Normal 42 13 2" xfId="7070"/>
    <cellStyle name="Normal 42 14" xfId="4395"/>
    <cellStyle name="Normal 42 14 2" xfId="7071"/>
    <cellStyle name="Normal 42 15" xfId="4791"/>
    <cellStyle name="Normal 42 15 2" xfId="7072"/>
    <cellStyle name="Normal 42 16" xfId="4946"/>
    <cellStyle name="Normal 42 16 2" xfId="7073"/>
    <cellStyle name="Normal 42 17" xfId="6347"/>
    <cellStyle name="Normal 42 18" xfId="6898"/>
    <cellStyle name="Normal 42 18 2" xfId="7074"/>
    <cellStyle name="Normal 42 2" xfId="709"/>
    <cellStyle name="Normal 42 2 2" xfId="7075"/>
    <cellStyle name="Normal 42 3" xfId="710"/>
    <cellStyle name="Normal 42 3 2" xfId="7076"/>
    <cellStyle name="Normal 42 4" xfId="711"/>
    <cellStyle name="Normal 42 4 2" xfId="7077"/>
    <cellStyle name="Normal 42 5" xfId="712"/>
    <cellStyle name="Normal 42 5 2" xfId="7078"/>
    <cellStyle name="Normal 42 6" xfId="713"/>
    <cellStyle name="Normal 42 6 2" xfId="7079"/>
    <cellStyle name="Normal 42 7" xfId="2649"/>
    <cellStyle name="Normal 42 7 2" xfId="3513"/>
    <cellStyle name="Normal 42 7 2 2" xfId="5772"/>
    <cellStyle name="Normal 42 7 2 2 2" xfId="6161"/>
    <cellStyle name="Normal 42 7 2 2 2 2" xfId="7080"/>
    <cellStyle name="Normal 42 7 2 2 3" xfId="6835"/>
    <cellStyle name="Normal 42 7 2 2 3 2" xfId="7081"/>
    <cellStyle name="Normal 42 7 2 3" xfId="6725"/>
    <cellStyle name="Normal 42 7 3" xfId="6517"/>
    <cellStyle name="Normal 42 7 3 2" xfId="7082"/>
    <cellStyle name="Normal 42 8" xfId="3428"/>
    <cellStyle name="Normal 42 8 2" xfId="7083"/>
    <cellStyle name="Normal 42 9" xfId="3210"/>
    <cellStyle name="Normal 42 9 2" xfId="7084"/>
    <cellStyle name="Normal 42_Comparison" xfId="4563"/>
    <cellStyle name="Normal 43" xfId="1027"/>
    <cellStyle name="Normal 43 2" xfId="714"/>
    <cellStyle name="Normal 43 2 2" xfId="7085"/>
    <cellStyle name="Normal 43 3" xfId="2854"/>
    <cellStyle name="Normal 43 4" xfId="6351"/>
    <cellStyle name="Normal 44" xfId="1028"/>
    <cellStyle name="Normal 44 2" xfId="715"/>
    <cellStyle name="Normal 44 2 2" xfId="7086"/>
    <cellStyle name="Normal 44 3" xfId="3105"/>
    <cellStyle name="Normal 44 3 2" xfId="7087"/>
    <cellStyle name="Normal 44 3 3" xfId="9959"/>
    <cellStyle name="Normal 44 3 4" xfId="9967"/>
    <cellStyle name="Normal 44 3 5" xfId="9957"/>
    <cellStyle name="Normal 44 3 6" xfId="9969"/>
    <cellStyle name="Normal 44 3 7" xfId="9955"/>
    <cellStyle name="Normal 44 4" xfId="6356"/>
    <cellStyle name="Normal 44 4 2" xfId="7088"/>
    <cellStyle name="Normal 44 4 3" xfId="9960"/>
    <cellStyle name="Normal 44 4 4" xfId="9966"/>
    <cellStyle name="Normal 44 4 5" xfId="9958"/>
    <cellStyle name="Normal 44 4 6" xfId="9968"/>
    <cellStyle name="Normal 44 4 7" xfId="9956"/>
    <cellStyle name="Normal 44 5" xfId="6909"/>
    <cellStyle name="Normal 45" xfId="3107"/>
    <cellStyle name="Normal 45 2" xfId="716"/>
    <cellStyle name="Normal 45 2 2" xfId="7090"/>
    <cellStyle name="Normal 45 3" xfId="7089"/>
    <cellStyle name="Normal 45 4" xfId="9963"/>
    <cellStyle name="Normal 45 5" xfId="9964"/>
    <cellStyle name="Normal 45 6" xfId="9962"/>
    <cellStyle name="Normal 45 7" xfId="9965"/>
    <cellStyle name="Normal 45 8" xfId="9961"/>
    <cellStyle name="Normal 46" xfId="717"/>
    <cellStyle name="Normal 46 10" xfId="4143"/>
    <cellStyle name="Normal 46 10 2" xfId="7092"/>
    <cellStyle name="Normal 46 11" xfId="3817"/>
    <cellStyle name="Normal 46 11 2" xfId="7093"/>
    <cellStyle name="Normal 46 12" xfId="4212"/>
    <cellStyle name="Normal 46 12 2" xfId="7094"/>
    <cellStyle name="Normal 46 13" xfId="4309"/>
    <cellStyle name="Normal 46 13 2" xfId="7095"/>
    <cellStyle name="Normal 46 14" xfId="4415"/>
    <cellStyle name="Normal 46 14 2" xfId="7096"/>
    <cellStyle name="Normal 46 15" xfId="4792"/>
    <cellStyle name="Normal 46 15 2" xfId="7097"/>
    <cellStyle name="Normal 46 16" xfId="4947"/>
    <cellStyle name="Normal 46 16 2" xfId="7098"/>
    <cellStyle name="Normal 46 17" xfId="6593"/>
    <cellStyle name="Normal 46 17 2" xfId="7099"/>
    <cellStyle name="Normal 46 18" xfId="6899"/>
    <cellStyle name="Normal 46 18 2" xfId="7100"/>
    <cellStyle name="Normal 46 19" xfId="7091"/>
    <cellStyle name="Normal 46 2" xfId="718"/>
    <cellStyle name="Normal 46 2 2" xfId="7101"/>
    <cellStyle name="Normal 46 3" xfId="719"/>
    <cellStyle name="Normal 46 3 2" xfId="7102"/>
    <cellStyle name="Normal 46 4" xfId="720"/>
    <cellStyle name="Normal 46 4 2" xfId="7103"/>
    <cellStyle name="Normal 46 5" xfId="721"/>
    <cellStyle name="Normal 46 5 2" xfId="7104"/>
    <cellStyle name="Normal 46 6" xfId="722"/>
    <cellStyle name="Normal 46 6 2" xfId="7105"/>
    <cellStyle name="Normal 46 7" xfId="3772"/>
    <cellStyle name="Normal 46 7 2" xfId="3402"/>
    <cellStyle name="Normal 46 7 2 2" xfId="6220"/>
    <cellStyle name="Normal 46 7 2 2 2" xfId="6132"/>
    <cellStyle name="Normal 46 7 2 2 2 2" xfId="7109"/>
    <cellStyle name="Normal 46 7 2 2 3" xfId="6808"/>
    <cellStyle name="Normal 46 7 2 2 3 2" xfId="7110"/>
    <cellStyle name="Normal 46 7 2 2 4" xfId="7108"/>
    <cellStyle name="Normal 46 7 2 3" xfId="6879"/>
    <cellStyle name="Normal 46 7 2 3 2" xfId="7111"/>
    <cellStyle name="Normal 46 7 2 4" xfId="7107"/>
    <cellStyle name="Normal 46 7 3" xfId="6474"/>
    <cellStyle name="Normal 46 7 3 2" xfId="7112"/>
    <cellStyle name="Normal 46 7 4" xfId="7106"/>
    <cellStyle name="Normal 46 8" xfId="3612"/>
    <cellStyle name="Normal 46 8 2" xfId="7113"/>
    <cellStyle name="Normal 46 9" xfId="3272"/>
    <cellStyle name="Normal 46 9 2" xfId="7114"/>
    <cellStyle name="Normal 46_Comparison" xfId="4560"/>
    <cellStyle name="Normal 47" xfId="1044"/>
    <cellStyle name="Normal 47 2" xfId="723"/>
    <cellStyle name="Normal 47 2 2" xfId="7115"/>
    <cellStyle name="Normal 47 3" xfId="3773"/>
    <cellStyle name="Normal 47 3 2" xfId="7116"/>
    <cellStyle name="Normal 47 4" xfId="6594"/>
    <cellStyle name="Normal 47 4 2" xfId="7117"/>
    <cellStyle name="Normal 47 5" xfId="6910"/>
    <cellStyle name="Normal 48" xfId="1045"/>
    <cellStyle name="Normal 48 2" xfId="724"/>
    <cellStyle name="Normal 48 2 2" xfId="7118"/>
    <cellStyle name="Normal 48 3" xfId="6911"/>
    <cellStyle name="Normal 48 4" xfId="9884"/>
    <cellStyle name="Normal 49" xfId="1046"/>
    <cellStyle name="Normal 49 2" xfId="725"/>
    <cellStyle name="Normal 49 2 2" xfId="7119"/>
    <cellStyle name="Normal 49 3" xfId="6912"/>
    <cellStyle name="Normal 5" xfId="726"/>
    <cellStyle name="Normal 5 10" xfId="727"/>
    <cellStyle name="Normal 5 10 10" xfId="4425"/>
    <cellStyle name="Normal 5 10 10 2" xfId="7120"/>
    <cellStyle name="Normal 5 10 11" xfId="4794"/>
    <cellStyle name="Normal 5 10 11 2" xfId="7121"/>
    <cellStyle name="Normal 5 10 12" xfId="4949"/>
    <cellStyle name="Normal 5 10 12 2" xfId="7122"/>
    <cellStyle name="Normal 5 10 13" xfId="3692"/>
    <cellStyle name="Normal 5 10 2" xfId="1182"/>
    <cellStyle name="Normal 5 10 2 2" xfId="3473"/>
    <cellStyle name="Normal 5 10 2 2 2" xfId="5122"/>
    <cellStyle name="Normal 5 10 2 2 2 2" xfId="6154"/>
    <cellStyle name="Normal 5 10 2 2 2 2 2" xfId="7123"/>
    <cellStyle name="Normal 5 10 2 2 2 3" xfId="6829"/>
    <cellStyle name="Normal 5 10 2 2 2 3 2" xfId="7124"/>
    <cellStyle name="Normal 5 10 2 2 3" xfId="6691"/>
    <cellStyle name="Normal 5 10 2 3" xfId="6503"/>
    <cellStyle name="Normal 5 10 2 3 2" xfId="7125"/>
    <cellStyle name="Normal 5 10 3" xfId="3499"/>
    <cellStyle name="Normal 5 10 3 2" xfId="7126"/>
    <cellStyle name="Normal 5 10 4" xfId="3538"/>
    <cellStyle name="Normal 5 10 4 2" xfId="7127"/>
    <cellStyle name="Normal 5 10 5" xfId="3707"/>
    <cellStyle name="Normal 5 10 5 2" xfId="7128"/>
    <cellStyle name="Normal 5 10 6" xfId="4153"/>
    <cellStyle name="Normal 5 10 6 2" xfId="7129"/>
    <cellStyle name="Normal 5 10 7" xfId="3810"/>
    <cellStyle name="Normal 5 10 7 2" xfId="7130"/>
    <cellStyle name="Normal 5 10 8" xfId="4220"/>
    <cellStyle name="Normal 5 10 8 2" xfId="7131"/>
    <cellStyle name="Normal 5 10 9" xfId="4312"/>
    <cellStyle name="Normal 5 10 9 2" xfId="7132"/>
    <cellStyle name="Normal 5 10_Comparison" xfId="4558"/>
    <cellStyle name="Normal 5 11" xfId="728"/>
    <cellStyle name="Normal 5 11 10" xfId="4431"/>
    <cellStyle name="Normal 5 11 10 2" xfId="7134"/>
    <cellStyle name="Normal 5 11 11" xfId="4795"/>
    <cellStyle name="Normal 5 11 11 2" xfId="7135"/>
    <cellStyle name="Normal 5 11 12" xfId="4950"/>
    <cellStyle name="Normal 5 11 12 2" xfId="7136"/>
    <cellStyle name="Normal 5 11 13" xfId="6496"/>
    <cellStyle name="Normal 5 11 13 2" xfId="7137"/>
    <cellStyle name="Normal 5 11 14" xfId="7133"/>
    <cellStyle name="Normal 5 11 15" xfId="9885"/>
    <cellStyle name="Normal 5 11 2" xfId="3451"/>
    <cellStyle name="Normal 5 11 2 2" xfId="3576"/>
    <cellStyle name="Normal 5 11 2 2 2" xfId="6149"/>
    <cellStyle name="Normal 5 11 2 2 2 2" xfId="6179"/>
    <cellStyle name="Normal 5 11 2 2 2 2 2" xfId="7141"/>
    <cellStyle name="Normal 5 11 2 2 2 3" xfId="6851"/>
    <cellStyle name="Normal 5 11 2 2 2 3 2" xfId="7142"/>
    <cellStyle name="Normal 5 11 2 2 2 4" xfId="7140"/>
    <cellStyle name="Normal 5 11 2 2 3" xfId="6824"/>
    <cellStyle name="Normal 5 11 2 2 3 2" xfId="7143"/>
    <cellStyle name="Normal 5 11 2 2 4" xfId="7139"/>
    <cellStyle name="Normal 5 11 2 3" xfId="6546"/>
    <cellStyle name="Normal 5 11 2 3 2" xfId="7144"/>
    <cellStyle name="Normal 5 11 2 4" xfId="7138"/>
    <cellStyle name="Normal 5 11 3" xfId="3489"/>
    <cellStyle name="Normal 5 11 3 2" xfId="7145"/>
    <cellStyle name="Normal 5 11 4" xfId="3371"/>
    <cellStyle name="Normal 5 11 4 2" xfId="7146"/>
    <cellStyle name="Normal 5 11 5" xfId="3769"/>
    <cellStyle name="Normal 5 11 5 2" xfId="7147"/>
    <cellStyle name="Normal 5 11 6" xfId="4154"/>
    <cellStyle name="Normal 5 11 6 2" xfId="7148"/>
    <cellStyle name="Normal 5 11 7" xfId="3809"/>
    <cellStyle name="Normal 5 11 7 2" xfId="7149"/>
    <cellStyle name="Normal 5 11 8" xfId="4226"/>
    <cellStyle name="Normal 5 11 8 2" xfId="7150"/>
    <cellStyle name="Normal 5 11 9" xfId="4318"/>
    <cellStyle name="Normal 5 11 9 2" xfId="7151"/>
    <cellStyle name="Normal 5 11_Comparison" xfId="4557"/>
    <cellStyle name="Normal 5 12" xfId="907"/>
    <cellStyle name="Normal 5 12 2" xfId="3566"/>
    <cellStyle name="Normal 5 12 2 2" xfId="5037"/>
    <cellStyle name="Normal 5 12 2 2 2" xfId="6176"/>
    <cellStyle name="Normal 5 12 2 2 2 2" xfId="7152"/>
    <cellStyle name="Normal 5 12 2 2 3" xfId="6848"/>
    <cellStyle name="Normal 5 12 2 2 3 2" xfId="7153"/>
    <cellStyle name="Normal 5 12 2 3" xfId="6610"/>
    <cellStyle name="Normal 5 12 3" xfId="6541"/>
    <cellStyle name="Normal 5 12 3 2" xfId="7154"/>
    <cellStyle name="Normal 5 13" xfId="1051"/>
    <cellStyle name="Normal 5 13 2" xfId="3319"/>
    <cellStyle name="Normal 5 13 2 2" xfId="7155"/>
    <cellStyle name="Normal 5 13 3" xfId="6441"/>
    <cellStyle name="Normal 5 13 3 2" xfId="7156"/>
    <cellStyle name="Normal 5 14" xfId="3166"/>
    <cellStyle name="Normal 5 14 2" xfId="7157"/>
    <cellStyle name="Normal 5 15" xfId="4152"/>
    <cellStyle name="Normal 5 15 2" xfId="7158"/>
    <cellStyle name="Normal 5 16" xfId="3811"/>
    <cellStyle name="Normal 5 16 2" xfId="7159"/>
    <cellStyle name="Normal 5 17" xfId="4218"/>
    <cellStyle name="Normal 5 17 2" xfId="7160"/>
    <cellStyle name="Normal 5 18" xfId="4310"/>
    <cellStyle name="Normal 5 18 2" xfId="7161"/>
    <cellStyle name="Normal 5 19" xfId="4423"/>
    <cellStyle name="Normal 5 19 2" xfId="7162"/>
    <cellStyle name="Normal 5 2" xfId="729"/>
    <cellStyle name="Normal 5 2 2" xfId="730"/>
    <cellStyle name="Normal 5 2 2 2" xfId="7163"/>
    <cellStyle name="Normal 5 20" xfId="4793"/>
    <cellStyle name="Normal 5 20 2" xfId="7164"/>
    <cellStyle name="Normal 5 21" xfId="4948"/>
    <cellStyle name="Normal 5 21 2" xfId="7165"/>
    <cellStyle name="Normal 5 22" xfId="1802"/>
    <cellStyle name="Normal 5 23" xfId="6900"/>
    <cellStyle name="Normal 5 23 2" xfId="7166"/>
    <cellStyle name="Normal 5 3" xfId="731"/>
    <cellStyle name="Normal 5 3 10" xfId="4434"/>
    <cellStyle name="Normal 5 3 10 2" xfId="7167"/>
    <cellStyle name="Normal 5 3 11" xfId="4796"/>
    <cellStyle name="Normal 5 3 11 2" xfId="7168"/>
    <cellStyle name="Normal 5 3 12" xfId="4951"/>
    <cellStyle name="Normal 5 3 12 2" xfId="7169"/>
    <cellStyle name="Normal 5 3 13" xfId="1951"/>
    <cellStyle name="Normal 5 3 2" xfId="933"/>
    <cellStyle name="Normal 5 3 2 2" xfId="3547"/>
    <cellStyle name="Normal 5 3 2 2 2" xfId="5054"/>
    <cellStyle name="Normal 5 3 2 2 2 2" xfId="6172"/>
    <cellStyle name="Normal 5 3 2 2 2 2 2" xfId="7170"/>
    <cellStyle name="Normal 5 3 2 2 2 3" xfId="6844"/>
    <cellStyle name="Normal 5 3 2 2 2 3 2" xfId="7171"/>
    <cellStyle name="Normal 5 3 2 2 3" xfId="6625"/>
    <cellStyle name="Normal 5 3 2 3" xfId="6534"/>
    <cellStyle name="Normal 5 3 2 3 2" xfId="7172"/>
    <cellStyle name="Normal 5 3 3" xfId="1077"/>
    <cellStyle name="Normal 5 3 3 2" xfId="3546"/>
    <cellStyle name="Normal 5 3 3 2 2" xfId="7173"/>
    <cellStyle name="Normal 5 3 3 3" xfId="6533"/>
    <cellStyle name="Normal 5 3 3 3 2" xfId="7174"/>
    <cellStyle name="Normal 5 3 4" xfId="3359"/>
    <cellStyle name="Normal 5 3 4 2" xfId="7175"/>
    <cellStyle name="Normal 5 3 5" xfId="3255"/>
    <cellStyle name="Normal 5 3 5 2" xfId="7176"/>
    <cellStyle name="Normal 5 3 6" xfId="4157"/>
    <cellStyle name="Normal 5 3 6 2" xfId="7177"/>
    <cellStyle name="Normal 5 3 7" xfId="3806"/>
    <cellStyle name="Normal 5 3 7 2" xfId="7178"/>
    <cellStyle name="Normal 5 3 8" xfId="4229"/>
    <cellStyle name="Normal 5 3 8 2" xfId="7179"/>
    <cellStyle name="Normal 5 3 9" xfId="4319"/>
    <cellStyle name="Normal 5 3 9 2" xfId="7180"/>
    <cellStyle name="Normal 5 3_Comparison" xfId="4556"/>
    <cellStyle name="Normal 5 4" xfId="732"/>
    <cellStyle name="Normal 5 4 10" xfId="4435"/>
    <cellStyle name="Normal 5 4 10 2" xfId="7181"/>
    <cellStyle name="Normal 5 4 11" xfId="4797"/>
    <cellStyle name="Normal 5 4 11 2" xfId="7182"/>
    <cellStyle name="Normal 5 4 12" xfId="4952"/>
    <cellStyle name="Normal 5 4 12 2" xfId="7183"/>
    <cellStyle name="Normal 5 4 13" xfId="3782"/>
    <cellStyle name="Normal 5 4 2" xfId="943"/>
    <cellStyle name="Normal 5 4 2 2" xfId="3505"/>
    <cellStyle name="Normal 5 4 2 2 2" xfId="5064"/>
    <cellStyle name="Normal 5 4 2 2 2 2" xfId="6158"/>
    <cellStyle name="Normal 5 4 2 2 2 2 2" xfId="7184"/>
    <cellStyle name="Normal 5 4 2 2 2 3" xfId="6833"/>
    <cellStyle name="Normal 5 4 2 2 2 3 2" xfId="7185"/>
    <cellStyle name="Normal 5 4 2 2 3" xfId="6635"/>
    <cellStyle name="Normal 5 4 2 3" xfId="6514"/>
    <cellStyle name="Normal 5 4 2 3 2" xfId="7186"/>
    <cellStyle name="Normal 5 4 3" xfId="1088"/>
    <cellStyle name="Normal 5 4 3 2" xfId="3607"/>
    <cellStyle name="Normal 5 4 3 2 2" xfId="7187"/>
    <cellStyle name="Normal 5 4 3 3" xfId="6552"/>
    <cellStyle name="Normal 5 4 3 3 2" xfId="7188"/>
    <cellStyle name="Normal 5 4 4" xfId="3189"/>
    <cellStyle name="Normal 5 4 4 2" xfId="7189"/>
    <cellStyle name="Normal 5 4 5" xfId="3263"/>
    <cellStyle name="Normal 5 4 5 2" xfId="7190"/>
    <cellStyle name="Normal 5 4 6" xfId="4158"/>
    <cellStyle name="Normal 5 4 6 2" xfId="7191"/>
    <cellStyle name="Normal 5 4 7" xfId="3805"/>
    <cellStyle name="Normal 5 4 7 2" xfId="7192"/>
    <cellStyle name="Normal 5 4 8" xfId="4230"/>
    <cellStyle name="Normal 5 4 8 2" xfId="7193"/>
    <cellStyle name="Normal 5 4 9" xfId="4320"/>
    <cellStyle name="Normal 5 4 9 2" xfId="7194"/>
    <cellStyle name="Normal 5 4_Comparison" xfId="4555"/>
    <cellStyle name="Normal 5 5" xfId="733"/>
    <cellStyle name="Normal 5 5 10" xfId="4471"/>
    <cellStyle name="Normal 5 5 10 2" xfId="7195"/>
    <cellStyle name="Normal 5 5 11" xfId="4798"/>
    <cellStyle name="Normal 5 5 11 2" xfId="7196"/>
    <cellStyle name="Normal 5 5 12" xfId="4953"/>
    <cellStyle name="Normal 5 5 12 2" xfId="7197"/>
    <cellStyle name="Normal 5 5 13" xfId="3719"/>
    <cellStyle name="Normal 5 5 2" xfId="954"/>
    <cellStyle name="Normal 5 5 2 2" xfId="3567"/>
    <cellStyle name="Normal 5 5 2 2 2" xfId="5075"/>
    <cellStyle name="Normal 5 5 2 2 2 2" xfId="6177"/>
    <cellStyle name="Normal 5 5 2 2 2 2 2" xfId="7198"/>
    <cellStyle name="Normal 5 5 2 2 2 3" xfId="6849"/>
    <cellStyle name="Normal 5 5 2 2 2 3 2" xfId="7199"/>
    <cellStyle name="Normal 5 5 2 2 3" xfId="6646"/>
    <cellStyle name="Normal 5 5 2 3" xfId="6542"/>
    <cellStyle name="Normal 5 5 2 3 2" xfId="7200"/>
    <cellStyle name="Normal 5 5 3" xfId="1099"/>
    <cellStyle name="Normal 5 5 3 2" xfId="3549"/>
    <cellStyle name="Normal 5 5 3 2 2" xfId="7201"/>
    <cellStyle name="Normal 5 5 3 3" xfId="6535"/>
    <cellStyle name="Normal 5 5 3 3 2" xfId="7202"/>
    <cellStyle name="Normal 5 5 4" xfId="3534"/>
    <cellStyle name="Normal 5 5 4 2" xfId="7203"/>
    <cellStyle name="Normal 5 5 5" xfId="3356"/>
    <cellStyle name="Normal 5 5 5 2" xfId="7204"/>
    <cellStyle name="Normal 5 5 6" xfId="4159"/>
    <cellStyle name="Normal 5 5 6 2" xfId="7205"/>
    <cellStyle name="Normal 5 5 7" xfId="3790"/>
    <cellStyle name="Normal 5 5 7 2" xfId="7206"/>
    <cellStyle name="Normal 5 5 8" xfId="4258"/>
    <cellStyle name="Normal 5 5 8 2" xfId="7207"/>
    <cellStyle name="Normal 5 5 9" xfId="4343"/>
    <cellStyle name="Normal 5 5 9 2" xfId="7208"/>
    <cellStyle name="Normal 5 5_Comparison" xfId="4547"/>
    <cellStyle name="Normal 5 6" xfId="734"/>
    <cellStyle name="Normal 5 6 10" xfId="4437"/>
    <cellStyle name="Normal 5 6 10 2" xfId="7209"/>
    <cellStyle name="Normal 5 6 11" xfId="4799"/>
    <cellStyle name="Normal 5 6 11 2" xfId="7210"/>
    <cellStyle name="Normal 5 6 12" xfId="4954"/>
    <cellStyle name="Normal 5 6 12 2" xfId="7211"/>
    <cellStyle name="Normal 5 6 13" xfId="1183"/>
    <cellStyle name="Normal 5 6 2" xfId="964"/>
    <cellStyle name="Normal 5 6 2 2" xfId="3569"/>
    <cellStyle name="Normal 5 6 2 2 2" xfId="5085"/>
    <cellStyle name="Normal 5 6 2 2 2 2" xfId="6178"/>
    <cellStyle name="Normal 5 6 2 2 2 2 2" xfId="7212"/>
    <cellStyle name="Normal 5 6 2 2 2 3" xfId="6850"/>
    <cellStyle name="Normal 5 6 2 2 2 3 2" xfId="7213"/>
    <cellStyle name="Normal 5 6 2 2 3" xfId="6656"/>
    <cellStyle name="Normal 5 6 2 3" xfId="6543"/>
    <cellStyle name="Normal 5 6 2 3 2" xfId="7214"/>
    <cellStyle name="Normal 5 6 3" xfId="1109"/>
    <cellStyle name="Normal 5 6 3 2" xfId="3337"/>
    <cellStyle name="Normal 5 6 3 2 2" xfId="7215"/>
    <cellStyle name="Normal 5 6 3 3" xfId="6447"/>
    <cellStyle name="Normal 5 6 3 3 2" xfId="7216"/>
    <cellStyle name="Normal 5 6 4" xfId="3317"/>
    <cellStyle name="Normal 5 6 4 2" xfId="7217"/>
    <cellStyle name="Normal 5 6 5" xfId="3249"/>
    <cellStyle name="Normal 5 6 5 2" xfId="7218"/>
    <cellStyle name="Normal 5 6 6" xfId="4160"/>
    <cellStyle name="Normal 5 6 6 2" xfId="7219"/>
    <cellStyle name="Normal 5 6 7" xfId="3804"/>
    <cellStyle name="Normal 5 6 7 2" xfId="7220"/>
    <cellStyle name="Normal 5 6 8" xfId="4232"/>
    <cellStyle name="Normal 5 6 8 2" xfId="7221"/>
    <cellStyle name="Normal 5 6 9" xfId="4322"/>
    <cellStyle name="Normal 5 6 9 2" xfId="7222"/>
    <cellStyle name="Normal 5 6_Comparison" xfId="4546"/>
    <cellStyle name="Normal 5 7" xfId="735"/>
    <cellStyle name="Normal 5 7 10" xfId="4439"/>
    <cellStyle name="Normal 5 7 10 2" xfId="7223"/>
    <cellStyle name="Normal 5 7 11" xfId="4800"/>
    <cellStyle name="Normal 5 7 11 2" xfId="7224"/>
    <cellStyle name="Normal 5 7 12" xfId="4955"/>
    <cellStyle name="Normal 5 7 12 2" xfId="7225"/>
    <cellStyle name="Normal 5 7 13" xfId="3415"/>
    <cellStyle name="Normal 5 7 2" xfId="976"/>
    <cellStyle name="Normal 5 7 2 2" xfId="3445"/>
    <cellStyle name="Normal 5 7 2 2 2" xfId="5097"/>
    <cellStyle name="Normal 5 7 2 2 2 2" xfId="6148"/>
    <cellStyle name="Normal 5 7 2 2 2 2 2" xfId="7226"/>
    <cellStyle name="Normal 5 7 2 2 2 3" xfId="6823"/>
    <cellStyle name="Normal 5 7 2 2 2 3 2" xfId="7227"/>
    <cellStyle name="Normal 5 7 2 2 3" xfId="6668"/>
    <cellStyle name="Normal 5 7 2 3" xfId="6494"/>
    <cellStyle name="Normal 5 7 2 3 2" xfId="7228"/>
    <cellStyle name="Normal 5 7 3" xfId="1122"/>
    <cellStyle name="Normal 5 7 3 2" xfId="3543"/>
    <cellStyle name="Normal 5 7 3 2 2" xfId="7229"/>
    <cellStyle name="Normal 5 7 3 3" xfId="6531"/>
    <cellStyle name="Normal 5 7 3 3 2" xfId="7230"/>
    <cellStyle name="Normal 5 7 4" xfId="3318"/>
    <cellStyle name="Normal 5 7 4 2" xfId="7231"/>
    <cellStyle name="Normal 5 7 5" xfId="3265"/>
    <cellStyle name="Normal 5 7 5 2" xfId="7232"/>
    <cellStyle name="Normal 5 7 6" xfId="4161"/>
    <cellStyle name="Normal 5 7 6 2" xfId="7233"/>
    <cellStyle name="Normal 5 7 7" xfId="3803"/>
    <cellStyle name="Normal 5 7 7 2" xfId="7234"/>
    <cellStyle name="Normal 5 7 8" xfId="4234"/>
    <cellStyle name="Normal 5 7 8 2" xfId="7235"/>
    <cellStyle name="Normal 5 7 9" xfId="4324"/>
    <cellStyle name="Normal 5 7 9 2" xfId="7236"/>
    <cellStyle name="Normal 5 7_Comparison" xfId="4544"/>
    <cellStyle name="Normal 5 8" xfId="736"/>
    <cellStyle name="Normal 5 8 10" xfId="4440"/>
    <cellStyle name="Normal 5 8 10 2" xfId="7237"/>
    <cellStyle name="Normal 5 8 11" xfId="4801"/>
    <cellStyle name="Normal 5 8 11 2" xfId="7238"/>
    <cellStyle name="Normal 5 8 12" xfId="4956"/>
    <cellStyle name="Normal 5 8 12 2" xfId="7239"/>
    <cellStyle name="Normal 5 8 13" xfId="3776"/>
    <cellStyle name="Normal 5 8 2" xfId="982"/>
    <cellStyle name="Normal 5 8 2 2" xfId="3457"/>
    <cellStyle name="Normal 5 8 2 2 2" xfId="5102"/>
    <cellStyle name="Normal 5 8 2 2 2 2" xfId="6152"/>
    <cellStyle name="Normal 5 8 2 2 2 2 2" xfId="7240"/>
    <cellStyle name="Normal 5 8 2 2 2 3" xfId="6827"/>
    <cellStyle name="Normal 5 8 2 2 2 3 2" xfId="7241"/>
    <cellStyle name="Normal 5 8 2 2 3" xfId="6673"/>
    <cellStyle name="Normal 5 8 2 3" xfId="6499"/>
    <cellStyle name="Normal 5 8 2 3 2" xfId="7242"/>
    <cellStyle name="Normal 5 8 3" xfId="1127"/>
    <cellStyle name="Normal 5 8 3 2" xfId="3561"/>
    <cellStyle name="Normal 5 8 3 2 2" xfId="7243"/>
    <cellStyle name="Normal 5 8 3 3" xfId="6538"/>
    <cellStyle name="Normal 5 8 3 3 2" xfId="7244"/>
    <cellStyle name="Normal 5 8 4" xfId="3315"/>
    <cellStyle name="Normal 5 8 4 2" xfId="7245"/>
    <cellStyle name="Normal 5 8 5" xfId="3214"/>
    <cellStyle name="Normal 5 8 5 2" xfId="7246"/>
    <cellStyle name="Normal 5 8 6" xfId="4162"/>
    <cellStyle name="Normal 5 8 6 2" xfId="7247"/>
    <cellStyle name="Normal 5 8 7" xfId="3802"/>
    <cellStyle name="Normal 5 8 7 2" xfId="7248"/>
    <cellStyle name="Normal 5 8 8" xfId="4235"/>
    <cellStyle name="Normal 5 8 8 2" xfId="7249"/>
    <cellStyle name="Normal 5 8 9" xfId="4325"/>
    <cellStyle name="Normal 5 8 9 2" xfId="7250"/>
    <cellStyle name="Normal 5 8_Comparison" xfId="4543"/>
    <cellStyle name="Normal 5 9" xfId="737"/>
    <cellStyle name="Normal 5 9 10" xfId="4441"/>
    <cellStyle name="Normal 5 9 10 2" xfId="7251"/>
    <cellStyle name="Normal 5 9 11" xfId="4802"/>
    <cellStyle name="Normal 5 9 11 2" xfId="7252"/>
    <cellStyle name="Normal 5 9 12" xfId="4957"/>
    <cellStyle name="Normal 5 9 12 2" xfId="7253"/>
    <cellStyle name="Normal 5 9 13" xfId="3498"/>
    <cellStyle name="Normal 5 9 2" xfId="993"/>
    <cellStyle name="Normal 5 9 2 2" xfId="3528"/>
    <cellStyle name="Normal 5 9 2 2 2" xfId="5110"/>
    <cellStyle name="Normal 5 9 2 2 2 2" xfId="6167"/>
    <cellStyle name="Normal 5 9 2 2 2 2 2" xfId="7254"/>
    <cellStyle name="Normal 5 9 2 2 2 3" xfId="6840"/>
    <cellStyle name="Normal 5 9 2 2 2 3 2" xfId="7255"/>
    <cellStyle name="Normal 5 9 2 2 3" xfId="6681"/>
    <cellStyle name="Normal 5 9 2 3" xfId="6525"/>
    <cellStyle name="Normal 5 9 2 3 2" xfId="7256"/>
    <cellStyle name="Normal 5 9 3" xfId="1137"/>
    <cellStyle name="Normal 5 9 3 2" xfId="3493"/>
    <cellStyle name="Normal 5 9 3 2 2" xfId="7257"/>
    <cellStyle name="Normal 5 9 3 3" xfId="6510"/>
    <cellStyle name="Normal 5 9 3 3 2" xfId="7258"/>
    <cellStyle name="Normal 5 9 4" xfId="3551"/>
    <cellStyle name="Normal 5 9 4 2" xfId="7259"/>
    <cellStyle name="Normal 5 9 5" xfId="3216"/>
    <cellStyle name="Normal 5 9 5 2" xfId="7260"/>
    <cellStyle name="Normal 5 9 6" xfId="4163"/>
    <cellStyle name="Normal 5 9 6 2" xfId="7261"/>
    <cellStyle name="Normal 5 9 7" xfId="3801"/>
    <cellStyle name="Normal 5 9 7 2" xfId="7262"/>
    <cellStyle name="Normal 5 9 8" xfId="4236"/>
    <cellStyle name="Normal 5 9 8 2" xfId="7263"/>
    <cellStyle name="Normal 5 9 9" xfId="4326"/>
    <cellStyle name="Normal 5 9 9 2" xfId="7264"/>
    <cellStyle name="Normal 5 9_Comparison" xfId="4542"/>
    <cellStyle name="Normal 5_Comparison" xfId="4559"/>
    <cellStyle name="Normal 50" xfId="1047"/>
    <cellStyle name="Normal 50 2" xfId="738"/>
    <cellStyle name="Normal 50 2 2" xfId="7265"/>
    <cellStyle name="Normal 50 3" xfId="6913"/>
    <cellStyle name="Normal 50 4" xfId="9886"/>
    <cellStyle name="Normal 51" xfId="739"/>
    <cellStyle name="Normal 51 2" xfId="7266"/>
    <cellStyle name="Normal 51 3" xfId="9887"/>
    <cellStyle name="Normal 52" xfId="740"/>
    <cellStyle name="Normal 52 2" xfId="741"/>
    <cellStyle name="Normal 52 2 2" xfId="7268"/>
    <cellStyle name="Normal 52 3" xfId="742"/>
    <cellStyle name="Normal 52 3 2" xfId="7269"/>
    <cellStyle name="Normal 52 4" xfId="743"/>
    <cellStyle name="Normal 52 4 2" xfId="7270"/>
    <cellStyle name="Normal 52 5" xfId="744"/>
    <cellStyle name="Normal 52 5 2" xfId="7271"/>
    <cellStyle name="Normal 52 6" xfId="745"/>
    <cellStyle name="Normal 52 6 2" xfId="7272"/>
    <cellStyle name="Normal 52 7" xfId="6901"/>
    <cellStyle name="Normal 52 7 2" xfId="7273"/>
    <cellStyle name="Normal 52 8" xfId="7267"/>
    <cellStyle name="Normal 53" xfId="746"/>
    <cellStyle name="Normal 53 2" xfId="747"/>
    <cellStyle name="Normal 53 2 2" xfId="7275"/>
    <cellStyle name="Normal 53 3" xfId="748"/>
    <cellStyle name="Normal 53 3 2" xfId="7276"/>
    <cellStyle name="Normal 53 4" xfId="749"/>
    <cellStyle name="Normal 53 4 2" xfId="7277"/>
    <cellStyle name="Normal 53 5" xfId="750"/>
    <cellStyle name="Normal 53 5 2" xfId="7278"/>
    <cellStyle name="Normal 53 6" xfId="751"/>
    <cellStyle name="Normal 53 6 2" xfId="7279"/>
    <cellStyle name="Normal 53 7" xfId="6902"/>
    <cellStyle name="Normal 53 7 2" xfId="7280"/>
    <cellStyle name="Normal 53 8" xfId="7274"/>
    <cellStyle name="Normal 54" xfId="752"/>
    <cellStyle name="Normal 54 2" xfId="7281"/>
    <cellStyle name="Normal 55" xfId="753"/>
    <cellStyle name="Normal 55 2" xfId="7282"/>
    <cellStyle name="Normal 56" xfId="754"/>
    <cellStyle name="Normal 56 2" xfId="7283"/>
    <cellStyle name="Normal 57" xfId="755"/>
    <cellStyle name="Normal 57 2" xfId="7284"/>
    <cellStyle name="Normal 58" xfId="756"/>
    <cellStyle name="Normal 58 2" xfId="7285"/>
    <cellStyle name="Normal 59" xfId="757"/>
    <cellStyle name="Normal 59 2" xfId="7286"/>
    <cellStyle name="Normal 6" xfId="758"/>
    <cellStyle name="Normal 6 10" xfId="908"/>
    <cellStyle name="Normal 6 11" xfId="1052"/>
    <cellStyle name="Normal 6 11 2" xfId="3774"/>
    <cellStyle name="Normal 6 11 2 2" xfId="7287"/>
    <cellStyle name="Normal 6 11 3" xfId="6595"/>
    <cellStyle name="Normal 6 11 3 2" xfId="7288"/>
    <cellStyle name="Normal 6 12" xfId="3552"/>
    <cellStyle name="Normal 6 12 2" xfId="7289"/>
    <cellStyle name="Normal 6 13" xfId="3476"/>
    <cellStyle name="Normal 6 13 2" xfId="7290"/>
    <cellStyle name="Normal 6 14" xfId="3652"/>
    <cellStyle name="Normal 6 14 2" xfId="7291"/>
    <cellStyle name="Normal 6 15" xfId="4175"/>
    <cellStyle name="Normal 6 15 2" xfId="7292"/>
    <cellStyle name="Normal 6 16" xfId="4275"/>
    <cellStyle name="Normal 6 16 2" xfId="7293"/>
    <cellStyle name="Normal 6 17" xfId="4364"/>
    <cellStyle name="Normal 6 17 2" xfId="7294"/>
    <cellStyle name="Normal 6 18" xfId="4482"/>
    <cellStyle name="Normal 6 18 2" xfId="7295"/>
    <cellStyle name="Normal 6 19" xfId="4545"/>
    <cellStyle name="Normal 6 19 2" xfId="7296"/>
    <cellStyle name="Normal 6 2" xfId="759"/>
    <cellStyle name="Normal 6 2 2" xfId="760"/>
    <cellStyle name="Normal 6 2 2 2" xfId="7297"/>
    <cellStyle name="Normal 6 20" xfId="4803"/>
    <cellStyle name="Normal 6 20 2" xfId="7298"/>
    <cellStyle name="Normal 6 21" xfId="4958"/>
    <cellStyle name="Normal 6 21 2" xfId="7299"/>
    <cellStyle name="Normal 6 22" xfId="1770"/>
    <cellStyle name="Normal 6 23" xfId="6903"/>
    <cellStyle name="Normal 6 23 2" xfId="7300"/>
    <cellStyle name="Normal 6 3" xfId="761"/>
    <cellStyle name="Normal 6 3 10" xfId="4548"/>
    <cellStyle name="Normal 6 3 10 2" xfId="7301"/>
    <cellStyle name="Normal 6 3 11" xfId="4804"/>
    <cellStyle name="Normal 6 3 11 2" xfId="7302"/>
    <cellStyle name="Normal 6 3 12" xfId="4959"/>
    <cellStyle name="Normal 6 3 12 2" xfId="7303"/>
    <cellStyle name="Normal 6 3 13" xfId="1946"/>
    <cellStyle name="Normal 6 3 2" xfId="934"/>
    <cellStyle name="Normal 6 3 2 2" xfId="3297"/>
    <cellStyle name="Normal 6 3 2 2 2" xfId="5055"/>
    <cellStyle name="Normal 6 3 2 2 2 2" xfId="6100"/>
    <cellStyle name="Normal 6 3 2 2 2 2 2" xfId="7304"/>
    <cellStyle name="Normal 6 3 2 2 2 3" xfId="6781"/>
    <cellStyle name="Normal 6 3 2 2 2 3 2" xfId="7305"/>
    <cellStyle name="Normal 6 3 2 2 3" xfId="6626"/>
    <cellStyle name="Normal 6 3 2 3" xfId="6435"/>
    <cellStyle name="Normal 6 3 2 3 2" xfId="7306"/>
    <cellStyle name="Normal 6 3 3" xfId="1078"/>
    <cellStyle name="Normal 6 3 3 2" xfId="3458"/>
    <cellStyle name="Normal 6 3 3 2 2" xfId="7307"/>
    <cellStyle name="Normal 6 3 3 3" xfId="6500"/>
    <cellStyle name="Normal 6 3 3 3 2" xfId="7308"/>
    <cellStyle name="Normal 6 3 4" xfId="3525"/>
    <cellStyle name="Normal 6 3 4 2" xfId="7309"/>
    <cellStyle name="Normal 6 3 5" xfId="3672"/>
    <cellStyle name="Normal 6 3 5 2" xfId="7310"/>
    <cellStyle name="Normal 6 3 6" xfId="4176"/>
    <cellStyle name="Normal 6 3 6 2" xfId="7311"/>
    <cellStyle name="Normal 6 3 7" xfId="4276"/>
    <cellStyle name="Normal 6 3 7 2" xfId="7312"/>
    <cellStyle name="Normal 6 3 8" xfId="4367"/>
    <cellStyle name="Normal 6 3 8 2" xfId="7313"/>
    <cellStyle name="Normal 6 3 9" xfId="4483"/>
    <cellStyle name="Normal 6 3 9 2" xfId="7314"/>
    <cellStyle name="Normal 6 3_Comparison" xfId="4540"/>
    <cellStyle name="Normal 6 4" xfId="762"/>
    <cellStyle name="Normal 6 4 10" xfId="4549"/>
    <cellStyle name="Normal 6 4 10 2" xfId="7315"/>
    <cellStyle name="Normal 6 4 11" xfId="4805"/>
    <cellStyle name="Normal 6 4 11 2" xfId="7316"/>
    <cellStyle name="Normal 6 4 12" xfId="4960"/>
    <cellStyle name="Normal 6 4 12 2" xfId="7317"/>
    <cellStyle name="Normal 6 4 13" xfId="1979"/>
    <cellStyle name="Normal 6 4 2" xfId="940"/>
    <cellStyle name="Normal 6 4 2 2" xfId="3203"/>
    <cellStyle name="Normal 6 4 2 2 2" xfId="5061"/>
    <cellStyle name="Normal 6 4 2 2 2 2" xfId="6068"/>
    <cellStyle name="Normal 6 4 2 2 2 2 2" xfId="7318"/>
    <cellStyle name="Normal 6 4 2 2 2 3" xfId="6755"/>
    <cellStyle name="Normal 6 4 2 2 2 3 2" xfId="7319"/>
    <cellStyle name="Normal 6 4 2 2 3" xfId="6632"/>
    <cellStyle name="Normal 6 4 2 3" xfId="6393"/>
    <cellStyle name="Normal 6 4 2 3 2" xfId="7320"/>
    <cellStyle name="Normal 6 4 3" xfId="1085"/>
    <cellStyle name="Normal 6 4 3 2" xfId="3496"/>
    <cellStyle name="Normal 6 4 3 2 2" xfId="7321"/>
    <cellStyle name="Normal 6 4 3 3" xfId="6513"/>
    <cellStyle name="Normal 6 4 3 3 2" xfId="7322"/>
    <cellStyle name="Normal 6 4 4" xfId="3540"/>
    <cellStyle name="Normal 6 4 4 2" xfId="7323"/>
    <cellStyle name="Normal 6 4 5" xfId="3735"/>
    <cellStyle name="Normal 6 4 5 2" xfId="7324"/>
    <cellStyle name="Normal 6 4 6" xfId="4177"/>
    <cellStyle name="Normal 6 4 6 2" xfId="7325"/>
    <cellStyle name="Normal 6 4 7" xfId="4277"/>
    <cellStyle name="Normal 6 4 7 2" xfId="7326"/>
    <cellStyle name="Normal 6 4 8" xfId="4368"/>
    <cellStyle name="Normal 6 4 8 2" xfId="7327"/>
    <cellStyle name="Normal 6 4 9" xfId="4484"/>
    <cellStyle name="Normal 6 4 9 2" xfId="7328"/>
    <cellStyle name="Normal 6 4_Comparison" xfId="4539"/>
    <cellStyle name="Normal 6 5" xfId="763"/>
    <cellStyle name="Normal 6 5 10" xfId="4550"/>
    <cellStyle name="Normal 6 5 10 2" xfId="7329"/>
    <cellStyle name="Normal 6 5 11" xfId="4806"/>
    <cellStyle name="Normal 6 5 11 2" xfId="7330"/>
    <cellStyle name="Normal 6 5 12" xfId="4961"/>
    <cellStyle name="Normal 6 5 12 2" xfId="7331"/>
    <cellStyle name="Normal 6 5 13" xfId="3279"/>
    <cellStyle name="Normal 6 5 2" xfId="953"/>
    <cellStyle name="Normal 6 5 2 2" xfId="3365"/>
    <cellStyle name="Normal 6 5 2 2 2" xfId="5074"/>
    <cellStyle name="Normal 6 5 2 2 2 2" xfId="6120"/>
    <cellStyle name="Normal 6 5 2 2 2 2 2" xfId="7332"/>
    <cellStyle name="Normal 6 5 2 2 2 3" xfId="6796"/>
    <cellStyle name="Normal 6 5 2 2 2 3 2" xfId="7333"/>
    <cellStyle name="Normal 6 5 2 2 3" xfId="6645"/>
    <cellStyle name="Normal 6 5 2 3" xfId="6459"/>
    <cellStyle name="Normal 6 5 2 3 2" xfId="7334"/>
    <cellStyle name="Normal 6 5 3" xfId="1098"/>
    <cellStyle name="Normal 6 5 3 2" xfId="3487"/>
    <cellStyle name="Normal 6 5 3 2 2" xfId="7335"/>
    <cellStyle name="Normal 6 5 3 3" xfId="6508"/>
    <cellStyle name="Normal 6 5 3 3 2" xfId="7336"/>
    <cellStyle name="Normal 6 5 4" xfId="3509"/>
    <cellStyle name="Normal 6 5 4 2" xfId="7337"/>
    <cellStyle name="Normal 6 5 5" xfId="3663"/>
    <cellStyle name="Normal 6 5 5 2" xfId="7338"/>
    <cellStyle name="Normal 6 5 6" xfId="4178"/>
    <cellStyle name="Normal 6 5 6 2" xfId="7339"/>
    <cellStyle name="Normal 6 5 7" xfId="4278"/>
    <cellStyle name="Normal 6 5 7 2" xfId="7340"/>
    <cellStyle name="Normal 6 5 8" xfId="4369"/>
    <cellStyle name="Normal 6 5 8 2" xfId="7341"/>
    <cellStyle name="Normal 6 5 9" xfId="4485"/>
    <cellStyle name="Normal 6 5 9 2" xfId="7342"/>
    <cellStyle name="Normal 6 5_Comparison" xfId="4538"/>
    <cellStyle name="Normal 6 6" xfId="764"/>
    <cellStyle name="Normal 6 6 10" xfId="4551"/>
    <cellStyle name="Normal 6 6 10 2" xfId="7343"/>
    <cellStyle name="Normal 6 6 11" xfId="4807"/>
    <cellStyle name="Normal 6 6 11 2" xfId="7344"/>
    <cellStyle name="Normal 6 6 12" xfId="4962"/>
    <cellStyle name="Normal 6 6 12 2" xfId="7345"/>
    <cellStyle name="Normal 6 6 13" xfId="3517"/>
    <cellStyle name="Normal 6 6 2" xfId="961"/>
    <cellStyle name="Normal 6 6 2 2" xfId="3467"/>
    <cellStyle name="Normal 6 6 2 2 2" xfId="5082"/>
    <cellStyle name="Normal 6 6 2 2 2 2" xfId="6153"/>
    <cellStyle name="Normal 6 6 2 2 2 2 2" xfId="7346"/>
    <cellStyle name="Normal 6 6 2 2 2 3" xfId="6828"/>
    <cellStyle name="Normal 6 6 2 2 2 3 2" xfId="7347"/>
    <cellStyle name="Normal 6 6 2 2 3" xfId="6653"/>
    <cellStyle name="Normal 6 6 2 3" xfId="6501"/>
    <cellStyle name="Normal 6 6 2 3 2" xfId="7348"/>
    <cellStyle name="Normal 6 6 3" xfId="1106"/>
    <cellStyle name="Normal 6 6 3 2" xfId="3615"/>
    <cellStyle name="Normal 6 6 3 2 2" xfId="7349"/>
    <cellStyle name="Normal 6 6 3 3" xfId="6557"/>
    <cellStyle name="Normal 6 6 3 3 2" xfId="7350"/>
    <cellStyle name="Normal 6 6 4" xfId="3376"/>
    <cellStyle name="Normal 6 6 4 2" xfId="7351"/>
    <cellStyle name="Normal 6 6 5" xfId="3729"/>
    <cellStyle name="Normal 6 6 5 2" xfId="7352"/>
    <cellStyle name="Normal 6 6 6" xfId="4179"/>
    <cellStyle name="Normal 6 6 6 2" xfId="7353"/>
    <cellStyle name="Normal 6 6 7" xfId="4279"/>
    <cellStyle name="Normal 6 6 7 2" xfId="7354"/>
    <cellStyle name="Normal 6 6 8" xfId="4370"/>
    <cellStyle name="Normal 6 6 8 2" xfId="7355"/>
    <cellStyle name="Normal 6 6 9" xfId="4486"/>
    <cellStyle name="Normal 6 6 9 2" xfId="7356"/>
    <cellStyle name="Normal 6 6_Comparison" xfId="4537"/>
    <cellStyle name="Normal 6 7" xfId="765"/>
    <cellStyle name="Normal 6 7 10" xfId="4552"/>
    <cellStyle name="Normal 6 7 10 2" xfId="7357"/>
    <cellStyle name="Normal 6 7 11" xfId="4808"/>
    <cellStyle name="Normal 6 7 11 2" xfId="7358"/>
    <cellStyle name="Normal 6 7 12" xfId="4963"/>
    <cellStyle name="Normal 6 7 12 2" xfId="7359"/>
    <cellStyle name="Normal 6 7 13" xfId="1084"/>
    <cellStyle name="Normal 6 7 2" xfId="974"/>
    <cellStyle name="Normal 6 7 2 2" xfId="3484"/>
    <cellStyle name="Normal 6 7 2 2 2" xfId="5095"/>
    <cellStyle name="Normal 6 7 2 2 2 2" xfId="6156"/>
    <cellStyle name="Normal 6 7 2 2 2 2 2" xfId="7360"/>
    <cellStyle name="Normal 6 7 2 2 2 3" xfId="6831"/>
    <cellStyle name="Normal 6 7 2 2 2 3 2" xfId="7361"/>
    <cellStyle name="Normal 6 7 2 2 3" xfId="6666"/>
    <cellStyle name="Normal 6 7 2 3" xfId="6507"/>
    <cellStyle name="Normal 6 7 2 3 2" xfId="7362"/>
    <cellStyle name="Normal 6 7 3" xfId="1120"/>
    <cellStyle name="Normal 6 7 3 2" xfId="3339"/>
    <cellStyle name="Normal 6 7 3 2 2" xfId="7363"/>
    <cellStyle name="Normal 6 7 3 3" xfId="6448"/>
    <cellStyle name="Normal 6 7 3 3 2" xfId="7364"/>
    <cellStyle name="Normal 6 7 4" xfId="3508"/>
    <cellStyle name="Normal 6 7 4 2" xfId="7365"/>
    <cellStyle name="Normal 6 7 5" xfId="3709"/>
    <cellStyle name="Normal 6 7 5 2" xfId="7366"/>
    <cellStyle name="Normal 6 7 6" xfId="4180"/>
    <cellStyle name="Normal 6 7 6 2" xfId="7367"/>
    <cellStyle name="Normal 6 7 7" xfId="4280"/>
    <cellStyle name="Normal 6 7 7 2" xfId="7368"/>
    <cellStyle name="Normal 6 7 8" xfId="4371"/>
    <cellStyle name="Normal 6 7 8 2" xfId="7369"/>
    <cellStyle name="Normal 6 7 9" xfId="4487"/>
    <cellStyle name="Normal 6 7 9 2" xfId="7370"/>
    <cellStyle name="Normal 6 7_Comparison" xfId="4536"/>
    <cellStyle name="Normal 6 8" xfId="766"/>
    <cellStyle name="Normal 6 8 10" xfId="4553"/>
    <cellStyle name="Normal 6 8 10 2" xfId="7371"/>
    <cellStyle name="Normal 6 8 11" xfId="4809"/>
    <cellStyle name="Normal 6 8 11 2" xfId="7372"/>
    <cellStyle name="Normal 6 8 12" xfId="4964"/>
    <cellStyle name="Normal 6 8 12 2" xfId="7373"/>
    <cellStyle name="Normal 6 8 13" xfId="1063"/>
    <cellStyle name="Normal 6 8 2" xfId="981"/>
    <cellStyle name="Normal 6 8 2 2" xfId="3598"/>
    <cellStyle name="Normal 6 8 2 2 2" xfId="5101"/>
    <cellStyle name="Normal 6 8 2 2 2 2" xfId="6182"/>
    <cellStyle name="Normal 6 8 2 2 2 2 2" xfId="7374"/>
    <cellStyle name="Normal 6 8 2 2 2 3" xfId="6854"/>
    <cellStyle name="Normal 6 8 2 2 2 3 2" xfId="7375"/>
    <cellStyle name="Normal 6 8 2 2 3" xfId="6672"/>
    <cellStyle name="Normal 6 8 2 3" xfId="6550"/>
    <cellStyle name="Normal 6 8 2 3 2" xfId="7376"/>
    <cellStyle name="Normal 6 8 3" xfId="1126"/>
    <cellStyle name="Normal 6 8 3 2" xfId="3634"/>
    <cellStyle name="Normal 6 8 3 2 2" xfId="7377"/>
    <cellStyle name="Normal 6 8 3 3" xfId="6565"/>
    <cellStyle name="Normal 6 8 3 3 2" xfId="7378"/>
    <cellStyle name="Normal 6 8 4" xfId="3592"/>
    <cellStyle name="Normal 6 8 4 2" xfId="7379"/>
    <cellStyle name="Normal 6 8 5" xfId="3766"/>
    <cellStyle name="Normal 6 8 5 2" xfId="7380"/>
    <cellStyle name="Normal 6 8 6" xfId="4181"/>
    <cellStyle name="Normal 6 8 6 2" xfId="7381"/>
    <cellStyle name="Normal 6 8 7" xfId="4281"/>
    <cellStyle name="Normal 6 8 7 2" xfId="7382"/>
    <cellStyle name="Normal 6 8 8" xfId="4372"/>
    <cellStyle name="Normal 6 8 8 2" xfId="7383"/>
    <cellStyle name="Normal 6 8 9" xfId="4488"/>
    <cellStyle name="Normal 6 8 9 2" xfId="7384"/>
    <cellStyle name="Normal 6 8_Comparison" xfId="4473"/>
    <cellStyle name="Normal 6 9" xfId="767"/>
    <cellStyle name="Normal 6 9 10" xfId="4554"/>
    <cellStyle name="Normal 6 9 10 2" xfId="7385"/>
    <cellStyle name="Normal 6 9 11" xfId="4810"/>
    <cellStyle name="Normal 6 9 11 2" xfId="7386"/>
    <cellStyle name="Normal 6 9 12" xfId="4965"/>
    <cellStyle name="Normal 6 9 12 2" xfId="7387"/>
    <cellStyle name="Normal 6 9 13" xfId="3610"/>
    <cellStyle name="Normal 6 9 2" xfId="994"/>
    <cellStyle name="Normal 6 9 2 2" xfId="3613"/>
    <cellStyle name="Normal 6 9 2 2 2" xfId="5111"/>
    <cellStyle name="Normal 6 9 2 2 2 2" xfId="6185"/>
    <cellStyle name="Normal 6 9 2 2 2 2 2" xfId="7388"/>
    <cellStyle name="Normal 6 9 2 2 2 3" xfId="6857"/>
    <cellStyle name="Normal 6 9 2 2 2 3 2" xfId="7389"/>
    <cellStyle name="Normal 6 9 2 2 3" xfId="6682"/>
    <cellStyle name="Normal 6 9 2 3" xfId="6555"/>
    <cellStyle name="Normal 6 9 2 3 2" xfId="7390"/>
    <cellStyle name="Normal 6 9 3" xfId="1138"/>
    <cellStyle name="Normal 6 9 3 2" xfId="3437"/>
    <cellStyle name="Normal 6 9 3 2 2" xfId="7391"/>
    <cellStyle name="Normal 6 9 3 3" xfId="6492"/>
    <cellStyle name="Normal 6 9 3 3 2" xfId="7392"/>
    <cellStyle name="Normal 6 9 4" xfId="3603"/>
    <cellStyle name="Normal 6 9 4 2" xfId="7393"/>
    <cellStyle name="Normal 6 9 5" xfId="3641"/>
    <cellStyle name="Normal 6 9 5 2" xfId="7394"/>
    <cellStyle name="Normal 6 9 6" xfId="4182"/>
    <cellStyle name="Normal 6 9 6 2" xfId="7395"/>
    <cellStyle name="Normal 6 9 7" xfId="4282"/>
    <cellStyle name="Normal 6 9 7 2" xfId="7396"/>
    <cellStyle name="Normal 6 9 8" xfId="4373"/>
    <cellStyle name="Normal 6 9 8 2" xfId="7397"/>
    <cellStyle name="Normal 6 9 9" xfId="4489"/>
    <cellStyle name="Normal 6 9 9 2" xfId="7398"/>
    <cellStyle name="Normal 6 9_Comparison" xfId="4457"/>
    <cellStyle name="Normal 6_Comparison" xfId="4541"/>
    <cellStyle name="Normal 60" xfId="768"/>
    <cellStyle name="Normal 60 2" xfId="7399"/>
    <cellStyle name="Normal 60 3" xfId="9888"/>
    <cellStyle name="Normal 61" xfId="769"/>
    <cellStyle name="Normal 61 2" xfId="7400"/>
    <cellStyle name="Normal 62" xfId="770"/>
    <cellStyle name="Normal 62 2" xfId="7401"/>
    <cellStyle name="Normal 63" xfId="771"/>
    <cellStyle name="Normal 63 2" xfId="7402"/>
    <cellStyle name="Normal 64" xfId="772"/>
    <cellStyle name="Normal 64 2" xfId="7403"/>
    <cellStyle name="Normal 65" xfId="773"/>
    <cellStyle name="Normal 65 2" xfId="7404"/>
    <cellStyle name="Normal 66" xfId="774"/>
    <cellStyle name="Normal 66 10" xfId="4561"/>
    <cellStyle name="Normal 66 10 2" xfId="7406"/>
    <cellStyle name="Normal 66 11" xfId="4811"/>
    <cellStyle name="Normal 66 11 2" xfId="7407"/>
    <cellStyle name="Normal 66 12" xfId="4966"/>
    <cellStyle name="Normal 66 12 2" xfId="7408"/>
    <cellStyle name="Normal 66 13" xfId="1765"/>
    <cellStyle name="Normal 66 13 2" xfId="7409"/>
    <cellStyle name="Normal 66 14" xfId="7405"/>
    <cellStyle name="Normal 66 2" xfId="1576"/>
    <cellStyle name="Normal 66 2 2" xfId="3301"/>
    <cellStyle name="Normal 66 2 2 2" xfId="5133"/>
    <cellStyle name="Normal 66 2 2 2 2" xfId="6101"/>
    <cellStyle name="Normal 66 2 2 2 2 2" xfId="7413"/>
    <cellStyle name="Normal 66 2 2 2 3" xfId="6782"/>
    <cellStyle name="Normal 66 2 2 2 3 2" xfId="7414"/>
    <cellStyle name="Normal 66 2 2 2 4" xfId="7412"/>
    <cellStyle name="Normal 66 2 2 3" xfId="6695"/>
    <cellStyle name="Normal 66 2 2 3 2" xfId="7415"/>
    <cellStyle name="Normal 66 2 2 4" xfId="7411"/>
    <cellStyle name="Normal 66 2 3" xfId="6436"/>
    <cellStyle name="Normal 66 2 3 2" xfId="7416"/>
    <cellStyle name="Normal 66 2 4" xfId="7410"/>
    <cellStyle name="Normal 66 3" xfId="3674"/>
    <cellStyle name="Normal 66 3 2" xfId="7417"/>
    <cellStyle name="Normal 66 4" xfId="3468"/>
    <cellStyle name="Normal 66 4 2" xfId="7418"/>
    <cellStyle name="Normal 66 5" xfId="3665"/>
    <cellStyle name="Normal 66 5 2" xfId="7419"/>
    <cellStyle name="Normal 66 6" xfId="4187"/>
    <cellStyle name="Normal 66 6 2" xfId="7420"/>
    <cellStyle name="Normal 66 7" xfId="4287"/>
    <cellStyle name="Normal 66 7 2" xfId="7421"/>
    <cellStyle name="Normal 66 8" xfId="4380"/>
    <cellStyle name="Normal 66 8 2" xfId="7422"/>
    <cellStyle name="Normal 66 9" xfId="4490"/>
    <cellStyle name="Normal 66 9 2" xfId="7423"/>
    <cellStyle name="Normal 66_Comparison" xfId="4351"/>
    <cellStyle name="Normal 67" xfId="775"/>
    <cellStyle name="Normal 67 10" xfId="4562"/>
    <cellStyle name="Normal 67 10 2" xfId="7425"/>
    <cellStyle name="Normal 67 11" xfId="4812"/>
    <cellStyle name="Normal 67 11 2" xfId="7426"/>
    <cellStyle name="Normal 67 12" xfId="4967"/>
    <cellStyle name="Normal 67 12 2" xfId="7427"/>
    <cellStyle name="Normal 67 13" xfId="1582"/>
    <cellStyle name="Normal 67 13 2" xfId="7428"/>
    <cellStyle name="Normal 67 14" xfId="7424"/>
    <cellStyle name="Normal 67 2" xfId="1577"/>
    <cellStyle name="Normal 67 2 2" xfId="3631"/>
    <cellStyle name="Normal 67 2 2 2" xfId="5134"/>
    <cellStyle name="Normal 67 2 2 2 2" xfId="6191"/>
    <cellStyle name="Normal 67 2 2 2 2 2" xfId="7432"/>
    <cellStyle name="Normal 67 2 2 2 3" xfId="6862"/>
    <cellStyle name="Normal 67 2 2 2 3 2" xfId="7433"/>
    <cellStyle name="Normal 67 2 2 2 4" xfId="7431"/>
    <cellStyle name="Normal 67 2 2 3" xfId="6696"/>
    <cellStyle name="Normal 67 2 2 3 2" xfId="7434"/>
    <cellStyle name="Normal 67 2 2 4" xfId="7430"/>
    <cellStyle name="Normal 67 2 3" xfId="6564"/>
    <cellStyle name="Normal 67 2 3 2" xfId="7435"/>
    <cellStyle name="Normal 67 2 4" xfId="7429"/>
    <cellStyle name="Normal 67 3" xfId="3491"/>
    <cellStyle name="Normal 67 3 2" xfId="7436"/>
    <cellStyle name="Normal 67 4" xfId="3452"/>
    <cellStyle name="Normal 67 4 2" xfId="7437"/>
    <cellStyle name="Normal 67 5" xfId="3754"/>
    <cellStyle name="Normal 67 5 2" xfId="7438"/>
    <cellStyle name="Normal 67 6" xfId="4188"/>
    <cellStyle name="Normal 67 6 2" xfId="7439"/>
    <cellStyle name="Normal 67 7" xfId="4288"/>
    <cellStyle name="Normal 67 7 2" xfId="7440"/>
    <cellStyle name="Normal 67 8" xfId="4381"/>
    <cellStyle name="Normal 67 8 2" xfId="7441"/>
    <cellStyle name="Normal 67 9" xfId="4491"/>
    <cellStyle name="Normal 67 9 2" xfId="7442"/>
    <cellStyle name="Normal 67_Comparison" xfId="4451"/>
    <cellStyle name="Normal 68" xfId="776"/>
    <cellStyle name="Normal 68 2" xfId="7443"/>
    <cellStyle name="Normal 69" xfId="777"/>
    <cellStyle name="Normal 69 10" xfId="4564"/>
    <cellStyle name="Normal 69 10 2" xfId="7445"/>
    <cellStyle name="Normal 69 11" xfId="4813"/>
    <cellStyle name="Normal 69 11 2" xfId="7446"/>
    <cellStyle name="Normal 69 12" xfId="4968"/>
    <cellStyle name="Normal 69 12 2" xfId="7447"/>
    <cellStyle name="Normal 69 13" xfId="3521"/>
    <cellStyle name="Normal 69 13 2" xfId="7448"/>
    <cellStyle name="Normal 69 14" xfId="7444"/>
    <cellStyle name="Normal 69 2" xfId="1578"/>
    <cellStyle name="Normal 69 2 2" xfId="3565"/>
    <cellStyle name="Normal 69 2 2 2" xfId="5135"/>
    <cellStyle name="Normal 69 2 2 2 2" xfId="6175"/>
    <cellStyle name="Normal 69 2 2 2 2 2" xfId="7452"/>
    <cellStyle name="Normal 69 2 2 2 3" xfId="6847"/>
    <cellStyle name="Normal 69 2 2 2 3 2" xfId="7453"/>
    <cellStyle name="Normal 69 2 2 2 4" xfId="7451"/>
    <cellStyle name="Normal 69 2 2 3" xfId="6697"/>
    <cellStyle name="Normal 69 2 2 3 2" xfId="7454"/>
    <cellStyle name="Normal 69 2 2 4" xfId="7450"/>
    <cellStyle name="Normal 69 2 3" xfId="6540"/>
    <cellStyle name="Normal 69 2 3 2" xfId="7455"/>
    <cellStyle name="Normal 69 2 4" xfId="7449"/>
    <cellStyle name="Normal 69 3" xfId="3655"/>
    <cellStyle name="Normal 69 3 2" xfId="7456"/>
    <cellStyle name="Normal 69 4" xfId="3529"/>
    <cellStyle name="Normal 69 4 2" xfId="7457"/>
    <cellStyle name="Normal 69 5" xfId="3308"/>
    <cellStyle name="Normal 69 5 2" xfId="7458"/>
    <cellStyle name="Normal 69 6" xfId="4190"/>
    <cellStyle name="Normal 69 6 2" xfId="7459"/>
    <cellStyle name="Normal 69 7" xfId="4290"/>
    <cellStyle name="Normal 69 7 2" xfId="7460"/>
    <cellStyle name="Normal 69 8" xfId="4383"/>
    <cellStyle name="Normal 69 8 2" xfId="7461"/>
    <cellStyle name="Normal 69 9" xfId="4492"/>
    <cellStyle name="Normal 69 9 2" xfId="7462"/>
    <cellStyle name="Normal 69_Comparison" xfId="4449"/>
    <cellStyle name="Normal 7" xfId="778"/>
    <cellStyle name="Normal 7 10" xfId="915"/>
    <cellStyle name="Normal 7 10 2" xfId="3553"/>
    <cellStyle name="Normal 7 10 2 2" xfId="5038"/>
    <cellStyle name="Normal 7 10 2 2 2" xfId="6173"/>
    <cellStyle name="Normal 7 10 2 2 2 2" xfId="7466"/>
    <cellStyle name="Normal 7 10 2 2 3" xfId="6845"/>
    <cellStyle name="Normal 7 10 2 2 3 2" xfId="7467"/>
    <cellStyle name="Normal 7 10 2 2 4" xfId="7465"/>
    <cellStyle name="Normal 7 10 2 3" xfId="6611"/>
    <cellStyle name="Normal 7 10 2 3 2" xfId="7468"/>
    <cellStyle name="Normal 7 10 2 4" xfId="7464"/>
    <cellStyle name="Normal 7 10 3" xfId="6536"/>
    <cellStyle name="Normal 7 10 3 2" xfId="7469"/>
    <cellStyle name="Normal 7 10 4" xfId="7463"/>
    <cellStyle name="Normal 7 11" xfId="1059"/>
    <cellStyle name="Normal 7 11 2" xfId="3753"/>
    <cellStyle name="Normal 7 11 2 2" xfId="7471"/>
    <cellStyle name="Normal 7 11 3" xfId="6587"/>
    <cellStyle name="Normal 7 11 3 2" xfId="7472"/>
    <cellStyle name="Normal 7 11 4" xfId="7470"/>
    <cellStyle name="Normal 7 12" xfId="3537"/>
    <cellStyle name="Normal 7 12 2" xfId="7473"/>
    <cellStyle name="Normal 7 13" xfId="3560"/>
    <cellStyle name="Normal 7 13 2" xfId="7474"/>
    <cellStyle name="Normal 7 14" xfId="4191"/>
    <cellStyle name="Normal 7 14 2" xfId="7475"/>
    <cellStyle name="Normal 7 15" xfId="4291"/>
    <cellStyle name="Normal 7 15 2" xfId="7476"/>
    <cellStyle name="Normal 7 16" xfId="4384"/>
    <cellStyle name="Normal 7 16 2" xfId="7477"/>
    <cellStyle name="Normal 7 17" xfId="4493"/>
    <cellStyle name="Normal 7 17 2" xfId="7478"/>
    <cellStyle name="Normal 7 18" xfId="4565"/>
    <cellStyle name="Normal 7 18 2" xfId="7479"/>
    <cellStyle name="Normal 7 19" xfId="4814"/>
    <cellStyle name="Normal 7 19 2" xfId="7480"/>
    <cellStyle name="Normal 7 2" xfId="779"/>
    <cellStyle name="Normal 7 2 10" xfId="4566"/>
    <cellStyle name="Normal 7 2 11" xfId="4815"/>
    <cellStyle name="Normal 7 2 12" xfId="4970"/>
    <cellStyle name="Normal 7 2 13" xfId="3399"/>
    <cellStyle name="Normal 7 2 13 2" xfId="7481"/>
    <cellStyle name="Normal 7 2 2" xfId="780"/>
    <cellStyle name="Normal 7 2 2 10" xfId="4567"/>
    <cellStyle name="Normal 7 2 2 10 2" xfId="7482"/>
    <cellStyle name="Normal 7 2 2 11" xfId="4816"/>
    <cellStyle name="Normal 7 2 2 11 2" xfId="7483"/>
    <cellStyle name="Normal 7 2 2 12" xfId="4971"/>
    <cellStyle name="Normal 7 2 2 12 2" xfId="7484"/>
    <cellStyle name="Normal 7 2 2 13" xfId="6439"/>
    <cellStyle name="Normal 7 2 2 2" xfId="3307"/>
    <cellStyle name="Normal 7 2 2 2 2" xfId="3622"/>
    <cellStyle name="Normal 7 2 2 2 2 2" xfId="6103"/>
    <cellStyle name="Normal 7 2 2 2 2 2 2" xfId="6187"/>
    <cellStyle name="Normal 7 2 2 2 2 2 2 2" xfId="7485"/>
    <cellStyle name="Normal 7 2 2 2 2 2 3" xfId="6858"/>
    <cellStyle name="Normal 7 2 2 2 2 2 3 2" xfId="7486"/>
    <cellStyle name="Normal 7 2 2 2 2 3" xfId="6784"/>
    <cellStyle name="Normal 7 2 2 2 3" xfId="6558"/>
    <cellStyle name="Normal 7 2 2 2 3 2" xfId="7487"/>
    <cellStyle name="Normal 7 2 2 3" xfId="3693"/>
    <cellStyle name="Normal 7 2 2 3 2" xfId="7488"/>
    <cellStyle name="Normal 7 2 2 4" xfId="3391"/>
    <cellStyle name="Normal 7 2 2 4 2" xfId="7489"/>
    <cellStyle name="Normal 7 2 2 5" xfId="3700"/>
    <cellStyle name="Normal 7 2 2 5 2" xfId="7490"/>
    <cellStyle name="Normal 7 2 2 6" xfId="4193"/>
    <cellStyle name="Normal 7 2 2 6 2" xfId="7491"/>
    <cellStyle name="Normal 7 2 2 7" xfId="4293"/>
    <cellStyle name="Normal 7 2 2 7 2" xfId="7492"/>
    <cellStyle name="Normal 7 2 2 8" xfId="4386"/>
    <cellStyle name="Normal 7 2 2 8 2" xfId="7493"/>
    <cellStyle name="Normal 7 2 2 9" xfId="4495"/>
    <cellStyle name="Normal 7 2 2 9 2" xfId="7494"/>
    <cellStyle name="Normal 7 2 2_Comparison" xfId="4445"/>
    <cellStyle name="Normal 7 2 3" xfId="922"/>
    <cellStyle name="Normal 7 2 3 2" xfId="3737"/>
    <cellStyle name="Normal 7 2 3 2 2" xfId="5045"/>
    <cellStyle name="Normal 7 2 3 2 2 2" xfId="6211"/>
    <cellStyle name="Normal 7 2 3 2 2 3" xfId="6872"/>
    <cellStyle name="Normal 7 2 3 2 3" xfId="6617"/>
    <cellStyle name="Normal 7 2 3 2 3 2" xfId="7495"/>
    <cellStyle name="Normal 7 2 3 3" xfId="6582"/>
    <cellStyle name="Normal 7 2 4" xfId="1068"/>
    <cellStyle name="Normal 7 2 4 2" xfId="3516"/>
    <cellStyle name="Normal 7 2 4 3" xfId="6519"/>
    <cellStyle name="Normal 7 2 5" xfId="3679"/>
    <cellStyle name="Normal 7 2 6" xfId="4192"/>
    <cellStyle name="Normal 7 2 7" xfId="4292"/>
    <cellStyle name="Normal 7 2 8" xfId="4385"/>
    <cellStyle name="Normal 7 2 9" xfId="4494"/>
    <cellStyle name="Normal 7 2_Comparison" xfId="4446"/>
    <cellStyle name="Normal 7 20" xfId="4969"/>
    <cellStyle name="Normal 7 20 2" xfId="7496"/>
    <cellStyle name="Normal 7 21" xfId="1672"/>
    <cellStyle name="Normal 7 21 2" xfId="7497"/>
    <cellStyle name="Normal 7 22" xfId="6904"/>
    <cellStyle name="Normal 7 22 2" xfId="7498"/>
    <cellStyle name="Normal 7 3" xfId="781"/>
    <cellStyle name="Normal 7 3 2" xfId="7499"/>
    <cellStyle name="Normal 7 4" xfId="782"/>
    <cellStyle name="Normal 7 4 2" xfId="7500"/>
    <cellStyle name="Normal 7 5" xfId="783"/>
    <cellStyle name="Normal 7 5 2" xfId="7501"/>
    <cellStyle name="Normal 7 6" xfId="784"/>
    <cellStyle name="Normal 7 6 2" xfId="7502"/>
    <cellStyle name="Normal 7 7" xfId="785"/>
    <cellStyle name="Normal 7 7 2" xfId="7503"/>
    <cellStyle name="Normal 7 8" xfId="786"/>
    <cellStyle name="Normal 7 8 2" xfId="7504"/>
    <cellStyle name="Normal 7 9" xfId="787"/>
    <cellStyle name="Normal 7 9 10" xfId="4574"/>
    <cellStyle name="Normal 7 9 10 2" xfId="7506"/>
    <cellStyle name="Normal 7 9 11" xfId="4817"/>
    <cellStyle name="Normal 7 9 11 2" xfId="7507"/>
    <cellStyle name="Normal 7 9 12" xfId="4972"/>
    <cellStyle name="Normal 7 9 12 2" xfId="7508"/>
    <cellStyle name="Normal 7 9 13" xfId="3580"/>
    <cellStyle name="Normal 7 9 13 2" xfId="7509"/>
    <cellStyle name="Normal 7 9 14" xfId="7505"/>
    <cellStyle name="Normal 7 9 2" xfId="1000"/>
    <cellStyle name="Normal 7 9 2 2" xfId="3313"/>
    <cellStyle name="Normal 7 9 2 2 2" xfId="5113"/>
    <cellStyle name="Normal 7 9 2 2 2 2" xfId="6104"/>
    <cellStyle name="Normal 7 9 2 2 2 2 2" xfId="7513"/>
    <cellStyle name="Normal 7 9 2 2 2 3" xfId="6785"/>
    <cellStyle name="Normal 7 9 2 2 2 3 2" xfId="7514"/>
    <cellStyle name="Normal 7 9 2 2 2 4" xfId="7512"/>
    <cellStyle name="Normal 7 9 2 2 3" xfId="6684"/>
    <cellStyle name="Normal 7 9 2 2 3 2" xfId="7515"/>
    <cellStyle name="Normal 7 9 2 2 4" xfId="7511"/>
    <cellStyle name="Normal 7 9 2 3" xfId="6440"/>
    <cellStyle name="Normal 7 9 2 3 2" xfId="7516"/>
    <cellStyle name="Normal 7 9 2 4" xfId="7510"/>
    <cellStyle name="Normal 7 9 3" xfId="1140"/>
    <cellStyle name="Normal 7 9 3 2" xfId="3239"/>
    <cellStyle name="Normal 7 9 3 2 2" xfId="7518"/>
    <cellStyle name="Normal 7 9 3 3" xfId="6409"/>
    <cellStyle name="Normal 7 9 3 3 2" xfId="7519"/>
    <cellStyle name="Normal 7 9 3 4" xfId="7517"/>
    <cellStyle name="Normal 7 9 4" xfId="3601"/>
    <cellStyle name="Normal 7 9 4 2" xfId="7520"/>
    <cellStyle name="Normal 7 9 5" xfId="3589"/>
    <cellStyle name="Normal 7 9 5 2" xfId="7521"/>
    <cellStyle name="Normal 7 9 6" xfId="4196"/>
    <cellStyle name="Normal 7 9 6 2" xfId="7522"/>
    <cellStyle name="Normal 7 9 7" xfId="4296"/>
    <cellStyle name="Normal 7 9 7 2" xfId="7523"/>
    <cellStyle name="Normal 7 9 8" xfId="4393"/>
    <cellStyle name="Normal 7 9 8 2" xfId="7524"/>
    <cellStyle name="Normal 7 9 9" xfId="4496"/>
    <cellStyle name="Normal 7 9 9 2" xfId="7525"/>
    <cellStyle name="Normal 7 9_Comparison" xfId="4444"/>
    <cellStyle name="Normal 7_Comparison" xfId="4447"/>
    <cellStyle name="Normal 70" xfId="788"/>
    <cellStyle name="Normal 70 2" xfId="7526"/>
    <cellStyle name="Normal 71" xfId="789"/>
    <cellStyle name="Normal 71 2" xfId="7527"/>
    <cellStyle name="Normal 72" xfId="790"/>
    <cellStyle name="Normal 72 2" xfId="7528"/>
    <cellStyle name="Normal 73" xfId="791"/>
    <cellStyle name="Normal 73 2" xfId="7529"/>
    <cellStyle name="Normal 74" xfId="792"/>
    <cellStyle name="Normal 74 10" xfId="4579"/>
    <cellStyle name="Normal 74 10 2" xfId="7531"/>
    <cellStyle name="Normal 74 11" xfId="4818"/>
    <cellStyle name="Normal 74 11 2" xfId="7532"/>
    <cellStyle name="Normal 74 12" xfId="4973"/>
    <cellStyle name="Normal 74 12 2" xfId="7533"/>
    <cellStyle name="Normal 74 13" xfId="1198"/>
    <cellStyle name="Normal 74 13 2" xfId="7534"/>
    <cellStyle name="Normal 74 14" xfId="7530"/>
    <cellStyle name="Normal 74 2" xfId="1579"/>
    <cellStyle name="Normal 74 2 2" xfId="3530"/>
    <cellStyle name="Normal 74 2 2 2" xfId="5136"/>
    <cellStyle name="Normal 74 2 2 2 2" xfId="6168"/>
    <cellStyle name="Normal 74 2 2 2 2 2" xfId="7538"/>
    <cellStyle name="Normal 74 2 2 2 3" xfId="6841"/>
    <cellStyle name="Normal 74 2 2 2 3 2" xfId="7539"/>
    <cellStyle name="Normal 74 2 2 2 4" xfId="7537"/>
    <cellStyle name="Normal 74 2 2 3" xfId="6698"/>
    <cellStyle name="Normal 74 2 2 3 2" xfId="7540"/>
    <cellStyle name="Normal 74 2 2 4" xfId="7536"/>
    <cellStyle name="Normal 74 2 3" xfId="6526"/>
    <cellStyle name="Normal 74 2 3 2" xfId="7541"/>
    <cellStyle name="Normal 74 2 4" xfId="7535"/>
    <cellStyle name="Normal 74 3" xfId="3248"/>
    <cellStyle name="Normal 74 3 2" xfId="7542"/>
    <cellStyle name="Normal 74 4" xfId="3375"/>
    <cellStyle name="Normal 74 4 2" xfId="7543"/>
    <cellStyle name="Normal 74 5" xfId="3731"/>
    <cellStyle name="Normal 74 5 2" xfId="7544"/>
    <cellStyle name="Normal 74 6" xfId="4198"/>
    <cellStyle name="Normal 74 6 2" xfId="7545"/>
    <cellStyle name="Normal 74 7" xfId="4298"/>
    <cellStyle name="Normal 74 7 2" xfId="7546"/>
    <cellStyle name="Normal 74 8" xfId="4398"/>
    <cellStyle name="Normal 74 8 2" xfId="7547"/>
    <cellStyle name="Normal 74 9" xfId="4497"/>
    <cellStyle name="Normal 74 9 2" xfId="7548"/>
    <cellStyle name="Normal 74_Comparison" xfId="4443"/>
    <cellStyle name="Normal 75" xfId="793"/>
    <cellStyle name="Normal 75 10" xfId="4580"/>
    <cellStyle name="Normal 75 10 2" xfId="7550"/>
    <cellStyle name="Normal 75 11" xfId="4819"/>
    <cellStyle name="Normal 75 11 2" xfId="7551"/>
    <cellStyle name="Normal 75 12" xfId="4974"/>
    <cellStyle name="Normal 75 12 2" xfId="7552"/>
    <cellStyle name="Normal 75 13" xfId="3111"/>
    <cellStyle name="Normal 75 13 2" xfId="7553"/>
    <cellStyle name="Normal 75 14" xfId="7549"/>
    <cellStyle name="Normal 75 2" xfId="1580"/>
    <cellStyle name="Normal 75 2 2" xfId="3275"/>
    <cellStyle name="Normal 75 2 2 2" xfId="5137"/>
    <cellStyle name="Normal 75 2 2 2 2" xfId="6087"/>
    <cellStyle name="Normal 75 2 2 2 2 2" xfId="7557"/>
    <cellStyle name="Normal 75 2 2 2 3" xfId="6769"/>
    <cellStyle name="Normal 75 2 2 2 3 2" xfId="7558"/>
    <cellStyle name="Normal 75 2 2 2 4" xfId="7556"/>
    <cellStyle name="Normal 75 2 2 3" xfId="6699"/>
    <cellStyle name="Normal 75 2 2 3 2" xfId="7559"/>
    <cellStyle name="Normal 75 2 2 4" xfId="7555"/>
    <cellStyle name="Normal 75 2 3" xfId="6422"/>
    <cellStyle name="Normal 75 2 3 2" xfId="7560"/>
    <cellStyle name="Normal 75 2 4" xfId="7554"/>
    <cellStyle name="Normal 75 3" xfId="3251"/>
    <cellStyle name="Normal 75 3 2" xfId="7561"/>
    <cellStyle name="Normal 75 4" xfId="3436"/>
    <cellStyle name="Normal 75 4 2" xfId="7562"/>
    <cellStyle name="Normal 75 5" xfId="3767"/>
    <cellStyle name="Normal 75 5 2" xfId="7563"/>
    <cellStyle name="Normal 75 6" xfId="4199"/>
    <cellStyle name="Normal 75 6 2" xfId="7564"/>
    <cellStyle name="Normal 75 7" xfId="4299"/>
    <cellStyle name="Normal 75 7 2" xfId="7565"/>
    <cellStyle name="Normal 75 8" xfId="4399"/>
    <cellStyle name="Normal 75 8 2" xfId="7566"/>
    <cellStyle name="Normal 75 9" xfId="4498"/>
    <cellStyle name="Normal 75 9 2" xfId="7567"/>
    <cellStyle name="Normal 75_Comparison" xfId="4442"/>
    <cellStyle name="Normal 76" xfId="794"/>
    <cellStyle name="Normal 76 2" xfId="7568"/>
    <cellStyle name="Normal 77" xfId="795"/>
    <cellStyle name="Normal 77 10" xfId="4582"/>
    <cellStyle name="Normal 77 10 2" xfId="7570"/>
    <cellStyle name="Normal 77 11" xfId="4820"/>
    <cellStyle name="Normal 77 11 2" xfId="7571"/>
    <cellStyle name="Normal 77 12" xfId="4975"/>
    <cellStyle name="Normal 77 12 2" xfId="7572"/>
    <cellStyle name="Normal 77 13" xfId="1766"/>
    <cellStyle name="Normal 77 13 2" xfId="7573"/>
    <cellStyle name="Normal 77 14" xfId="7569"/>
    <cellStyle name="Normal 77 2" xfId="1581"/>
    <cellStyle name="Normal 77 2 2" xfId="3180"/>
    <cellStyle name="Normal 77 2 2 2" xfId="5138"/>
    <cellStyle name="Normal 77 2 2 2 2" xfId="6058"/>
    <cellStyle name="Normal 77 2 2 2 2 2" xfId="7577"/>
    <cellStyle name="Normal 77 2 2 2 3" xfId="6745"/>
    <cellStyle name="Normal 77 2 2 2 3 2" xfId="7578"/>
    <cellStyle name="Normal 77 2 2 2 4" xfId="7576"/>
    <cellStyle name="Normal 77 2 2 3" xfId="6700"/>
    <cellStyle name="Normal 77 2 2 3 2" xfId="7579"/>
    <cellStyle name="Normal 77 2 2 4" xfId="7575"/>
    <cellStyle name="Normal 77 2 3" xfId="6381"/>
    <cellStyle name="Normal 77 2 3 2" xfId="7580"/>
    <cellStyle name="Normal 77 2 4" xfId="7574"/>
    <cellStyle name="Normal 77 3" xfId="3156"/>
    <cellStyle name="Normal 77 3 2" xfId="7581"/>
    <cellStyle name="Normal 77 4" xfId="3762"/>
    <cellStyle name="Normal 77 4 2" xfId="7582"/>
    <cellStyle name="Normal 77 5" xfId="3309"/>
    <cellStyle name="Normal 77 5 2" xfId="7583"/>
    <cellStyle name="Normal 77 6" xfId="4200"/>
    <cellStyle name="Normal 77 6 2" xfId="7584"/>
    <cellStyle name="Normal 77 7" xfId="4300"/>
    <cellStyle name="Normal 77 7 2" xfId="7585"/>
    <cellStyle name="Normal 77 8" xfId="4401"/>
    <cellStyle name="Normal 77 8 2" xfId="7586"/>
    <cellStyle name="Normal 77 9" xfId="4499"/>
    <cellStyle name="Normal 77 9 2" xfId="7587"/>
    <cellStyle name="Normal 77_Comparison" xfId="4433"/>
    <cellStyle name="Normal 78" xfId="796"/>
    <cellStyle name="Normal 78 2" xfId="7588"/>
    <cellStyle name="Normal 79" xfId="797"/>
    <cellStyle name="Normal 79 2" xfId="7589"/>
    <cellStyle name="Normal 8" xfId="798"/>
    <cellStyle name="Normal 8 10" xfId="909"/>
    <cellStyle name="Normal 8 11" xfId="1053"/>
    <cellStyle name="Normal 8 11 2" xfId="3481"/>
    <cellStyle name="Normal 8 11 2 2" xfId="7590"/>
    <cellStyle name="Normal 8 11 3" xfId="6506"/>
    <cellStyle name="Normal 8 11 3 2" xfId="7591"/>
    <cellStyle name="Normal 8 12" xfId="3678"/>
    <cellStyle name="Normal 8 12 2" xfId="7592"/>
    <cellStyle name="Normal 8 13" xfId="3751"/>
    <cellStyle name="Normal 8 13 2" xfId="7593"/>
    <cellStyle name="Normal 8 14" xfId="3671"/>
    <cellStyle name="Normal 8 14 2" xfId="7594"/>
    <cellStyle name="Normal 8 15" xfId="4202"/>
    <cellStyle name="Normal 8 15 2" xfId="7595"/>
    <cellStyle name="Normal 8 16" xfId="4301"/>
    <cellStyle name="Normal 8 16 2" xfId="7596"/>
    <cellStyle name="Normal 8 17" xfId="4404"/>
    <cellStyle name="Normal 8 17 2" xfId="7597"/>
    <cellStyle name="Normal 8 18" xfId="4500"/>
    <cellStyle name="Normal 8 18 2" xfId="7598"/>
    <cellStyle name="Normal 8 19" xfId="4585"/>
    <cellStyle name="Normal 8 19 2" xfId="7599"/>
    <cellStyle name="Normal 8 2" xfId="799"/>
    <cellStyle name="Normal 8 2 2" xfId="800"/>
    <cellStyle name="Normal 8 2 2 2" xfId="7600"/>
    <cellStyle name="Normal 8 20" xfId="4821"/>
    <cellStyle name="Normal 8 20 2" xfId="7601"/>
    <cellStyle name="Normal 8 21" xfId="4976"/>
    <cellStyle name="Normal 8 21 2" xfId="7602"/>
    <cellStyle name="Normal 8 22" xfId="2239"/>
    <cellStyle name="Normal 8 23" xfId="6905"/>
    <cellStyle name="Normal 8 23 2" xfId="7603"/>
    <cellStyle name="Normal 8 3" xfId="801"/>
    <cellStyle name="Normal 8 3 10" xfId="4588"/>
    <cellStyle name="Normal 8 3 10 2" xfId="7604"/>
    <cellStyle name="Normal 8 3 11" xfId="4822"/>
    <cellStyle name="Normal 8 3 11 2" xfId="7605"/>
    <cellStyle name="Normal 8 3 12" xfId="4977"/>
    <cellStyle name="Normal 8 3 12 2" xfId="7606"/>
    <cellStyle name="Normal 8 3 13" xfId="1950"/>
    <cellStyle name="Normal 8 3 2" xfId="935"/>
    <cellStyle name="Normal 8 3 2 2" xfId="3199"/>
    <cellStyle name="Normal 8 3 2 2 2" xfId="5056"/>
    <cellStyle name="Normal 8 3 2 2 2 2" xfId="6065"/>
    <cellStyle name="Normal 8 3 2 2 2 2 2" xfId="7607"/>
    <cellStyle name="Normal 8 3 2 2 2 3" xfId="6752"/>
    <cellStyle name="Normal 8 3 2 2 2 3 2" xfId="7608"/>
    <cellStyle name="Normal 8 3 2 2 3" xfId="6627"/>
    <cellStyle name="Normal 8 3 2 3" xfId="6390"/>
    <cellStyle name="Normal 8 3 2 3 2" xfId="7609"/>
    <cellStyle name="Normal 8 3 3" xfId="1079"/>
    <cellStyle name="Normal 8 3 3 2" xfId="3236"/>
    <cellStyle name="Normal 8 3 3 2 2" xfId="7610"/>
    <cellStyle name="Normal 8 3 3 3" xfId="6407"/>
    <cellStyle name="Normal 8 3 3 3 2" xfId="7611"/>
    <cellStyle name="Normal 8 3 4" xfId="3524"/>
    <cellStyle name="Normal 8 3 4 2" xfId="7612"/>
    <cellStyle name="Normal 8 3 5" xfId="3648"/>
    <cellStyle name="Normal 8 3 5 2" xfId="7613"/>
    <cellStyle name="Normal 8 3 6" xfId="4205"/>
    <cellStyle name="Normal 8 3 6 2" xfId="7614"/>
    <cellStyle name="Normal 8 3 7" xfId="4302"/>
    <cellStyle name="Normal 8 3 7 2" xfId="7615"/>
    <cellStyle name="Normal 8 3 8" xfId="4407"/>
    <cellStyle name="Normal 8 3 8 2" xfId="7616"/>
    <cellStyle name="Normal 8 3 9" xfId="4501"/>
    <cellStyle name="Normal 8 3 9 2" xfId="7617"/>
    <cellStyle name="Normal 8 3_Comparison" xfId="4422"/>
    <cellStyle name="Normal 8 4" xfId="802"/>
    <cellStyle name="Normal 8 4 10" xfId="4589"/>
    <cellStyle name="Normal 8 4 10 2" xfId="7618"/>
    <cellStyle name="Normal 8 4 11" xfId="4823"/>
    <cellStyle name="Normal 8 4 11 2" xfId="7619"/>
    <cellStyle name="Normal 8 4 12" xfId="4978"/>
    <cellStyle name="Normal 8 4 12 2" xfId="7620"/>
    <cellStyle name="Normal 8 4 13" xfId="3532"/>
    <cellStyle name="Normal 8 4 2" xfId="950"/>
    <cellStyle name="Normal 8 4 2 2" xfId="3597"/>
    <cellStyle name="Normal 8 4 2 2 2" xfId="5071"/>
    <cellStyle name="Normal 8 4 2 2 2 2" xfId="6181"/>
    <cellStyle name="Normal 8 4 2 2 2 2 2" xfId="7621"/>
    <cellStyle name="Normal 8 4 2 2 2 3" xfId="6853"/>
    <cellStyle name="Normal 8 4 2 2 2 3 2" xfId="7622"/>
    <cellStyle name="Normal 8 4 2 2 3" xfId="6642"/>
    <cellStyle name="Normal 8 4 2 3" xfId="6549"/>
    <cellStyle name="Normal 8 4 2 3 2" xfId="7623"/>
    <cellStyle name="Normal 8 4 3" xfId="1095"/>
    <cellStyle name="Normal 8 4 3 2" xfId="3235"/>
    <cellStyle name="Normal 8 4 3 2 2" xfId="7624"/>
    <cellStyle name="Normal 8 4 3 3" xfId="6406"/>
    <cellStyle name="Normal 8 4 3 3 2" xfId="7625"/>
    <cellStyle name="Normal 8 4 4" xfId="3502"/>
    <cellStyle name="Normal 8 4 4 2" xfId="7626"/>
    <cellStyle name="Normal 8 4 5" xfId="3699"/>
    <cellStyle name="Normal 8 4 5 2" xfId="7627"/>
    <cellStyle name="Normal 8 4 6" xfId="4206"/>
    <cellStyle name="Normal 8 4 6 2" xfId="7628"/>
    <cellStyle name="Normal 8 4 7" xfId="4303"/>
    <cellStyle name="Normal 8 4 7 2" xfId="7629"/>
    <cellStyle name="Normal 8 4 8" xfId="4408"/>
    <cellStyle name="Normal 8 4 8 2" xfId="7630"/>
    <cellStyle name="Normal 8 4 9" xfId="4502"/>
    <cellStyle name="Normal 8 4 9 2" xfId="7631"/>
    <cellStyle name="Normal 8 4_Comparison" xfId="4421"/>
    <cellStyle name="Normal 8 5" xfId="803"/>
    <cellStyle name="Normal 8 5 10" xfId="4590"/>
    <cellStyle name="Normal 8 5 10 2" xfId="7632"/>
    <cellStyle name="Normal 8 5 11" xfId="4824"/>
    <cellStyle name="Normal 8 5 11 2" xfId="7633"/>
    <cellStyle name="Normal 8 5 12" xfId="4979"/>
    <cellStyle name="Normal 8 5 12 2" xfId="7634"/>
    <cellStyle name="Normal 8 5 13" xfId="1130"/>
    <cellStyle name="Normal 8 5 2" xfId="951"/>
    <cellStyle name="Normal 8 5 2 2" xfId="3455"/>
    <cellStyle name="Normal 8 5 2 2 2" xfId="5072"/>
    <cellStyle name="Normal 8 5 2 2 2 2" xfId="6150"/>
    <cellStyle name="Normal 8 5 2 2 2 2 2" xfId="7635"/>
    <cellStyle name="Normal 8 5 2 2 2 3" xfId="6825"/>
    <cellStyle name="Normal 8 5 2 2 2 3 2" xfId="7636"/>
    <cellStyle name="Normal 8 5 2 2 3" xfId="6643"/>
    <cellStyle name="Normal 8 5 2 3" xfId="6497"/>
    <cellStyle name="Normal 8 5 2 3 2" xfId="7637"/>
    <cellStyle name="Normal 8 5 3" xfId="1096"/>
    <cellStyle name="Normal 8 5 3 2" xfId="3350"/>
    <cellStyle name="Normal 8 5 3 2 2" xfId="7638"/>
    <cellStyle name="Normal 8 5 3 3" xfId="6452"/>
    <cellStyle name="Normal 8 5 3 3 2" xfId="7639"/>
    <cellStyle name="Normal 8 5 4" xfId="3584"/>
    <cellStyle name="Normal 8 5 4 2" xfId="7640"/>
    <cellStyle name="Normal 8 5 5" xfId="3466"/>
    <cellStyle name="Normal 8 5 5 2" xfId="7641"/>
    <cellStyle name="Normal 8 5 6" xfId="4207"/>
    <cellStyle name="Normal 8 5 6 2" xfId="7642"/>
    <cellStyle name="Normal 8 5 7" xfId="4304"/>
    <cellStyle name="Normal 8 5 7 2" xfId="7643"/>
    <cellStyle name="Normal 8 5 8" xfId="4409"/>
    <cellStyle name="Normal 8 5 8 2" xfId="7644"/>
    <cellStyle name="Normal 8 5 9" xfId="4503"/>
    <cellStyle name="Normal 8 5 9 2" xfId="7645"/>
    <cellStyle name="Normal 8 5_Comparison" xfId="4420"/>
    <cellStyle name="Normal 8 6" xfId="804"/>
    <cellStyle name="Normal 8 6 10" xfId="4591"/>
    <cellStyle name="Normal 8 6 10 2" xfId="7646"/>
    <cellStyle name="Normal 8 6 11" xfId="4825"/>
    <cellStyle name="Normal 8 6 11 2" xfId="7647"/>
    <cellStyle name="Normal 8 6 12" xfId="4980"/>
    <cellStyle name="Normal 8 6 12 2" xfId="7648"/>
    <cellStyle name="Normal 8 6 13" xfId="1133"/>
    <cellStyle name="Normal 8 6 2" xfId="972"/>
    <cellStyle name="Normal 8 6 2 2" xfId="3291"/>
    <cellStyle name="Normal 8 6 2 2 2" xfId="5093"/>
    <cellStyle name="Normal 8 6 2 2 2 2" xfId="6096"/>
    <cellStyle name="Normal 8 6 2 2 2 2 2" xfId="7649"/>
    <cellStyle name="Normal 8 6 2 2 2 3" xfId="6778"/>
    <cellStyle name="Normal 8 6 2 2 2 3 2" xfId="7650"/>
    <cellStyle name="Normal 8 6 2 2 3" xfId="6664"/>
    <cellStyle name="Normal 8 6 2 3" xfId="6432"/>
    <cellStyle name="Normal 8 6 2 3 2" xfId="7651"/>
    <cellStyle name="Normal 8 6 3" xfId="1117"/>
    <cellStyle name="Normal 8 6 3 2" xfId="3257"/>
    <cellStyle name="Normal 8 6 3 2 2" xfId="7652"/>
    <cellStyle name="Normal 8 6 3 3" xfId="6416"/>
    <cellStyle name="Normal 8 6 3 3 2" xfId="7653"/>
    <cellStyle name="Normal 8 6 4" xfId="3225"/>
    <cellStyle name="Normal 8 6 4 2" xfId="7654"/>
    <cellStyle name="Normal 8 6 5" xfId="3310"/>
    <cellStyle name="Normal 8 6 5 2" xfId="7655"/>
    <cellStyle name="Normal 8 6 6" xfId="4208"/>
    <cellStyle name="Normal 8 6 6 2" xfId="7656"/>
    <cellStyle name="Normal 8 6 7" xfId="4305"/>
    <cellStyle name="Normal 8 6 7 2" xfId="7657"/>
    <cellStyle name="Normal 8 6 8" xfId="4410"/>
    <cellStyle name="Normal 8 6 8 2" xfId="7658"/>
    <cellStyle name="Normal 8 6 9" xfId="4504"/>
    <cellStyle name="Normal 8 6 9 2" xfId="7659"/>
    <cellStyle name="Normal 8 6_Comparison" xfId="4419"/>
    <cellStyle name="Normal 8 7" xfId="805"/>
    <cellStyle name="Normal 8 7 10" xfId="4592"/>
    <cellStyle name="Normal 8 7 10 2" xfId="7660"/>
    <cellStyle name="Normal 8 7 11" xfId="4826"/>
    <cellStyle name="Normal 8 7 11 2" xfId="7661"/>
    <cellStyle name="Normal 8 7 12" xfId="4981"/>
    <cellStyle name="Normal 8 7 12 2" xfId="7662"/>
    <cellStyle name="Normal 8 7 13" xfId="1118"/>
    <cellStyle name="Normal 8 7 2" xfId="973"/>
    <cellStyle name="Normal 8 7 2 2" xfId="3587"/>
    <cellStyle name="Normal 8 7 2 2 2" xfId="5094"/>
    <cellStyle name="Normal 8 7 2 2 2 2" xfId="6180"/>
    <cellStyle name="Normal 8 7 2 2 2 2 2" xfId="7663"/>
    <cellStyle name="Normal 8 7 2 2 2 3" xfId="6852"/>
    <cellStyle name="Normal 8 7 2 2 2 3 2" xfId="7664"/>
    <cellStyle name="Normal 8 7 2 2 3" xfId="6665"/>
    <cellStyle name="Normal 8 7 2 3" xfId="6548"/>
    <cellStyle name="Normal 8 7 2 3 2" xfId="7665"/>
    <cellStyle name="Normal 8 7 3" xfId="1119"/>
    <cellStyle name="Normal 8 7 3 2" xfId="3245"/>
    <cellStyle name="Normal 8 7 3 2 2" xfId="7666"/>
    <cellStyle name="Normal 8 7 3 3" xfId="6412"/>
    <cellStyle name="Normal 8 7 3 3 2" xfId="7667"/>
    <cellStyle name="Normal 8 7 4" xfId="3167"/>
    <cellStyle name="Normal 8 7 4 2" xfId="7668"/>
    <cellStyle name="Normal 8 7 5" xfId="3556"/>
    <cellStyle name="Normal 8 7 5 2" xfId="7669"/>
    <cellStyle name="Normal 8 7 6" xfId="4209"/>
    <cellStyle name="Normal 8 7 6 2" xfId="7670"/>
    <cellStyle name="Normal 8 7 7" xfId="4306"/>
    <cellStyle name="Normal 8 7 7 2" xfId="7671"/>
    <cellStyle name="Normal 8 7 8" xfId="4411"/>
    <cellStyle name="Normal 8 7 8 2" xfId="7672"/>
    <cellStyle name="Normal 8 7 9" xfId="4505"/>
    <cellStyle name="Normal 8 7 9 2" xfId="7673"/>
    <cellStyle name="Normal 8 7_Comparison" xfId="4418"/>
    <cellStyle name="Normal 8 8" xfId="806"/>
    <cellStyle name="Normal 8 8 10" xfId="4593"/>
    <cellStyle name="Normal 8 8 10 2" xfId="7674"/>
    <cellStyle name="Normal 8 8 11" xfId="4827"/>
    <cellStyle name="Normal 8 8 11 2" xfId="7675"/>
    <cellStyle name="Normal 8 8 12" xfId="4982"/>
    <cellStyle name="Normal 8 8 12 2" xfId="7676"/>
    <cellStyle name="Normal 8 8 13" xfId="3602"/>
    <cellStyle name="Normal 8 8 2" xfId="988"/>
    <cellStyle name="Normal 8 8 2 2" xfId="3396"/>
    <cellStyle name="Normal 8 8 2 2 2" xfId="5106"/>
    <cellStyle name="Normal 8 8 2 2 2 2" xfId="6129"/>
    <cellStyle name="Normal 8 8 2 2 2 2 2" xfId="7677"/>
    <cellStyle name="Normal 8 8 2 2 2 3" xfId="6805"/>
    <cellStyle name="Normal 8 8 2 2 2 3 2" xfId="7678"/>
    <cellStyle name="Normal 8 8 2 2 3" xfId="6677"/>
    <cellStyle name="Normal 8 8 2 3" xfId="6471"/>
    <cellStyle name="Normal 8 8 2 3 2" xfId="7679"/>
    <cellStyle name="Normal 8 8 3" xfId="1132"/>
    <cellStyle name="Normal 8 8 3 2" xfId="3246"/>
    <cellStyle name="Normal 8 8 3 2 2" xfId="7680"/>
    <cellStyle name="Normal 8 8 3 3" xfId="6413"/>
    <cellStyle name="Normal 8 8 3 3 2" xfId="7681"/>
    <cellStyle name="Normal 8 8 4" xfId="3353"/>
    <cellStyle name="Normal 8 8 4 2" xfId="7682"/>
    <cellStyle name="Normal 8 8 5" xfId="3681"/>
    <cellStyle name="Normal 8 8 5 2" xfId="7683"/>
    <cellStyle name="Normal 8 8 6" xfId="4210"/>
    <cellStyle name="Normal 8 8 6 2" xfId="7684"/>
    <cellStyle name="Normal 8 8 7" xfId="4307"/>
    <cellStyle name="Normal 8 8 7 2" xfId="7685"/>
    <cellStyle name="Normal 8 8 8" xfId="4412"/>
    <cellStyle name="Normal 8 8 8 2" xfId="7686"/>
    <cellStyle name="Normal 8 8 9" xfId="4506"/>
    <cellStyle name="Normal 8 8 9 2" xfId="7687"/>
    <cellStyle name="Normal 8 8_Comparison" xfId="4417"/>
    <cellStyle name="Normal 8 9" xfId="807"/>
    <cellStyle name="Normal 8 9 10" xfId="4594"/>
    <cellStyle name="Normal 8 9 10 2" xfId="7688"/>
    <cellStyle name="Normal 8 9 11" xfId="4828"/>
    <cellStyle name="Normal 8 9 11 2" xfId="7689"/>
    <cellStyle name="Normal 8 9 12" xfId="4983"/>
    <cellStyle name="Normal 8 9 12 2" xfId="7690"/>
    <cellStyle name="Normal 8 9 13" xfId="3519"/>
    <cellStyle name="Normal 8 9 2" xfId="995"/>
    <cellStyle name="Normal 8 9 2 2" xfId="3204"/>
    <cellStyle name="Normal 8 9 2 2 2" xfId="5112"/>
    <cellStyle name="Normal 8 9 2 2 2 2" xfId="6069"/>
    <cellStyle name="Normal 8 9 2 2 2 2 2" xfId="7691"/>
    <cellStyle name="Normal 8 9 2 2 2 3" xfId="6756"/>
    <cellStyle name="Normal 8 9 2 2 2 3 2" xfId="7692"/>
    <cellStyle name="Normal 8 9 2 2 3" xfId="6683"/>
    <cellStyle name="Normal 8 9 2 3" xfId="6394"/>
    <cellStyle name="Normal 8 9 2 3 2" xfId="7693"/>
    <cellStyle name="Normal 8 9 3" xfId="1139"/>
    <cellStyle name="Normal 8 9 3 2" xfId="3124"/>
    <cellStyle name="Normal 8 9 3 2 2" xfId="7694"/>
    <cellStyle name="Normal 8 9 3 3" xfId="6360"/>
    <cellStyle name="Normal 8 9 3 3 2" xfId="7695"/>
    <cellStyle name="Normal 8 9 4" xfId="3274"/>
    <cellStyle name="Normal 8 9 4 2" xfId="7696"/>
    <cellStyle name="Normal 8 9 5" xfId="3686"/>
    <cellStyle name="Normal 8 9 5 2" xfId="7697"/>
    <cellStyle name="Normal 8 9 6" xfId="4211"/>
    <cellStyle name="Normal 8 9 6 2" xfId="7698"/>
    <cellStyle name="Normal 8 9 7" xfId="4308"/>
    <cellStyle name="Normal 8 9 7 2" xfId="7699"/>
    <cellStyle name="Normal 8 9 8" xfId="4413"/>
    <cellStyle name="Normal 8 9 8 2" xfId="7700"/>
    <cellStyle name="Normal 8 9 9" xfId="4507"/>
    <cellStyle name="Normal 8 9 9 2" xfId="7701"/>
    <cellStyle name="Normal 8 9_Comparison" xfId="4416"/>
    <cellStyle name="Normal 8_Comparison" xfId="4432"/>
    <cellStyle name="Normal 80" xfId="808"/>
    <cellStyle name="Normal 80 2" xfId="7702"/>
    <cellStyle name="Normal 81" xfId="809"/>
    <cellStyle name="Normal 81 2" xfId="7703"/>
    <cellStyle name="Normal 82" xfId="810"/>
    <cellStyle name="Normal 82 2" xfId="7704"/>
    <cellStyle name="Normal 83" xfId="811"/>
    <cellStyle name="Normal 83 2" xfId="7705"/>
    <cellStyle name="Normal 84" xfId="812"/>
    <cellStyle name="Normal 84 2" xfId="7706"/>
    <cellStyle name="Normal 85" xfId="813"/>
    <cellStyle name="Normal 85 2" xfId="7707"/>
    <cellStyle name="Normal 86" xfId="814"/>
    <cellStyle name="Normal 86 2" xfId="7708"/>
    <cellStyle name="Normal 87" xfId="815"/>
    <cellStyle name="Normal 87 2" xfId="7709"/>
    <cellStyle name="Normal 88" xfId="816"/>
    <cellStyle name="Normal 88 2" xfId="7710"/>
    <cellStyle name="Normal 89" xfId="817"/>
    <cellStyle name="Normal 89 2" xfId="7711"/>
    <cellStyle name="Normal 9" xfId="818"/>
    <cellStyle name="Normal 9 10" xfId="1054"/>
    <cellStyle name="Normal 9 11" xfId="3287"/>
    <cellStyle name="Normal 9 11 2" xfId="7712"/>
    <cellStyle name="Normal 9 12" xfId="3347"/>
    <cellStyle name="Normal 9 12 2" xfId="7713"/>
    <cellStyle name="Normal 9 13" xfId="3657"/>
    <cellStyle name="Normal 9 13 2" xfId="7714"/>
    <cellStyle name="Normal 9 14" xfId="3449"/>
    <cellStyle name="Normal 9 14 2" xfId="7715"/>
    <cellStyle name="Normal 9 15" xfId="4219"/>
    <cellStyle name="Normal 9 15 2" xfId="7716"/>
    <cellStyle name="Normal 9 16" xfId="4311"/>
    <cellStyle name="Normal 9 16 2" xfId="7717"/>
    <cellStyle name="Normal 9 17" xfId="4424"/>
    <cellStyle name="Normal 9 17 2" xfId="7718"/>
    <cellStyle name="Normal 9 18" xfId="4508"/>
    <cellStyle name="Normal 9 18 2" xfId="7719"/>
    <cellStyle name="Normal 9 19" xfId="4605"/>
    <cellStyle name="Normal 9 19 2" xfId="7720"/>
    <cellStyle name="Normal 9 2" xfId="819"/>
    <cellStyle name="Normal 9 20" xfId="4829"/>
    <cellStyle name="Normal 9 20 2" xfId="7721"/>
    <cellStyle name="Normal 9 21" xfId="4984"/>
    <cellStyle name="Normal 9 21 2" xfId="7722"/>
    <cellStyle name="Normal 9 22" xfId="2050"/>
    <cellStyle name="Normal 9 23" xfId="6906"/>
    <cellStyle name="Normal 9 23 2" xfId="7723"/>
    <cellStyle name="Normal 9 3" xfId="820"/>
    <cellStyle name="Normal 9 3 10" xfId="4607"/>
    <cellStyle name="Normal 9 3 10 2" xfId="7724"/>
    <cellStyle name="Normal 9 3 11" xfId="4830"/>
    <cellStyle name="Normal 9 3 11 2" xfId="7725"/>
    <cellStyle name="Normal 9 3 12" xfId="4985"/>
    <cellStyle name="Normal 9 3 12 2" xfId="7726"/>
    <cellStyle name="Normal 9 3 13" xfId="1564"/>
    <cellStyle name="Normal 9 3 2" xfId="936"/>
    <cellStyle name="Normal 9 3 2 2" xfId="3292"/>
    <cellStyle name="Normal 9 3 2 2 2" xfId="5057"/>
    <cellStyle name="Normal 9 3 2 2 2 2" xfId="6097"/>
    <cellStyle name="Normal 9 3 2 2 2 2 2" xfId="7727"/>
    <cellStyle name="Normal 9 3 2 2 2 3" xfId="6779"/>
    <cellStyle name="Normal 9 3 2 2 2 3 2" xfId="7728"/>
    <cellStyle name="Normal 9 3 2 2 3" xfId="6628"/>
    <cellStyle name="Normal 9 3 2 3" xfId="6433"/>
    <cellStyle name="Normal 9 3 2 3 2" xfId="7729"/>
    <cellStyle name="Normal 9 3 3" xfId="1080"/>
    <cellStyle name="Normal 9 3 3 2" xfId="3259"/>
    <cellStyle name="Normal 9 3 3 2 2" xfId="7730"/>
    <cellStyle name="Normal 9 3 3 3" xfId="6417"/>
    <cellStyle name="Normal 9 3 3 3 2" xfId="7731"/>
    <cellStyle name="Normal 9 3 4" xfId="3354"/>
    <cellStyle name="Normal 9 3 4 2" xfId="7732"/>
    <cellStyle name="Normal 9 3 5" xfId="3177"/>
    <cellStyle name="Normal 9 3 5 2" xfId="7733"/>
    <cellStyle name="Normal 9 3 6" xfId="4221"/>
    <cellStyle name="Normal 9 3 6 2" xfId="7734"/>
    <cellStyle name="Normal 9 3 7" xfId="4313"/>
    <cellStyle name="Normal 9 3 7 2" xfId="7735"/>
    <cellStyle name="Normal 9 3 8" xfId="4426"/>
    <cellStyle name="Normal 9 3 8 2" xfId="7736"/>
    <cellStyle name="Normal 9 3 9" xfId="4509"/>
    <cellStyle name="Normal 9 3 9 2" xfId="7737"/>
    <cellStyle name="Normal 9 3_Comparison" xfId="4414"/>
    <cellStyle name="Normal 9 4" xfId="821"/>
    <cellStyle name="Normal 9 4 10" xfId="4608"/>
    <cellStyle name="Normal 9 4 10 2" xfId="7738"/>
    <cellStyle name="Normal 9 4 11" xfId="4831"/>
    <cellStyle name="Normal 9 4 11 2" xfId="7739"/>
    <cellStyle name="Normal 9 4 12" xfId="4986"/>
    <cellStyle name="Normal 9 4 12 2" xfId="7740"/>
    <cellStyle name="Normal 9 4 13" xfId="3316"/>
    <cellStyle name="Normal 9 4 2" xfId="949"/>
    <cellStyle name="Normal 9 4 2 2" xfId="3435"/>
    <cellStyle name="Normal 9 4 2 2 2" xfId="5070"/>
    <cellStyle name="Normal 9 4 2 2 2 2" xfId="6146"/>
    <cellStyle name="Normal 9 4 2 2 2 2 2" xfId="7741"/>
    <cellStyle name="Normal 9 4 2 2 2 3" xfId="6821"/>
    <cellStyle name="Normal 9 4 2 2 2 3 2" xfId="7742"/>
    <cellStyle name="Normal 9 4 2 2 3" xfId="6641"/>
    <cellStyle name="Normal 9 4 2 3" xfId="6491"/>
    <cellStyle name="Normal 9 4 2 3 2" xfId="7743"/>
    <cellStyle name="Normal 9 4 3" xfId="1094"/>
    <cellStyle name="Normal 9 4 3 2" xfId="3171"/>
    <cellStyle name="Normal 9 4 3 2 2" xfId="7744"/>
    <cellStyle name="Normal 9 4 3 3" xfId="6379"/>
    <cellStyle name="Normal 9 4 3 3 2" xfId="7745"/>
    <cellStyle name="Normal 9 4 4" xfId="3223"/>
    <cellStyle name="Normal 9 4 4 2" xfId="7746"/>
    <cellStyle name="Normal 9 4 5" xfId="3714"/>
    <cellStyle name="Normal 9 4 5 2" xfId="7747"/>
    <cellStyle name="Normal 9 4 6" xfId="4222"/>
    <cellStyle name="Normal 9 4 6 2" xfId="7748"/>
    <cellStyle name="Normal 9 4 7" xfId="4314"/>
    <cellStyle name="Normal 9 4 7 2" xfId="7749"/>
    <cellStyle name="Normal 9 4 8" xfId="4427"/>
    <cellStyle name="Normal 9 4 8 2" xfId="7750"/>
    <cellStyle name="Normal 9 4 9" xfId="4510"/>
    <cellStyle name="Normal 9 4 9 2" xfId="7751"/>
    <cellStyle name="Normal 9 4_Comparison" xfId="4406"/>
    <cellStyle name="Normal 9 5" xfId="822"/>
    <cellStyle name="Normal 9 5 10" xfId="4609"/>
    <cellStyle name="Normal 9 5 10 2" xfId="7752"/>
    <cellStyle name="Normal 9 5 11" xfId="4832"/>
    <cellStyle name="Normal 9 5 11 2" xfId="7753"/>
    <cellStyle name="Normal 9 5 12" xfId="4987"/>
    <cellStyle name="Normal 9 5 12 2" xfId="7754"/>
    <cellStyle name="Normal 9 5 13" xfId="3418"/>
    <cellStyle name="Normal 9 5 2" xfId="960"/>
    <cellStyle name="Normal 9 5 2 2" xfId="3623"/>
    <cellStyle name="Normal 9 5 2 2 2" xfId="5081"/>
    <cellStyle name="Normal 9 5 2 2 2 2" xfId="6188"/>
    <cellStyle name="Normal 9 5 2 2 2 2 2" xfId="7755"/>
    <cellStyle name="Normal 9 5 2 2 2 3" xfId="6859"/>
    <cellStyle name="Normal 9 5 2 2 2 3 2" xfId="7756"/>
    <cellStyle name="Normal 9 5 2 2 3" xfId="6652"/>
    <cellStyle name="Normal 9 5 2 3" xfId="6559"/>
    <cellStyle name="Normal 9 5 2 3 2" xfId="7757"/>
    <cellStyle name="Normal 9 5 3" xfId="1105"/>
    <cellStyle name="Normal 9 5 3 2" xfId="3247"/>
    <cellStyle name="Normal 9 5 3 2 2" xfId="7758"/>
    <cellStyle name="Normal 9 5 3 3" xfId="6414"/>
    <cellStyle name="Normal 9 5 3 3 2" xfId="7759"/>
    <cellStyle name="Normal 9 5 4" xfId="3173"/>
    <cellStyle name="Normal 9 5 4 2" xfId="7760"/>
    <cellStyle name="Normal 9 5 5" xfId="3311"/>
    <cellStyle name="Normal 9 5 5 2" xfId="7761"/>
    <cellStyle name="Normal 9 5 6" xfId="4223"/>
    <cellStyle name="Normal 9 5 6 2" xfId="7762"/>
    <cellStyle name="Normal 9 5 7" xfId="4315"/>
    <cellStyle name="Normal 9 5 7 2" xfId="7763"/>
    <cellStyle name="Normal 9 5 8" xfId="4428"/>
    <cellStyle name="Normal 9 5 8 2" xfId="7764"/>
    <cellStyle name="Normal 9 5 9" xfId="4511"/>
    <cellStyle name="Normal 9 5 9 2" xfId="7765"/>
    <cellStyle name="Normal 9 5_Comparison" xfId="4405"/>
    <cellStyle name="Normal 9 6" xfId="823"/>
    <cellStyle name="Normal 9 6 10" xfId="4610"/>
    <cellStyle name="Normal 9 6 10 2" xfId="7766"/>
    <cellStyle name="Normal 9 6 11" xfId="4833"/>
    <cellStyle name="Normal 9 6 11 2" xfId="7767"/>
    <cellStyle name="Normal 9 6 12" xfId="4988"/>
    <cellStyle name="Normal 9 6 12 2" xfId="7768"/>
    <cellStyle name="Normal 9 6 13" xfId="3362"/>
    <cellStyle name="Normal 9 6 2" xfId="970"/>
    <cellStyle name="Normal 9 6 2 2" xfId="3295"/>
    <cellStyle name="Normal 9 6 2 2 2" xfId="5091"/>
    <cellStyle name="Normal 9 6 2 2 2 2" xfId="6099"/>
    <cellStyle name="Normal 9 6 2 2 2 2 2" xfId="7769"/>
    <cellStyle name="Normal 9 6 2 2 2 3" xfId="6780"/>
    <cellStyle name="Normal 9 6 2 2 2 3 2" xfId="7770"/>
    <cellStyle name="Normal 9 6 2 2 3" xfId="6662"/>
    <cellStyle name="Normal 9 6 2 3" xfId="6434"/>
    <cellStyle name="Normal 9 6 2 3 2" xfId="7771"/>
    <cellStyle name="Normal 9 6 3" xfId="1115"/>
    <cellStyle name="Normal 9 6 3 2" xfId="3260"/>
    <cellStyle name="Normal 9 6 3 2 2" xfId="7772"/>
    <cellStyle name="Normal 9 6 3 3" xfId="6418"/>
    <cellStyle name="Normal 9 6 3 3 2" xfId="7773"/>
    <cellStyle name="Normal 9 6 4" xfId="3264"/>
    <cellStyle name="Normal 9 6 4 2" xfId="7774"/>
    <cellStyle name="Normal 9 6 5" xfId="3480"/>
    <cellStyle name="Normal 9 6 5 2" xfId="7775"/>
    <cellStyle name="Normal 9 6 6" xfId="4224"/>
    <cellStyle name="Normal 9 6 6 2" xfId="7776"/>
    <cellStyle name="Normal 9 6 7" xfId="4316"/>
    <cellStyle name="Normal 9 6 7 2" xfId="7777"/>
    <cellStyle name="Normal 9 6 8" xfId="4429"/>
    <cellStyle name="Normal 9 6 8 2" xfId="7778"/>
    <cellStyle name="Normal 9 6 9" xfId="4512"/>
    <cellStyle name="Normal 9 6 9 2" xfId="7779"/>
    <cellStyle name="Normal 9 6_Comparison" xfId="4403"/>
    <cellStyle name="Normal 9 7" xfId="824"/>
    <cellStyle name="Normal 9 7 10" xfId="4611"/>
    <cellStyle name="Normal 9 7 10 2" xfId="7780"/>
    <cellStyle name="Normal 9 7 11" xfId="4834"/>
    <cellStyle name="Normal 9 7 11 2" xfId="7781"/>
    <cellStyle name="Normal 9 7 12" xfId="4989"/>
    <cellStyle name="Normal 9 7 12 2" xfId="7782"/>
    <cellStyle name="Normal 9 7 13" xfId="3446"/>
    <cellStyle name="Normal 9 7 2" xfId="980"/>
    <cellStyle name="Normal 9 7 2 2" xfId="3414"/>
    <cellStyle name="Normal 9 7 2 2 2" xfId="5100"/>
    <cellStyle name="Normal 9 7 2 2 2 2" xfId="6138"/>
    <cellStyle name="Normal 9 7 2 2 2 2 2" xfId="7783"/>
    <cellStyle name="Normal 9 7 2 2 2 3" xfId="6813"/>
    <cellStyle name="Normal 9 7 2 2 2 3 2" xfId="7784"/>
    <cellStyle name="Normal 9 7 2 2 3" xfId="6671"/>
    <cellStyle name="Normal 9 7 2 3" xfId="6481"/>
    <cellStyle name="Normal 9 7 2 3 2" xfId="7785"/>
    <cellStyle name="Normal 9 7 3" xfId="1125"/>
    <cellStyle name="Normal 9 7 3 2" xfId="3526"/>
    <cellStyle name="Normal 9 7 3 2 2" xfId="7786"/>
    <cellStyle name="Normal 9 7 3 3" xfId="6524"/>
    <cellStyle name="Normal 9 7 3 3 2" xfId="7787"/>
    <cellStyle name="Normal 9 7 4" xfId="3267"/>
    <cellStyle name="Normal 9 7 4 2" xfId="7788"/>
    <cellStyle name="Normal 9 7 5" xfId="3682"/>
    <cellStyle name="Normal 9 7 5 2" xfId="7789"/>
    <cellStyle name="Normal 9 7 6" xfId="4225"/>
    <cellStyle name="Normal 9 7 6 2" xfId="7790"/>
    <cellStyle name="Normal 9 7 7" xfId="4317"/>
    <cellStyle name="Normal 9 7 7 2" xfId="7791"/>
    <cellStyle name="Normal 9 7 8" xfId="4430"/>
    <cellStyle name="Normal 9 7 8 2" xfId="7792"/>
    <cellStyle name="Normal 9 7 9" xfId="4513"/>
    <cellStyle name="Normal 9 7 9 2" xfId="7793"/>
    <cellStyle name="Normal 9 7_Comparison" xfId="4402"/>
    <cellStyle name="Normal 9 8" xfId="910"/>
    <cellStyle name="Normal 9 9" xfId="996"/>
    <cellStyle name="Normal 9_Comparison" xfId="4468"/>
    <cellStyle name="Normal 90" xfId="825"/>
    <cellStyle name="Normal 90 2" xfId="7794"/>
    <cellStyle name="Normal 91" xfId="826"/>
    <cellStyle name="Normal 91 2" xfId="7795"/>
    <cellStyle name="Normal 92" xfId="827"/>
    <cellStyle name="Normal 92 2" xfId="7796"/>
    <cellStyle name="Normal 93" xfId="828"/>
    <cellStyle name="Normal 93 2" xfId="7797"/>
    <cellStyle name="Normal 94" xfId="829"/>
    <cellStyle name="Normal 94 2" xfId="7798"/>
    <cellStyle name="Normal 95" xfId="830"/>
    <cellStyle name="Normal 95 10" xfId="4617"/>
    <cellStyle name="Normal 95 10 2" xfId="7800"/>
    <cellStyle name="Normal 95 11" xfId="4835"/>
    <cellStyle name="Normal 95 11 2" xfId="7801"/>
    <cellStyle name="Normal 95 12" xfId="4990"/>
    <cellStyle name="Normal 95 12 2" xfId="7802"/>
    <cellStyle name="Normal 95 13" xfId="3749"/>
    <cellStyle name="Normal 95 13 2" xfId="7803"/>
    <cellStyle name="Normal 95 14" xfId="7799"/>
    <cellStyle name="Normal 95 2" xfId="1583"/>
    <cellStyle name="Normal 95 2 2" xfId="3377"/>
    <cellStyle name="Normal 95 2 2 2" xfId="5139"/>
    <cellStyle name="Normal 95 2 2 2 2" xfId="6122"/>
    <cellStyle name="Normal 95 2 2 2 2 2" xfId="7807"/>
    <cellStyle name="Normal 95 2 2 2 3" xfId="6798"/>
    <cellStyle name="Normal 95 2 2 2 3 2" xfId="7808"/>
    <cellStyle name="Normal 95 2 2 2 4" xfId="7806"/>
    <cellStyle name="Normal 95 2 2 3" xfId="6701"/>
    <cellStyle name="Normal 95 2 2 3 2" xfId="7809"/>
    <cellStyle name="Normal 95 2 2 4" xfId="7805"/>
    <cellStyle name="Normal 95 2 3" xfId="6464"/>
    <cellStyle name="Normal 95 2 3 2" xfId="7810"/>
    <cellStyle name="Normal 95 2 4" xfId="7804"/>
    <cellStyle name="Normal 95 3" xfId="3706"/>
    <cellStyle name="Normal 95 3 2" xfId="7811"/>
    <cellStyle name="Normal 95 4" xfId="3618"/>
    <cellStyle name="Normal 95 4 2" xfId="7812"/>
    <cellStyle name="Normal 95 5" xfId="3741"/>
    <cellStyle name="Normal 95 5 2" xfId="7813"/>
    <cellStyle name="Normal 95 6" xfId="4231"/>
    <cellStyle name="Normal 95 6 2" xfId="7814"/>
    <cellStyle name="Normal 95 7" xfId="4321"/>
    <cellStyle name="Normal 95 7 2" xfId="7815"/>
    <cellStyle name="Normal 95 8" xfId="4436"/>
    <cellStyle name="Normal 95 8 2" xfId="7816"/>
    <cellStyle name="Normal 95 9" xfId="4514"/>
    <cellStyle name="Normal 95 9 2" xfId="7817"/>
    <cellStyle name="Normal 95_Comparison" xfId="4400"/>
    <cellStyle name="Normal 96" xfId="831"/>
    <cellStyle name="Normal 96 2" xfId="7818"/>
    <cellStyle name="Normal 97" xfId="832"/>
    <cellStyle name="Normal 97 10" xfId="4619"/>
    <cellStyle name="Normal 97 10 2" xfId="7820"/>
    <cellStyle name="Normal 97 11" xfId="4836"/>
    <cellStyle name="Normal 97 11 2" xfId="7821"/>
    <cellStyle name="Normal 97 12" xfId="4991"/>
    <cellStyle name="Normal 97 12 2" xfId="7822"/>
    <cellStyle name="Normal 97 13" xfId="3676"/>
    <cellStyle name="Normal 97 13 2" xfId="7823"/>
    <cellStyle name="Normal 97 14" xfId="7819"/>
    <cellStyle name="Normal 97 2" xfId="1584"/>
    <cellStyle name="Normal 97 2 2" xfId="3433"/>
    <cellStyle name="Normal 97 2 2 2" xfId="5140"/>
    <cellStyle name="Normal 97 2 2 2 2" xfId="6144"/>
    <cellStyle name="Normal 97 2 2 2 2 2" xfId="7827"/>
    <cellStyle name="Normal 97 2 2 2 3" xfId="6819"/>
    <cellStyle name="Normal 97 2 2 2 3 2" xfId="7828"/>
    <cellStyle name="Normal 97 2 2 2 4" xfId="7826"/>
    <cellStyle name="Normal 97 2 2 3" xfId="6702"/>
    <cellStyle name="Normal 97 2 2 3 2" xfId="7829"/>
    <cellStyle name="Normal 97 2 2 4" xfId="7825"/>
    <cellStyle name="Normal 97 2 3" xfId="6489"/>
    <cellStyle name="Normal 97 2 3 2" xfId="7830"/>
    <cellStyle name="Normal 97 2 4" xfId="7824"/>
    <cellStyle name="Normal 97 3" xfId="3226"/>
    <cellStyle name="Normal 97 3 2" xfId="7831"/>
    <cellStyle name="Normal 97 4" xfId="3232"/>
    <cellStyle name="Normal 97 4 2" xfId="7832"/>
    <cellStyle name="Normal 97 5" xfId="3463"/>
    <cellStyle name="Normal 97 5 2" xfId="7833"/>
    <cellStyle name="Normal 97 6" xfId="4233"/>
    <cellStyle name="Normal 97 6 2" xfId="7834"/>
    <cellStyle name="Normal 97 7" xfId="4323"/>
    <cellStyle name="Normal 97 7 2" xfId="7835"/>
    <cellStyle name="Normal 97 8" xfId="4438"/>
    <cellStyle name="Normal 97 8 2" xfId="7836"/>
    <cellStyle name="Normal 97 9" xfId="4515"/>
    <cellStyle name="Normal 97 9 2" xfId="7837"/>
    <cellStyle name="Normal 97_Comparison" xfId="4397"/>
    <cellStyle name="Normal 98" xfId="833"/>
    <cellStyle name="Normal 98 2" xfId="7838"/>
    <cellStyle name="Normal 99" xfId="834"/>
    <cellStyle name="Normal 99 2" xfId="7839"/>
    <cellStyle name="Note" xfId="1048" builtinId="10" customBuiltin="1"/>
    <cellStyle name="Note 10" xfId="2569"/>
    <cellStyle name="Note 10 2" xfId="5728"/>
    <cellStyle name="Note 10 2 2" xfId="7841"/>
    <cellStyle name="Note 10 3" xfId="7840"/>
    <cellStyle name="Note 11" xfId="6914"/>
    <cellStyle name="Note 11 2" xfId="7842"/>
    <cellStyle name="Note 12" xfId="7843"/>
    <cellStyle name="Note 12 2" xfId="9760"/>
    <cellStyle name="Note 2" xfId="835"/>
    <cellStyle name="Note 2 10" xfId="2308"/>
    <cellStyle name="Note 2 10 2" xfId="5501"/>
    <cellStyle name="Note 2 10 2 2" xfId="7846"/>
    <cellStyle name="Note 2 10 3" xfId="7845"/>
    <cellStyle name="Note 2 11" xfId="2416"/>
    <cellStyle name="Note 2 11 2" xfId="5609"/>
    <cellStyle name="Note 2 11 2 2" xfId="7848"/>
    <cellStyle name="Note 2 11 3" xfId="7847"/>
    <cellStyle name="Note 2 12" xfId="2389"/>
    <cellStyle name="Note 2 12 2" xfId="5582"/>
    <cellStyle name="Note 2 12 2 2" xfId="7850"/>
    <cellStyle name="Note 2 12 3" xfId="7849"/>
    <cellStyle name="Note 2 13" xfId="2427"/>
    <cellStyle name="Note 2 13 2" xfId="5620"/>
    <cellStyle name="Note 2 13 2 2" xfId="7852"/>
    <cellStyle name="Note 2 13 3" xfId="7851"/>
    <cellStyle name="Note 2 14" xfId="2375"/>
    <cellStyle name="Note 2 14 2" xfId="5568"/>
    <cellStyle name="Note 2 14 2 2" xfId="7854"/>
    <cellStyle name="Note 2 14 3" xfId="7853"/>
    <cellStyle name="Note 2 15" xfId="2380"/>
    <cellStyle name="Note 2 15 2" xfId="5573"/>
    <cellStyle name="Note 2 15 2 2" xfId="7856"/>
    <cellStyle name="Note 2 15 3" xfId="7855"/>
    <cellStyle name="Note 2 16" xfId="1961"/>
    <cellStyle name="Note 2 16 2" xfId="5171"/>
    <cellStyle name="Note 2 16 2 2" xfId="7858"/>
    <cellStyle name="Note 2 16 3" xfId="7857"/>
    <cellStyle name="Note 2 17" xfId="1982"/>
    <cellStyle name="Note 2 17 2" xfId="5188"/>
    <cellStyle name="Note 2 17 2 2" xfId="7860"/>
    <cellStyle name="Note 2 17 3" xfId="7859"/>
    <cellStyle name="Note 2 18" xfId="2577"/>
    <cellStyle name="Note 2 18 2" xfId="5733"/>
    <cellStyle name="Note 2 18 2 2" xfId="7862"/>
    <cellStyle name="Note 2 18 3" xfId="7861"/>
    <cellStyle name="Note 2 19" xfId="2762"/>
    <cellStyle name="Note 2 19 2" xfId="5837"/>
    <cellStyle name="Note 2 19 2 2" xfId="7864"/>
    <cellStyle name="Note 2 19 3" xfId="7863"/>
    <cellStyle name="Note 2 2" xfId="836"/>
    <cellStyle name="Note 2 2 2" xfId="4993"/>
    <cellStyle name="Note 2 2 2 2" xfId="7866"/>
    <cellStyle name="Note 2 2 3" xfId="7865"/>
    <cellStyle name="Note 2 20" xfId="2639"/>
    <cellStyle name="Note 2 20 2" xfId="5766"/>
    <cellStyle name="Note 2 20 2 2" xfId="7868"/>
    <cellStyle name="Note 2 20 3" xfId="7867"/>
    <cellStyle name="Note 2 21" xfId="2643"/>
    <cellStyle name="Note 2 21 2" xfId="5768"/>
    <cellStyle name="Note 2 21 2 2" xfId="7870"/>
    <cellStyle name="Note 2 21 3" xfId="7869"/>
    <cellStyle name="Note 2 22" xfId="2767"/>
    <cellStyle name="Note 2 22 2" xfId="5841"/>
    <cellStyle name="Note 2 22 2 2" xfId="7872"/>
    <cellStyle name="Note 2 22 3" xfId="7871"/>
    <cellStyle name="Note 2 23" xfId="2617"/>
    <cellStyle name="Note 2 23 2" xfId="5755"/>
    <cellStyle name="Note 2 23 2 2" xfId="7874"/>
    <cellStyle name="Note 2 23 3" xfId="7873"/>
    <cellStyle name="Note 2 24" xfId="2926"/>
    <cellStyle name="Note 2 24 2" xfId="5939"/>
    <cellStyle name="Note 2 24 2 2" xfId="7876"/>
    <cellStyle name="Note 2 24 3" xfId="7875"/>
    <cellStyle name="Note 2 25" xfId="2975"/>
    <cellStyle name="Note 2 25 2" xfId="5966"/>
    <cellStyle name="Note 2 25 2 2" xfId="7878"/>
    <cellStyle name="Note 2 25 3" xfId="7877"/>
    <cellStyle name="Note 2 26" xfId="2808"/>
    <cellStyle name="Note 2 26 2" xfId="5865"/>
    <cellStyle name="Note 2 26 2 2" xfId="7880"/>
    <cellStyle name="Note 2 26 3" xfId="7879"/>
    <cellStyle name="Note 2 27" xfId="2786"/>
    <cellStyle name="Note 2 27 2" xfId="5853"/>
    <cellStyle name="Note 2 27 2 2" xfId="7882"/>
    <cellStyle name="Note 2 27 3" xfId="7881"/>
    <cellStyle name="Note 2 28" xfId="2702"/>
    <cellStyle name="Note 2 28 2" xfId="5804"/>
    <cellStyle name="Note 2 28 2 2" xfId="7884"/>
    <cellStyle name="Note 2 28 3" xfId="7883"/>
    <cellStyle name="Note 2 29" xfId="2865"/>
    <cellStyle name="Note 2 29 2" xfId="5897"/>
    <cellStyle name="Note 2 29 2 2" xfId="7886"/>
    <cellStyle name="Note 2 29 3" xfId="7885"/>
    <cellStyle name="Note 2 3" xfId="837"/>
    <cellStyle name="Note 2 3 2" xfId="4994"/>
    <cellStyle name="Note 2 3 2 2" xfId="7888"/>
    <cellStyle name="Note 2 3 3" xfId="7887"/>
    <cellStyle name="Note 2 30" xfId="2887"/>
    <cellStyle name="Note 2 30 2" xfId="5912"/>
    <cellStyle name="Note 2 30 2 2" xfId="7890"/>
    <cellStyle name="Note 2 30 3" xfId="7889"/>
    <cellStyle name="Note 2 31" xfId="2961"/>
    <cellStyle name="Note 2 31 2" xfId="5960"/>
    <cellStyle name="Note 2 31 2 2" xfId="7892"/>
    <cellStyle name="Note 2 31 3" xfId="7891"/>
    <cellStyle name="Note 2 32" xfId="2621"/>
    <cellStyle name="Note 2 32 2" xfId="5757"/>
    <cellStyle name="Note 2 32 2 2" xfId="7894"/>
    <cellStyle name="Note 2 32 3" xfId="7893"/>
    <cellStyle name="Note 2 33" xfId="3028"/>
    <cellStyle name="Note 2 33 2" xfId="6000"/>
    <cellStyle name="Note 2 33 2 2" xfId="7896"/>
    <cellStyle name="Note 2 33 3" xfId="7895"/>
    <cellStyle name="Note 2 34" xfId="2992"/>
    <cellStyle name="Note 2 34 2" xfId="5978"/>
    <cellStyle name="Note 2 34 2 2" xfId="7898"/>
    <cellStyle name="Note 2 34 3" xfId="7897"/>
    <cellStyle name="Note 2 35" xfId="3014"/>
    <cellStyle name="Note 2 35 2" xfId="5992"/>
    <cellStyle name="Note 2 35 2 2" xfId="7900"/>
    <cellStyle name="Note 2 35 3" xfId="7899"/>
    <cellStyle name="Note 2 36" xfId="2732"/>
    <cellStyle name="Note 2 36 2" xfId="5822"/>
    <cellStyle name="Note 2 36 2 2" xfId="7902"/>
    <cellStyle name="Note 2 36 3" xfId="7901"/>
    <cellStyle name="Note 2 37" xfId="3016"/>
    <cellStyle name="Note 2 37 2" xfId="5994"/>
    <cellStyle name="Note 2 37 2 2" xfId="7904"/>
    <cellStyle name="Note 2 37 3" xfId="7903"/>
    <cellStyle name="Note 2 38" xfId="2789"/>
    <cellStyle name="Note 2 38 2" xfId="5855"/>
    <cellStyle name="Note 2 38 2 2" xfId="7906"/>
    <cellStyle name="Note 2 38 3" xfId="7905"/>
    <cellStyle name="Note 2 39" xfId="2948"/>
    <cellStyle name="Note 2 39 2" xfId="5953"/>
    <cellStyle name="Note 2 39 2 2" xfId="7908"/>
    <cellStyle name="Note 2 39 3" xfId="7907"/>
    <cellStyle name="Note 2 4" xfId="838"/>
    <cellStyle name="Note 2 4 2" xfId="4995"/>
    <cellStyle name="Note 2 4 2 2" xfId="7910"/>
    <cellStyle name="Note 2 4 3" xfId="7909"/>
    <cellStyle name="Note 2 40" xfId="3021"/>
    <cellStyle name="Note 2 40 2" xfId="5998"/>
    <cellStyle name="Note 2 40 2 2" xfId="7912"/>
    <cellStyle name="Note 2 40 3" xfId="7911"/>
    <cellStyle name="Note 2 41" xfId="3065"/>
    <cellStyle name="Note 2 41 2" xfId="6012"/>
    <cellStyle name="Note 2 41 2 2" xfId="7914"/>
    <cellStyle name="Note 2 41 3" xfId="7913"/>
    <cellStyle name="Note 2 42" xfId="2910"/>
    <cellStyle name="Note 2 42 2" xfId="5928"/>
    <cellStyle name="Note 2 42 2 2" xfId="7916"/>
    <cellStyle name="Note 2 42 3" xfId="7915"/>
    <cellStyle name="Note 2 43" xfId="2776"/>
    <cellStyle name="Note 2 43 2" xfId="5847"/>
    <cellStyle name="Note 2 43 2 2" xfId="7918"/>
    <cellStyle name="Note 2 43 3" xfId="7917"/>
    <cellStyle name="Note 2 44" xfId="2646"/>
    <cellStyle name="Note 2 44 2" xfId="5770"/>
    <cellStyle name="Note 2 44 2 2" xfId="7920"/>
    <cellStyle name="Note 2 44 3" xfId="7919"/>
    <cellStyle name="Note 2 45" xfId="2984"/>
    <cellStyle name="Note 2 45 2" xfId="5971"/>
    <cellStyle name="Note 2 45 2 2" xfId="7922"/>
    <cellStyle name="Note 2 45 3" xfId="7921"/>
    <cellStyle name="Note 2 46" xfId="2842"/>
    <cellStyle name="Note 2 46 2" xfId="5882"/>
    <cellStyle name="Note 2 46 2 2" xfId="7924"/>
    <cellStyle name="Note 2 46 3" xfId="7923"/>
    <cellStyle name="Note 2 47" xfId="2974"/>
    <cellStyle name="Note 2 47 2" xfId="5965"/>
    <cellStyle name="Note 2 47 2 2" xfId="7926"/>
    <cellStyle name="Note 2 47 3" xfId="7925"/>
    <cellStyle name="Note 2 48" xfId="2850"/>
    <cellStyle name="Note 2 48 2" xfId="5888"/>
    <cellStyle name="Note 2 48 2 2" xfId="7928"/>
    <cellStyle name="Note 2 48 3" xfId="7927"/>
    <cellStyle name="Note 2 49" xfId="2821"/>
    <cellStyle name="Note 2 49 2" xfId="5873"/>
    <cellStyle name="Note 2 49 2 2" xfId="7930"/>
    <cellStyle name="Note 2 49 3" xfId="7929"/>
    <cellStyle name="Note 2 5" xfId="839"/>
    <cellStyle name="Note 2 5 2" xfId="4996"/>
    <cellStyle name="Note 2 5 2 2" xfId="7932"/>
    <cellStyle name="Note 2 5 3" xfId="7931"/>
    <cellStyle name="Note 2 50" xfId="3094"/>
    <cellStyle name="Note 2 50 2" xfId="6029"/>
    <cellStyle name="Note 2 50 2 2" xfId="7934"/>
    <cellStyle name="Note 2 50 3" xfId="7933"/>
    <cellStyle name="Note 2 51" xfId="2616"/>
    <cellStyle name="Note 2 51 2" xfId="5754"/>
    <cellStyle name="Note 2 51 2 2" xfId="7936"/>
    <cellStyle name="Note 2 51 3" xfId="7935"/>
    <cellStyle name="Note 2 52" xfId="2735"/>
    <cellStyle name="Note 2 52 2" xfId="5825"/>
    <cellStyle name="Note 2 52 2 2" xfId="7938"/>
    <cellStyle name="Note 2 52 3" xfId="7937"/>
    <cellStyle name="Note 2 53" xfId="2986"/>
    <cellStyle name="Note 2 53 2" xfId="5972"/>
    <cellStyle name="Note 2 53 2 2" xfId="7940"/>
    <cellStyle name="Note 2 53 3" xfId="7939"/>
    <cellStyle name="Note 2 54" xfId="2716"/>
    <cellStyle name="Note 2 54 2" xfId="5812"/>
    <cellStyle name="Note 2 54 2 2" xfId="7942"/>
    <cellStyle name="Note 2 54 3" xfId="7941"/>
    <cellStyle name="Note 2 55" xfId="4992"/>
    <cellStyle name="Note 2 55 2" xfId="7943"/>
    <cellStyle name="Note 2 56" xfId="7844"/>
    <cellStyle name="Note 2 6" xfId="840"/>
    <cellStyle name="Note 2 6 2" xfId="4997"/>
    <cellStyle name="Note 2 6 2 2" xfId="7945"/>
    <cellStyle name="Note 2 6 3" xfId="7944"/>
    <cellStyle name="Note 2 7" xfId="841"/>
    <cellStyle name="Note 2 7 2" xfId="4998"/>
    <cellStyle name="Note 2 7 2 2" xfId="7947"/>
    <cellStyle name="Note 2 7 3" xfId="7946"/>
    <cellStyle name="Note 2 8" xfId="842"/>
    <cellStyle name="Note 2 8 10" xfId="4629"/>
    <cellStyle name="Note 2 8 10 2" xfId="7949"/>
    <cellStyle name="Note 2 8 11" xfId="4837"/>
    <cellStyle name="Note 2 8 11 2" xfId="7950"/>
    <cellStyle name="Note 2 8 12" xfId="4999"/>
    <cellStyle name="Note 2 8 12 2" xfId="7951"/>
    <cellStyle name="Note 2 8 13" xfId="6343"/>
    <cellStyle name="Note 2 8 13 2" xfId="7952"/>
    <cellStyle name="Note 2 8 14" xfId="7948"/>
    <cellStyle name="Note 2 8 2" xfId="2208"/>
    <cellStyle name="Note 2 8 2 2" xfId="3160"/>
    <cellStyle name="Note 2 8 2 2 2" xfId="5404"/>
    <cellStyle name="Note 2 8 2 2 2 2" xfId="6054"/>
    <cellStyle name="Note 2 8 2 2 2 2 2" xfId="7956"/>
    <cellStyle name="Note 2 8 2 2 2 3" xfId="6742"/>
    <cellStyle name="Note 2 8 2 2 2 3 2" xfId="7957"/>
    <cellStyle name="Note 2 8 2 2 2 4" xfId="7955"/>
    <cellStyle name="Note 2 8 2 2 3" xfId="6722"/>
    <cellStyle name="Note 2 8 2 2 3 2" xfId="7958"/>
    <cellStyle name="Note 2 8 2 2 4" xfId="7954"/>
    <cellStyle name="Note 2 8 2 3" xfId="6376"/>
    <cellStyle name="Note 2 8 2 3 2" xfId="7959"/>
    <cellStyle name="Note 2 8 2 4" xfId="7953"/>
    <cellStyle name="Note 2 8 3" xfId="3123"/>
    <cellStyle name="Note 2 8 3 2" xfId="7960"/>
    <cellStyle name="Note 2 8 4" xfId="3511"/>
    <cellStyle name="Note 2 8 4 2" xfId="7961"/>
    <cellStyle name="Note 2 8 5" xfId="3680"/>
    <cellStyle name="Note 2 8 5 2" xfId="7962"/>
    <cellStyle name="Note 2 8 6" xfId="4240"/>
    <cellStyle name="Note 2 8 6 2" xfId="7963"/>
    <cellStyle name="Note 2 8 7" xfId="4327"/>
    <cellStyle name="Note 2 8 7 2" xfId="7964"/>
    <cellStyle name="Note 2 8 8" xfId="4448"/>
    <cellStyle name="Note 2 8 8 2" xfId="7965"/>
    <cellStyle name="Note 2 8 9" xfId="4516"/>
    <cellStyle name="Note 2 8 9 2" xfId="7966"/>
    <cellStyle name="Note 2 8_Comparison" xfId="4396"/>
    <cellStyle name="Note 2 9" xfId="2225"/>
    <cellStyle name="Note 2 9 2" xfId="5421"/>
    <cellStyle name="Note 2 9 2 2" xfId="7968"/>
    <cellStyle name="Note 2 9 3" xfId="7967"/>
    <cellStyle name="Note 3" xfId="843"/>
    <cellStyle name="Note 3 10" xfId="2323"/>
    <cellStyle name="Note 3 10 2" xfId="5516"/>
    <cellStyle name="Note 3 10 2 2" xfId="7971"/>
    <cellStyle name="Note 3 10 3" xfId="7970"/>
    <cellStyle name="Note 3 11" xfId="2436"/>
    <cellStyle name="Note 3 11 2" xfId="5629"/>
    <cellStyle name="Note 3 11 2 2" xfId="7973"/>
    <cellStyle name="Note 3 11 3" xfId="7972"/>
    <cellStyle name="Note 3 12" xfId="2471"/>
    <cellStyle name="Note 3 12 2" xfId="5664"/>
    <cellStyle name="Note 3 12 2 2" xfId="7975"/>
    <cellStyle name="Note 3 12 3" xfId="7974"/>
    <cellStyle name="Note 3 13" xfId="2458"/>
    <cellStyle name="Note 3 13 2" xfId="5651"/>
    <cellStyle name="Note 3 13 2 2" xfId="7977"/>
    <cellStyle name="Note 3 13 3" xfId="7976"/>
    <cellStyle name="Note 3 14" xfId="2367"/>
    <cellStyle name="Note 3 14 2" xfId="5560"/>
    <cellStyle name="Note 3 14 2 2" xfId="7979"/>
    <cellStyle name="Note 3 14 3" xfId="7978"/>
    <cellStyle name="Note 3 15" xfId="2395"/>
    <cellStyle name="Note 3 15 2" xfId="5588"/>
    <cellStyle name="Note 3 15 2 2" xfId="7981"/>
    <cellStyle name="Note 3 15 3" xfId="7980"/>
    <cellStyle name="Note 3 16" xfId="1967"/>
    <cellStyle name="Note 3 16 2" xfId="5176"/>
    <cellStyle name="Note 3 16 2 2" xfId="7983"/>
    <cellStyle name="Note 3 16 3" xfId="7982"/>
    <cellStyle name="Note 3 17" xfId="1969"/>
    <cellStyle name="Note 3 17 2" xfId="5178"/>
    <cellStyle name="Note 3 17 2 2" xfId="7985"/>
    <cellStyle name="Note 3 17 3" xfId="7984"/>
    <cellStyle name="Note 3 18" xfId="2579"/>
    <cellStyle name="Note 3 18 2" xfId="5735"/>
    <cellStyle name="Note 3 18 2 2" xfId="7987"/>
    <cellStyle name="Note 3 18 3" xfId="7986"/>
    <cellStyle name="Note 3 19" xfId="2799"/>
    <cellStyle name="Note 3 19 2" xfId="5861"/>
    <cellStyle name="Note 3 19 2 2" xfId="7989"/>
    <cellStyle name="Note 3 19 3" xfId="7988"/>
    <cellStyle name="Note 3 2" xfId="844"/>
    <cellStyle name="Note 3 2 10" xfId="4631"/>
    <cellStyle name="Note 3 2 10 2" xfId="7991"/>
    <cellStyle name="Note 3 2 11" xfId="4838"/>
    <cellStyle name="Note 3 2 11 2" xfId="7992"/>
    <cellStyle name="Note 3 2 12" xfId="5001"/>
    <cellStyle name="Note 3 2 12 2" xfId="7993"/>
    <cellStyle name="Note 3 2 13" xfId="6327"/>
    <cellStyle name="Note 3 2 13 2" xfId="7994"/>
    <cellStyle name="Note 3 2 14" xfId="7995"/>
    <cellStyle name="Note 3 2 15" xfId="7990"/>
    <cellStyle name="Note 3 2 2" xfId="1949"/>
    <cellStyle name="Note 3 2 2 2" xfId="3494"/>
    <cellStyle name="Note 3 2 2 2 2" xfId="5164"/>
    <cellStyle name="Note 3 2 2 2 2 2" xfId="6157"/>
    <cellStyle name="Note 3 2 2 2 2 2 2" xfId="7999"/>
    <cellStyle name="Note 3 2 2 2 2 3" xfId="6832"/>
    <cellStyle name="Note 3 2 2 2 2 3 2" xfId="8000"/>
    <cellStyle name="Note 3 2 2 2 2 4" xfId="7998"/>
    <cellStyle name="Note 3 2 2 2 3" xfId="6706"/>
    <cellStyle name="Note 3 2 2 2 3 2" xfId="8001"/>
    <cellStyle name="Note 3 2 2 2 4" xfId="7997"/>
    <cellStyle name="Note 3 2 2 3" xfId="6511"/>
    <cellStyle name="Note 3 2 2 3 2" xfId="8002"/>
    <cellStyle name="Note 3 2 2 4" xfId="7996"/>
    <cellStyle name="Note 3 2 3" xfId="3164"/>
    <cellStyle name="Note 3 2 3 2" xfId="8003"/>
    <cellStyle name="Note 3 2 4" xfId="3221"/>
    <cellStyle name="Note 3 2 4 2" xfId="8004"/>
    <cellStyle name="Note 3 2 5" xfId="3761"/>
    <cellStyle name="Note 3 2 5 2" xfId="8005"/>
    <cellStyle name="Note 3 2 6" xfId="4242"/>
    <cellStyle name="Note 3 2 6 2" xfId="8006"/>
    <cellStyle name="Note 3 2 7" xfId="4328"/>
    <cellStyle name="Note 3 2 7 2" xfId="8007"/>
    <cellStyle name="Note 3 2 8" xfId="4450"/>
    <cellStyle name="Note 3 2 8 2" xfId="8008"/>
    <cellStyle name="Note 3 2 9" xfId="4517"/>
    <cellStyle name="Note 3 2 9 2" xfId="8009"/>
    <cellStyle name="Note 3 2_Comparison" xfId="4394"/>
    <cellStyle name="Note 3 20" xfId="2690"/>
    <cellStyle name="Note 3 20 2" xfId="5797"/>
    <cellStyle name="Note 3 20 2 2" xfId="8011"/>
    <cellStyle name="Note 3 20 3" xfId="8010"/>
    <cellStyle name="Note 3 21" xfId="2987"/>
    <cellStyle name="Note 3 21 2" xfId="5973"/>
    <cellStyle name="Note 3 21 2 2" xfId="8013"/>
    <cellStyle name="Note 3 21 3" xfId="8012"/>
    <cellStyle name="Note 3 22" xfId="2763"/>
    <cellStyle name="Note 3 22 2" xfId="5838"/>
    <cellStyle name="Note 3 22 2 2" xfId="8015"/>
    <cellStyle name="Note 3 22 3" xfId="8014"/>
    <cellStyle name="Note 3 23" xfId="2724"/>
    <cellStyle name="Note 3 23 2" xfId="5817"/>
    <cellStyle name="Note 3 23 2 2" xfId="8017"/>
    <cellStyle name="Note 3 23 3" xfId="8016"/>
    <cellStyle name="Note 3 24" xfId="2868"/>
    <cellStyle name="Note 3 24 2" xfId="5900"/>
    <cellStyle name="Note 3 24 2 2" xfId="8019"/>
    <cellStyle name="Note 3 24 3" xfId="8018"/>
    <cellStyle name="Note 3 25" xfId="2901"/>
    <cellStyle name="Note 3 25 2" xfId="5922"/>
    <cellStyle name="Note 3 25 2 2" xfId="8021"/>
    <cellStyle name="Note 3 25 3" xfId="8020"/>
    <cellStyle name="Note 3 26" xfId="2665"/>
    <cellStyle name="Note 3 26 2" xfId="5783"/>
    <cellStyle name="Note 3 26 2 2" xfId="8023"/>
    <cellStyle name="Note 3 26 3" xfId="8022"/>
    <cellStyle name="Note 3 27" xfId="2891"/>
    <cellStyle name="Note 3 27 2" xfId="5914"/>
    <cellStyle name="Note 3 27 2 2" xfId="8025"/>
    <cellStyle name="Note 3 27 3" xfId="8024"/>
    <cellStyle name="Note 3 28" xfId="2699"/>
    <cellStyle name="Note 3 28 2" xfId="5803"/>
    <cellStyle name="Note 3 28 2 2" xfId="8027"/>
    <cellStyle name="Note 3 28 3" xfId="8026"/>
    <cellStyle name="Note 3 29" xfId="3001"/>
    <cellStyle name="Note 3 29 2" xfId="5983"/>
    <cellStyle name="Note 3 29 2 2" xfId="8029"/>
    <cellStyle name="Note 3 29 3" xfId="8028"/>
    <cellStyle name="Note 3 3" xfId="1985"/>
    <cellStyle name="Note 3 3 2" xfId="5190"/>
    <cellStyle name="Note 3 3 2 2" xfId="8031"/>
    <cellStyle name="Note 3 3 3" xfId="8030"/>
    <cellStyle name="Note 3 30" xfId="3002"/>
    <cellStyle name="Note 3 30 2" xfId="5984"/>
    <cellStyle name="Note 3 30 2 2" xfId="8033"/>
    <cellStyle name="Note 3 30 3" xfId="8032"/>
    <cellStyle name="Note 3 31" xfId="2875"/>
    <cellStyle name="Note 3 31 2" xfId="5904"/>
    <cellStyle name="Note 3 31 2 2" xfId="8035"/>
    <cellStyle name="Note 3 31 3" xfId="8034"/>
    <cellStyle name="Note 3 32" xfId="2863"/>
    <cellStyle name="Note 3 32 2" xfId="5895"/>
    <cellStyle name="Note 3 32 2 2" xfId="8037"/>
    <cellStyle name="Note 3 32 3" xfId="8036"/>
    <cellStyle name="Note 3 33" xfId="2915"/>
    <cellStyle name="Note 3 33 2" xfId="5932"/>
    <cellStyle name="Note 3 33 2 2" xfId="8039"/>
    <cellStyle name="Note 3 33 3" xfId="8038"/>
    <cellStyle name="Note 3 34" xfId="2904"/>
    <cellStyle name="Note 3 34 2" xfId="5925"/>
    <cellStyle name="Note 3 34 2 2" xfId="8041"/>
    <cellStyle name="Note 3 34 3" xfId="8040"/>
    <cellStyle name="Note 3 35" xfId="3015"/>
    <cellStyle name="Note 3 35 2" xfId="5993"/>
    <cellStyle name="Note 3 35 2 2" xfId="8043"/>
    <cellStyle name="Note 3 35 3" xfId="8042"/>
    <cellStyle name="Note 3 36" xfId="2812"/>
    <cellStyle name="Note 3 36 2" xfId="5869"/>
    <cellStyle name="Note 3 36 2 2" xfId="8045"/>
    <cellStyle name="Note 3 36 3" xfId="8044"/>
    <cellStyle name="Note 3 37" xfId="3042"/>
    <cellStyle name="Note 3 37 2" xfId="6005"/>
    <cellStyle name="Note 3 37 2 2" xfId="8047"/>
    <cellStyle name="Note 3 37 3" xfId="8046"/>
    <cellStyle name="Note 3 38" xfId="2879"/>
    <cellStyle name="Note 3 38 2" xfId="5907"/>
    <cellStyle name="Note 3 38 2 2" xfId="8049"/>
    <cellStyle name="Note 3 38 3" xfId="8048"/>
    <cellStyle name="Note 3 39" xfId="3017"/>
    <cellStyle name="Note 3 39 2" xfId="5995"/>
    <cellStyle name="Note 3 39 2 2" xfId="8051"/>
    <cellStyle name="Note 3 39 3" xfId="8050"/>
    <cellStyle name="Note 3 4" xfId="2045"/>
    <cellStyle name="Note 3 4 2" xfId="5244"/>
    <cellStyle name="Note 3 4 2 2" xfId="8053"/>
    <cellStyle name="Note 3 4 3" xfId="8052"/>
    <cellStyle name="Note 3 40" xfId="2604"/>
    <cellStyle name="Note 3 40 2" xfId="5747"/>
    <cellStyle name="Note 3 40 2 2" xfId="8055"/>
    <cellStyle name="Note 3 40 3" xfId="8054"/>
    <cellStyle name="Note 3 41" xfId="3039"/>
    <cellStyle name="Note 3 41 2" xfId="6003"/>
    <cellStyle name="Note 3 41 2 2" xfId="8057"/>
    <cellStyle name="Note 3 41 3" xfId="8056"/>
    <cellStyle name="Note 3 42" xfId="2638"/>
    <cellStyle name="Note 3 42 2" xfId="5765"/>
    <cellStyle name="Note 3 42 2 2" xfId="8059"/>
    <cellStyle name="Note 3 42 3" xfId="8058"/>
    <cellStyle name="Note 3 43" xfId="2591"/>
    <cellStyle name="Note 3 43 2" xfId="5741"/>
    <cellStyle name="Note 3 43 2 2" xfId="8061"/>
    <cellStyle name="Note 3 43 3" xfId="8060"/>
    <cellStyle name="Note 3 44" xfId="3000"/>
    <cellStyle name="Note 3 44 2" xfId="5982"/>
    <cellStyle name="Note 3 44 2 2" xfId="8063"/>
    <cellStyle name="Note 3 44 3" xfId="8062"/>
    <cellStyle name="Note 3 45" xfId="2670"/>
    <cellStyle name="Note 3 45 2" xfId="5786"/>
    <cellStyle name="Note 3 45 2 2" xfId="8065"/>
    <cellStyle name="Note 3 45 3" xfId="8064"/>
    <cellStyle name="Note 3 46" xfId="3048"/>
    <cellStyle name="Note 3 46 2" xfId="6006"/>
    <cellStyle name="Note 3 46 2 2" xfId="8067"/>
    <cellStyle name="Note 3 46 3" xfId="8066"/>
    <cellStyle name="Note 3 47" xfId="2600"/>
    <cellStyle name="Note 3 47 2" xfId="5745"/>
    <cellStyle name="Note 3 47 2 2" xfId="8069"/>
    <cellStyle name="Note 3 47 3" xfId="8068"/>
    <cellStyle name="Note 3 48" xfId="2655"/>
    <cellStyle name="Note 3 48 2" xfId="5775"/>
    <cellStyle name="Note 3 48 2 2" xfId="8071"/>
    <cellStyle name="Note 3 48 3" xfId="8070"/>
    <cellStyle name="Note 3 49" xfId="2980"/>
    <cellStyle name="Note 3 49 2" xfId="5970"/>
    <cellStyle name="Note 3 49 2 2" xfId="8073"/>
    <cellStyle name="Note 3 49 3" xfId="8072"/>
    <cellStyle name="Note 3 5" xfId="2155"/>
    <cellStyle name="Note 3 5 2" xfId="5351"/>
    <cellStyle name="Note 3 5 2 2" xfId="8075"/>
    <cellStyle name="Note 3 5 3" xfId="8074"/>
    <cellStyle name="Note 3 50" xfId="3085"/>
    <cellStyle name="Note 3 50 2" xfId="6023"/>
    <cellStyle name="Note 3 50 2 2" xfId="8077"/>
    <cellStyle name="Note 3 50 3" xfId="8076"/>
    <cellStyle name="Note 3 51" xfId="2726"/>
    <cellStyle name="Note 3 51 2" xfId="5819"/>
    <cellStyle name="Note 3 51 2 2" xfId="8079"/>
    <cellStyle name="Note 3 51 3" xfId="8078"/>
    <cellStyle name="Note 3 52" xfId="2936"/>
    <cellStyle name="Note 3 52 2" xfId="5946"/>
    <cellStyle name="Note 3 52 2 2" xfId="8081"/>
    <cellStyle name="Note 3 52 3" xfId="8080"/>
    <cellStyle name="Note 3 53" xfId="3084"/>
    <cellStyle name="Note 3 53 2" xfId="6022"/>
    <cellStyle name="Note 3 53 2 2" xfId="8083"/>
    <cellStyle name="Note 3 53 3" xfId="8082"/>
    <cellStyle name="Note 3 54" xfId="2626"/>
    <cellStyle name="Note 3 54 2" xfId="5759"/>
    <cellStyle name="Note 3 54 2 2" xfId="8085"/>
    <cellStyle name="Note 3 54 3" xfId="8084"/>
    <cellStyle name="Note 3 55" xfId="5000"/>
    <cellStyle name="Note 3 55 2" xfId="8086"/>
    <cellStyle name="Note 3 56" xfId="7969"/>
    <cellStyle name="Note 3 6" xfId="2164"/>
    <cellStyle name="Note 3 6 2" xfId="5360"/>
    <cellStyle name="Note 3 6 2 2" xfId="8088"/>
    <cellStyle name="Note 3 6 3" xfId="8087"/>
    <cellStyle name="Note 3 7" xfId="2247"/>
    <cellStyle name="Note 3 7 2" xfId="5440"/>
    <cellStyle name="Note 3 7 2 2" xfId="8090"/>
    <cellStyle name="Note 3 7 3" xfId="8089"/>
    <cellStyle name="Note 3 8" xfId="2278"/>
    <cellStyle name="Note 3 8 2" xfId="5471"/>
    <cellStyle name="Note 3 8 2 2" xfId="8092"/>
    <cellStyle name="Note 3 8 3" xfId="8091"/>
    <cellStyle name="Note 3 9" xfId="2287"/>
    <cellStyle name="Note 3 9 2" xfId="5480"/>
    <cellStyle name="Note 3 9 2 2" xfId="8094"/>
    <cellStyle name="Note 3 9 3" xfId="8093"/>
    <cellStyle name="Note 4" xfId="845"/>
    <cellStyle name="Note 4 10" xfId="2245"/>
    <cellStyle name="Note 4 10 2" xfId="5438"/>
    <cellStyle name="Note 4 10 2 2" xfId="8097"/>
    <cellStyle name="Note 4 10 3" xfId="8096"/>
    <cellStyle name="Note 4 11" xfId="2398"/>
    <cellStyle name="Note 4 11 2" xfId="5591"/>
    <cellStyle name="Note 4 11 2 2" xfId="8099"/>
    <cellStyle name="Note 4 11 3" xfId="8098"/>
    <cellStyle name="Note 4 12" xfId="2338"/>
    <cellStyle name="Note 4 12 2" xfId="5531"/>
    <cellStyle name="Note 4 12 2 2" xfId="8101"/>
    <cellStyle name="Note 4 12 3" xfId="8100"/>
    <cellStyle name="Note 4 13" xfId="2426"/>
    <cellStyle name="Note 4 13 2" xfId="5619"/>
    <cellStyle name="Note 4 13 2 2" xfId="8103"/>
    <cellStyle name="Note 4 13 3" xfId="8102"/>
    <cellStyle name="Note 4 14" xfId="2376"/>
    <cellStyle name="Note 4 14 2" xfId="5569"/>
    <cellStyle name="Note 4 14 2 2" xfId="8105"/>
    <cellStyle name="Note 4 14 3" xfId="8104"/>
    <cellStyle name="Note 4 15" xfId="2388"/>
    <cellStyle name="Note 4 15 2" xfId="5581"/>
    <cellStyle name="Note 4 15 2 2" xfId="8107"/>
    <cellStyle name="Note 4 15 3" xfId="8106"/>
    <cellStyle name="Note 4 16" xfId="1962"/>
    <cellStyle name="Note 4 16 2" xfId="5172"/>
    <cellStyle name="Note 4 16 2 2" xfId="8109"/>
    <cellStyle name="Note 4 16 3" xfId="8108"/>
    <cellStyle name="Note 4 17" xfId="1968"/>
    <cellStyle name="Note 4 17 2" xfId="5177"/>
    <cellStyle name="Note 4 17 2 2" xfId="8111"/>
    <cellStyle name="Note 4 17 3" xfId="8110"/>
    <cellStyle name="Note 4 18" xfId="2575"/>
    <cellStyle name="Note 4 18 2" xfId="5731"/>
    <cellStyle name="Note 4 18 2 2" xfId="8113"/>
    <cellStyle name="Note 4 18 3" xfId="8112"/>
    <cellStyle name="Note 4 19" xfId="2751"/>
    <cellStyle name="Note 4 19 2" xfId="5832"/>
    <cellStyle name="Note 4 19 2 2" xfId="8115"/>
    <cellStyle name="Note 4 19 3" xfId="8114"/>
    <cellStyle name="Note 4 2" xfId="846"/>
    <cellStyle name="Note 4 2 10" xfId="4633"/>
    <cellStyle name="Note 4 2 10 2" xfId="8117"/>
    <cellStyle name="Note 4 2 11" xfId="4839"/>
    <cellStyle name="Note 4 2 11 2" xfId="8118"/>
    <cellStyle name="Note 4 2 12" xfId="5003"/>
    <cellStyle name="Note 4 2 12 2" xfId="8119"/>
    <cellStyle name="Note 4 2 13" xfId="6325"/>
    <cellStyle name="Note 4 2 13 2" xfId="8120"/>
    <cellStyle name="Note 4 2 14" xfId="8121"/>
    <cellStyle name="Note 4 2 15" xfId="8116"/>
    <cellStyle name="Note 4 2 2" xfId="1945"/>
    <cellStyle name="Note 4 2 2 2" xfId="3195"/>
    <cellStyle name="Note 4 2 2 2 2" xfId="5162"/>
    <cellStyle name="Note 4 2 2 2 2 2" xfId="6063"/>
    <cellStyle name="Note 4 2 2 2 2 2 2" xfId="8125"/>
    <cellStyle name="Note 4 2 2 2 2 3" xfId="6750"/>
    <cellStyle name="Note 4 2 2 2 2 3 2" xfId="8126"/>
    <cellStyle name="Note 4 2 2 2 2 4" xfId="8124"/>
    <cellStyle name="Note 4 2 2 2 3" xfId="6704"/>
    <cellStyle name="Note 4 2 2 2 3 2" xfId="8127"/>
    <cellStyle name="Note 4 2 2 2 4" xfId="8123"/>
    <cellStyle name="Note 4 2 2 3" xfId="6387"/>
    <cellStyle name="Note 4 2 2 3 2" xfId="8128"/>
    <cellStyle name="Note 4 2 2 4" xfId="8122"/>
    <cellStyle name="Note 4 2 3" xfId="3230"/>
    <cellStyle name="Note 4 2 3 2" xfId="8129"/>
    <cellStyle name="Note 4 2 4" xfId="3582"/>
    <cellStyle name="Note 4 2 4 2" xfId="8130"/>
    <cellStyle name="Note 4 2 5" xfId="3179"/>
    <cellStyle name="Note 4 2 5 2" xfId="8131"/>
    <cellStyle name="Note 4 2 6" xfId="4243"/>
    <cellStyle name="Note 4 2 6 2" xfId="8132"/>
    <cellStyle name="Note 4 2 7" xfId="4329"/>
    <cellStyle name="Note 4 2 7 2" xfId="8133"/>
    <cellStyle name="Note 4 2 8" xfId="4452"/>
    <cellStyle name="Note 4 2 8 2" xfId="8134"/>
    <cellStyle name="Note 4 2 9" xfId="4518"/>
    <cellStyle name="Note 4 2 9 2" xfId="8135"/>
    <cellStyle name="Note 4 2_Comparison" xfId="4392"/>
    <cellStyle name="Note 4 20" xfId="2598"/>
    <cellStyle name="Note 4 20 2" xfId="5744"/>
    <cellStyle name="Note 4 20 2 2" xfId="8137"/>
    <cellStyle name="Note 4 20 3" xfId="8136"/>
    <cellStyle name="Note 4 21" xfId="2988"/>
    <cellStyle name="Note 4 21 2" xfId="5974"/>
    <cellStyle name="Note 4 21 2 2" xfId="8139"/>
    <cellStyle name="Note 4 21 3" xfId="8138"/>
    <cellStyle name="Note 4 22" xfId="2810"/>
    <cellStyle name="Note 4 22 2" xfId="5867"/>
    <cellStyle name="Note 4 22 2 2" xfId="8141"/>
    <cellStyle name="Note 4 22 3" xfId="8140"/>
    <cellStyle name="Note 4 23" xfId="2687"/>
    <cellStyle name="Note 4 23 2" xfId="5796"/>
    <cellStyle name="Note 4 23 2 2" xfId="8143"/>
    <cellStyle name="Note 4 23 3" xfId="8142"/>
    <cellStyle name="Note 4 24" xfId="2903"/>
    <cellStyle name="Note 4 24 2" xfId="5924"/>
    <cellStyle name="Note 4 24 2 2" xfId="8145"/>
    <cellStyle name="Note 4 24 3" xfId="8144"/>
    <cellStyle name="Note 4 25" xfId="2663"/>
    <cellStyle name="Note 4 25 2" xfId="5782"/>
    <cellStyle name="Note 4 25 2 2" xfId="8147"/>
    <cellStyle name="Note 4 25 3" xfId="8146"/>
    <cellStyle name="Note 4 26" xfId="2958"/>
    <cellStyle name="Note 4 26 2" xfId="5958"/>
    <cellStyle name="Note 4 26 2 2" xfId="8149"/>
    <cellStyle name="Note 4 26 3" xfId="8148"/>
    <cellStyle name="Note 4 27" xfId="2848"/>
    <cellStyle name="Note 4 27 2" xfId="5886"/>
    <cellStyle name="Note 4 27 2 2" xfId="8151"/>
    <cellStyle name="Note 4 27 3" xfId="8150"/>
    <cellStyle name="Note 4 28" xfId="2619"/>
    <cellStyle name="Note 4 28 2" xfId="5756"/>
    <cellStyle name="Note 4 28 2 2" xfId="8153"/>
    <cellStyle name="Note 4 28 3" xfId="8152"/>
    <cellStyle name="Note 4 29" xfId="2897"/>
    <cellStyle name="Note 4 29 2" xfId="5918"/>
    <cellStyle name="Note 4 29 2 2" xfId="8155"/>
    <cellStyle name="Note 4 29 3" xfId="8154"/>
    <cellStyle name="Note 4 3" xfId="1975"/>
    <cellStyle name="Note 4 3 2" xfId="5183"/>
    <cellStyle name="Note 4 3 2 2" xfId="8157"/>
    <cellStyle name="Note 4 3 3" xfId="8156"/>
    <cellStyle name="Note 4 30" xfId="2666"/>
    <cellStyle name="Note 4 30 2" xfId="5784"/>
    <cellStyle name="Note 4 30 2 2" xfId="8159"/>
    <cellStyle name="Note 4 30 3" xfId="8158"/>
    <cellStyle name="Note 4 31" xfId="2671"/>
    <cellStyle name="Note 4 31 2" xfId="5787"/>
    <cellStyle name="Note 4 31 2 2" xfId="8161"/>
    <cellStyle name="Note 4 31 3" xfId="8160"/>
    <cellStyle name="Note 4 32" xfId="2653"/>
    <cellStyle name="Note 4 32 2" xfId="5774"/>
    <cellStyle name="Note 4 32 2 2" xfId="8163"/>
    <cellStyle name="Note 4 32 3" xfId="8162"/>
    <cellStyle name="Note 4 33" xfId="2866"/>
    <cellStyle name="Note 4 33 2" xfId="5898"/>
    <cellStyle name="Note 4 33 2 2" xfId="8165"/>
    <cellStyle name="Note 4 33 3" xfId="8164"/>
    <cellStyle name="Note 4 34" xfId="2845"/>
    <cellStyle name="Note 4 34 2" xfId="5883"/>
    <cellStyle name="Note 4 34 2 2" xfId="8167"/>
    <cellStyle name="Note 4 34 3" xfId="8166"/>
    <cellStyle name="Note 4 35" xfId="2972"/>
    <cellStyle name="Note 4 35 2" xfId="5964"/>
    <cellStyle name="Note 4 35 2 2" xfId="8169"/>
    <cellStyle name="Note 4 35 3" xfId="8168"/>
    <cellStyle name="Note 4 36" xfId="2896"/>
    <cellStyle name="Note 4 36 2" xfId="5917"/>
    <cellStyle name="Note 4 36 2 2" xfId="8171"/>
    <cellStyle name="Note 4 36 3" xfId="8170"/>
    <cellStyle name="Note 4 37" xfId="2933"/>
    <cellStyle name="Note 4 37 2" xfId="5943"/>
    <cellStyle name="Note 4 37 2 2" xfId="8173"/>
    <cellStyle name="Note 4 37 3" xfId="8172"/>
    <cellStyle name="Note 4 38" xfId="2795"/>
    <cellStyle name="Note 4 38 2" xfId="5859"/>
    <cellStyle name="Note 4 38 2 2" xfId="8175"/>
    <cellStyle name="Note 4 38 3" xfId="8174"/>
    <cellStyle name="Note 4 39" xfId="2837"/>
    <cellStyle name="Note 4 39 2" xfId="5879"/>
    <cellStyle name="Note 4 39 2 2" xfId="8177"/>
    <cellStyle name="Note 4 39 3" xfId="8176"/>
    <cellStyle name="Note 4 4" xfId="2043"/>
    <cellStyle name="Note 4 4 2" xfId="5242"/>
    <cellStyle name="Note 4 4 2 2" xfId="8179"/>
    <cellStyle name="Note 4 4 3" xfId="8178"/>
    <cellStyle name="Note 4 40" xfId="2867"/>
    <cellStyle name="Note 4 40 2" xfId="5899"/>
    <cellStyle name="Note 4 40 2 2" xfId="8181"/>
    <cellStyle name="Note 4 40 3" xfId="8180"/>
    <cellStyle name="Note 4 41" xfId="3066"/>
    <cellStyle name="Note 4 41 2" xfId="6013"/>
    <cellStyle name="Note 4 41 2 2" xfId="8183"/>
    <cellStyle name="Note 4 41 3" xfId="8182"/>
    <cellStyle name="Note 4 42" xfId="2749"/>
    <cellStyle name="Note 4 42 2" xfId="5831"/>
    <cellStyle name="Note 4 42 2 2" xfId="8185"/>
    <cellStyle name="Note 4 42 3" xfId="8184"/>
    <cellStyle name="Note 4 43" xfId="2931"/>
    <cellStyle name="Note 4 43 2" xfId="5942"/>
    <cellStyle name="Note 4 43 2 2" xfId="8187"/>
    <cellStyle name="Note 4 43 3" xfId="8186"/>
    <cellStyle name="Note 4 44" xfId="3018"/>
    <cellStyle name="Note 4 44 2" xfId="5996"/>
    <cellStyle name="Note 4 44 2 2" xfId="8189"/>
    <cellStyle name="Note 4 44 3" xfId="8188"/>
    <cellStyle name="Note 4 45" xfId="2929"/>
    <cellStyle name="Note 4 45 2" xfId="5941"/>
    <cellStyle name="Note 4 45 2 2" xfId="8191"/>
    <cellStyle name="Note 4 45 3" xfId="8190"/>
    <cellStyle name="Note 4 46" xfId="2911"/>
    <cellStyle name="Note 4 46 2" xfId="5929"/>
    <cellStyle name="Note 4 46 2 2" xfId="8193"/>
    <cellStyle name="Note 4 46 3" xfId="8192"/>
    <cellStyle name="Note 4 47" xfId="2743"/>
    <cellStyle name="Note 4 47 2" xfId="5828"/>
    <cellStyle name="Note 4 47 2 2" xfId="8195"/>
    <cellStyle name="Note 4 47 3" xfId="8194"/>
    <cellStyle name="Note 4 48" xfId="2877"/>
    <cellStyle name="Note 4 48 2" xfId="5906"/>
    <cellStyle name="Note 4 48 2 2" xfId="8197"/>
    <cellStyle name="Note 4 48 3" xfId="8196"/>
    <cellStyle name="Note 4 49" xfId="2937"/>
    <cellStyle name="Note 4 49 2" xfId="5947"/>
    <cellStyle name="Note 4 49 2 2" xfId="8199"/>
    <cellStyle name="Note 4 49 3" xfId="8198"/>
    <cellStyle name="Note 4 5" xfId="2123"/>
    <cellStyle name="Note 4 5 2" xfId="5320"/>
    <cellStyle name="Note 4 5 2 2" xfId="8201"/>
    <cellStyle name="Note 4 5 3" xfId="8200"/>
    <cellStyle name="Note 4 50" xfId="3092"/>
    <cellStyle name="Note 4 50 2" xfId="6028"/>
    <cellStyle name="Note 4 50 2 2" xfId="8203"/>
    <cellStyle name="Note 4 50 3" xfId="8202"/>
    <cellStyle name="Note 4 51" xfId="2730"/>
    <cellStyle name="Note 4 51 2" xfId="5821"/>
    <cellStyle name="Note 4 51 2 2" xfId="8205"/>
    <cellStyle name="Note 4 51 3" xfId="8204"/>
    <cellStyle name="Note 4 52" xfId="3006"/>
    <cellStyle name="Note 4 52 2" xfId="5986"/>
    <cellStyle name="Note 4 52 2 2" xfId="8207"/>
    <cellStyle name="Note 4 52 3" xfId="8206"/>
    <cellStyle name="Note 4 53" xfId="3103"/>
    <cellStyle name="Note 4 53 2" xfId="6034"/>
    <cellStyle name="Note 4 53 2 2" xfId="8209"/>
    <cellStyle name="Note 4 53 3" xfId="8208"/>
    <cellStyle name="Note 4 54" xfId="2662"/>
    <cellStyle name="Note 4 54 2" xfId="5781"/>
    <cellStyle name="Note 4 54 2 2" xfId="8211"/>
    <cellStyle name="Note 4 54 3" xfId="8210"/>
    <cellStyle name="Note 4 55" xfId="5002"/>
    <cellStyle name="Note 4 55 2" xfId="8212"/>
    <cellStyle name="Note 4 56" xfId="8095"/>
    <cellStyle name="Note 4 6" xfId="2090"/>
    <cellStyle name="Note 4 6 2" xfId="5287"/>
    <cellStyle name="Note 4 6 2 2" xfId="8214"/>
    <cellStyle name="Note 4 6 3" xfId="8213"/>
    <cellStyle name="Note 4 7" xfId="2218"/>
    <cellStyle name="Note 4 7 2" xfId="5414"/>
    <cellStyle name="Note 4 7 2 2" xfId="8216"/>
    <cellStyle name="Note 4 7 3" xfId="8215"/>
    <cellStyle name="Note 4 8" xfId="2180"/>
    <cellStyle name="Note 4 8 2" xfId="5376"/>
    <cellStyle name="Note 4 8 2 2" xfId="8218"/>
    <cellStyle name="Note 4 8 3" xfId="8217"/>
    <cellStyle name="Note 4 9" xfId="2230"/>
    <cellStyle name="Note 4 9 2" xfId="5424"/>
    <cellStyle name="Note 4 9 2 2" xfId="8220"/>
    <cellStyle name="Note 4 9 3" xfId="8219"/>
    <cellStyle name="Note 5" xfId="847"/>
    <cellStyle name="Note 5 10" xfId="2200"/>
    <cellStyle name="Note 5 10 2" xfId="5396"/>
    <cellStyle name="Note 5 10 2 2" xfId="8223"/>
    <cellStyle name="Note 5 10 3" xfId="8222"/>
    <cellStyle name="Note 5 11" xfId="2440"/>
    <cellStyle name="Note 5 11 2" xfId="5633"/>
    <cellStyle name="Note 5 11 2 2" xfId="8225"/>
    <cellStyle name="Note 5 11 3" xfId="8224"/>
    <cellStyle name="Note 5 12" xfId="2409"/>
    <cellStyle name="Note 5 12 2" xfId="5602"/>
    <cellStyle name="Note 5 12 2 2" xfId="8227"/>
    <cellStyle name="Note 5 12 3" xfId="8226"/>
    <cellStyle name="Note 5 13" xfId="2332"/>
    <cellStyle name="Note 5 13 2" xfId="5525"/>
    <cellStyle name="Note 5 13 2 2" xfId="8229"/>
    <cellStyle name="Note 5 13 3" xfId="8228"/>
    <cellStyle name="Note 5 14" xfId="2419"/>
    <cellStyle name="Note 5 14 2" xfId="5612"/>
    <cellStyle name="Note 5 14 2 2" xfId="8231"/>
    <cellStyle name="Note 5 14 3" xfId="8230"/>
    <cellStyle name="Note 5 15" xfId="2434"/>
    <cellStyle name="Note 5 15 2" xfId="5627"/>
    <cellStyle name="Note 5 15 2 2" xfId="8233"/>
    <cellStyle name="Note 5 15 3" xfId="8232"/>
    <cellStyle name="Note 5 16" xfId="1991"/>
    <cellStyle name="Note 5 16 2" xfId="5195"/>
    <cellStyle name="Note 5 16 2 2" xfId="8235"/>
    <cellStyle name="Note 5 16 3" xfId="8234"/>
    <cellStyle name="Note 5 17" xfId="1971"/>
    <cellStyle name="Note 5 17 2" xfId="5180"/>
    <cellStyle name="Note 5 17 2 2" xfId="8237"/>
    <cellStyle name="Note 5 17 3" xfId="8236"/>
    <cellStyle name="Note 5 18" xfId="2580"/>
    <cellStyle name="Note 5 18 2" xfId="5736"/>
    <cellStyle name="Note 5 18 2 2" xfId="8239"/>
    <cellStyle name="Note 5 18 3" xfId="8238"/>
    <cellStyle name="Note 5 19" xfId="2801"/>
    <cellStyle name="Note 5 19 2" xfId="5862"/>
    <cellStyle name="Note 5 19 2 2" xfId="8241"/>
    <cellStyle name="Note 5 19 3" xfId="8240"/>
    <cellStyle name="Note 5 2" xfId="1761"/>
    <cellStyle name="Note 5 2 2" xfId="5143"/>
    <cellStyle name="Note 5 2 2 2" xfId="8243"/>
    <cellStyle name="Note 5 2 3" xfId="8242"/>
    <cellStyle name="Note 5 20" xfId="2681"/>
    <cellStyle name="Note 5 20 2" xfId="5793"/>
    <cellStyle name="Note 5 20 2 2" xfId="8245"/>
    <cellStyle name="Note 5 20 3" xfId="8244"/>
    <cellStyle name="Note 5 21" xfId="2908"/>
    <cellStyle name="Note 5 21 2" xfId="5926"/>
    <cellStyle name="Note 5 21 2 2" xfId="8247"/>
    <cellStyle name="Note 5 21 3" xfId="8246"/>
    <cellStyle name="Note 5 22" xfId="2658"/>
    <cellStyle name="Note 5 22 2" xfId="5778"/>
    <cellStyle name="Note 5 22 2 2" xfId="8249"/>
    <cellStyle name="Note 5 22 3" xfId="8248"/>
    <cellStyle name="Note 5 23" xfId="2971"/>
    <cellStyle name="Note 5 23 2" xfId="5963"/>
    <cellStyle name="Note 5 23 2 2" xfId="8251"/>
    <cellStyle name="Note 5 23 3" xfId="8250"/>
    <cellStyle name="Note 5 24" xfId="2807"/>
    <cellStyle name="Note 5 24 2" xfId="5864"/>
    <cellStyle name="Note 5 24 2 2" xfId="8253"/>
    <cellStyle name="Note 5 24 3" xfId="8252"/>
    <cellStyle name="Note 5 25" xfId="2784"/>
    <cellStyle name="Note 5 25 2" xfId="5851"/>
    <cellStyle name="Note 5 25 2 2" xfId="8255"/>
    <cellStyle name="Note 5 25 3" xfId="8254"/>
    <cellStyle name="Note 5 26" xfId="2703"/>
    <cellStyle name="Note 5 26 2" xfId="5805"/>
    <cellStyle name="Note 5 26 2 2" xfId="8257"/>
    <cellStyle name="Note 5 26 3" xfId="8256"/>
    <cellStyle name="Note 5 27" xfId="2955"/>
    <cellStyle name="Note 5 27 2" xfId="5957"/>
    <cellStyle name="Note 5 27 2 2" xfId="8259"/>
    <cellStyle name="Note 5 27 3" xfId="8258"/>
    <cellStyle name="Note 5 28" xfId="2758"/>
    <cellStyle name="Note 5 28 2" xfId="5836"/>
    <cellStyle name="Note 5 28 2 2" xfId="8261"/>
    <cellStyle name="Note 5 28 3" xfId="8260"/>
    <cellStyle name="Note 5 29" xfId="2733"/>
    <cellStyle name="Note 5 29 2" xfId="5823"/>
    <cellStyle name="Note 5 29 2 2" xfId="8263"/>
    <cellStyle name="Note 5 29 3" xfId="8262"/>
    <cellStyle name="Note 5 3" xfId="1986"/>
    <cellStyle name="Note 5 3 2" xfId="5191"/>
    <cellStyle name="Note 5 3 2 2" xfId="8265"/>
    <cellStyle name="Note 5 3 3" xfId="8264"/>
    <cellStyle name="Note 5 30" xfId="2858"/>
    <cellStyle name="Note 5 30 2" xfId="5892"/>
    <cellStyle name="Note 5 30 2 2" xfId="8267"/>
    <cellStyle name="Note 5 30 3" xfId="8266"/>
    <cellStyle name="Note 5 31" xfId="2963"/>
    <cellStyle name="Note 5 31 2" xfId="5962"/>
    <cellStyle name="Note 5 31 2 2" xfId="8269"/>
    <cellStyle name="Note 5 31 3" xfId="8268"/>
    <cellStyle name="Note 5 32" xfId="2946"/>
    <cellStyle name="Note 5 32 2" xfId="5951"/>
    <cellStyle name="Note 5 32 2 2" xfId="8271"/>
    <cellStyle name="Note 5 32 3" xfId="8270"/>
    <cellStyle name="Note 5 33" xfId="2718"/>
    <cellStyle name="Note 5 33 2" xfId="5814"/>
    <cellStyle name="Note 5 33 2 2" xfId="8273"/>
    <cellStyle name="Note 5 33 3" xfId="8272"/>
    <cellStyle name="Note 5 34" xfId="2912"/>
    <cellStyle name="Note 5 34 2" xfId="5930"/>
    <cellStyle name="Note 5 34 2 2" xfId="8275"/>
    <cellStyle name="Note 5 34 3" xfId="8274"/>
    <cellStyle name="Note 5 35" xfId="2950"/>
    <cellStyle name="Note 5 35 2" xfId="5954"/>
    <cellStyle name="Note 5 35 2 2" xfId="8277"/>
    <cellStyle name="Note 5 35 3" xfId="8276"/>
    <cellStyle name="Note 5 36" xfId="2856"/>
    <cellStyle name="Note 5 36 2" xfId="5891"/>
    <cellStyle name="Note 5 36 2 2" xfId="8279"/>
    <cellStyle name="Note 5 36 3" xfId="8278"/>
    <cellStyle name="Note 5 37" xfId="2852"/>
    <cellStyle name="Note 5 37 2" xfId="5890"/>
    <cellStyle name="Note 5 37 2 2" xfId="8281"/>
    <cellStyle name="Note 5 37 3" xfId="8280"/>
    <cellStyle name="Note 5 38" xfId="2892"/>
    <cellStyle name="Note 5 38 2" xfId="5915"/>
    <cellStyle name="Note 5 38 2 2" xfId="8283"/>
    <cellStyle name="Note 5 38 3" xfId="8282"/>
    <cellStyle name="Note 5 39" xfId="2960"/>
    <cellStyle name="Note 5 39 2" xfId="5959"/>
    <cellStyle name="Note 5 39 2 2" xfId="8285"/>
    <cellStyle name="Note 5 39 3" xfId="8284"/>
    <cellStyle name="Note 5 4" xfId="2080"/>
    <cellStyle name="Note 5 4 2" xfId="5277"/>
    <cellStyle name="Note 5 4 2 2" xfId="8287"/>
    <cellStyle name="Note 5 4 3" xfId="8286"/>
    <cellStyle name="Note 5 40" xfId="2876"/>
    <cellStyle name="Note 5 40 2" xfId="5905"/>
    <cellStyle name="Note 5 40 2 2" xfId="8289"/>
    <cellStyle name="Note 5 40 3" xfId="8288"/>
    <cellStyle name="Note 5 41" xfId="3051"/>
    <cellStyle name="Note 5 41 2" xfId="6007"/>
    <cellStyle name="Note 5 41 2 2" xfId="8291"/>
    <cellStyle name="Note 5 41 3" xfId="8290"/>
    <cellStyle name="Note 5 42" xfId="2756"/>
    <cellStyle name="Note 5 42 2" xfId="5835"/>
    <cellStyle name="Note 5 42 2 2" xfId="8293"/>
    <cellStyle name="Note 5 42 3" xfId="8292"/>
    <cellStyle name="Note 5 43" xfId="2917"/>
    <cellStyle name="Note 5 43 2" xfId="5934"/>
    <cellStyle name="Note 5 43 2 2" xfId="8295"/>
    <cellStyle name="Note 5 43 3" xfId="8294"/>
    <cellStyle name="Note 5 44" xfId="2691"/>
    <cellStyle name="Note 5 44 2" xfId="5798"/>
    <cellStyle name="Note 5 44 2 2" xfId="8297"/>
    <cellStyle name="Note 5 44 3" xfId="8296"/>
    <cellStyle name="Note 5 45" xfId="2846"/>
    <cellStyle name="Note 5 45 2" xfId="5884"/>
    <cellStyle name="Note 5 45 2 2" xfId="8299"/>
    <cellStyle name="Note 5 45 3" xfId="8298"/>
    <cellStyle name="Note 5 46" xfId="3012"/>
    <cellStyle name="Note 5 46 2" xfId="5990"/>
    <cellStyle name="Note 5 46 2 2" xfId="8301"/>
    <cellStyle name="Note 5 46 3" xfId="8300"/>
    <cellStyle name="Note 5 47" xfId="2941"/>
    <cellStyle name="Note 5 47 2" xfId="5949"/>
    <cellStyle name="Note 5 47 2 2" xfId="8303"/>
    <cellStyle name="Note 5 47 3" xfId="8302"/>
    <cellStyle name="Note 5 48" xfId="3036"/>
    <cellStyle name="Note 5 48 2" xfId="6001"/>
    <cellStyle name="Note 5 48 2 2" xfId="8305"/>
    <cellStyle name="Note 5 48 3" xfId="8304"/>
    <cellStyle name="Note 5 49" xfId="2809"/>
    <cellStyle name="Note 5 49 2" xfId="5866"/>
    <cellStyle name="Note 5 49 2 2" xfId="8307"/>
    <cellStyle name="Note 5 49 3" xfId="8306"/>
    <cellStyle name="Note 5 5" xfId="2065"/>
    <cellStyle name="Note 5 5 2" xfId="5263"/>
    <cellStyle name="Note 5 5 2 2" xfId="8309"/>
    <cellStyle name="Note 5 5 3" xfId="8308"/>
    <cellStyle name="Note 5 50" xfId="3097"/>
    <cellStyle name="Note 5 50 2" xfId="6030"/>
    <cellStyle name="Note 5 50 2 2" xfId="8311"/>
    <cellStyle name="Note 5 50 3" xfId="8310"/>
    <cellStyle name="Note 5 51" xfId="3076"/>
    <cellStyle name="Note 5 51 2" xfId="6020"/>
    <cellStyle name="Note 5 51 2 2" xfId="8313"/>
    <cellStyle name="Note 5 51 3" xfId="8312"/>
    <cellStyle name="Note 5 52" xfId="3024"/>
    <cellStyle name="Note 5 52 2" xfId="5999"/>
    <cellStyle name="Note 5 52 2 2" xfId="8315"/>
    <cellStyle name="Note 5 52 3" xfId="8314"/>
    <cellStyle name="Note 5 53" xfId="3073"/>
    <cellStyle name="Note 5 53 2" xfId="6018"/>
    <cellStyle name="Note 5 53 2 2" xfId="8317"/>
    <cellStyle name="Note 5 53 3" xfId="8316"/>
    <cellStyle name="Note 5 54" xfId="3059"/>
    <cellStyle name="Note 5 54 2" xfId="6009"/>
    <cellStyle name="Note 5 54 2 2" xfId="8319"/>
    <cellStyle name="Note 5 54 3" xfId="8318"/>
    <cellStyle name="Note 5 55" xfId="3190"/>
    <cellStyle name="Note 5 55 2" xfId="8320"/>
    <cellStyle name="Note 5 56" xfId="3233"/>
    <cellStyle name="Note 5 56 2" xfId="8321"/>
    <cellStyle name="Note 5 57" xfId="3675"/>
    <cellStyle name="Note 5 57 2" xfId="8322"/>
    <cellStyle name="Note 5 58" xfId="3683"/>
    <cellStyle name="Note 5 58 2" xfId="8323"/>
    <cellStyle name="Note 5 59" xfId="4244"/>
    <cellStyle name="Note 5 59 2" xfId="8324"/>
    <cellStyle name="Note 5 6" xfId="2027"/>
    <cellStyle name="Note 5 6 2" xfId="5227"/>
    <cellStyle name="Note 5 6 2 2" xfId="8326"/>
    <cellStyle name="Note 5 6 3" xfId="8325"/>
    <cellStyle name="Note 5 60" xfId="4330"/>
    <cellStyle name="Note 5 60 2" xfId="8327"/>
    <cellStyle name="Note 5 61" xfId="4453"/>
    <cellStyle name="Note 5 61 2" xfId="8328"/>
    <cellStyle name="Note 5 62" xfId="4519"/>
    <cellStyle name="Note 5 62 2" xfId="8329"/>
    <cellStyle name="Note 5 63" xfId="4634"/>
    <cellStyle name="Note 5 63 2" xfId="8330"/>
    <cellStyle name="Note 5 64" xfId="4840"/>
    <cellStyle name="Note 5 64 2" xfId="8331"/>
    <cellStyle name="Note 5 65" xfId="5004"/>
    <cellStyle name="Note 5 65 2" xfId="8332"/>
    <cellStyle name="Note 5 66" xfId="6317"/>
    <cellStyle name="Note 5 66 2" xfId="8333"/>
    <cellStyle name="Note 5 67" xfId="8221"/>
    <cellStyle name="Note 5 7" xfId="2251"/>
    <cellStyle name="Note 5 7 2" xfId="5444"/>
    <cellStyle name="Note 5 7 2 2" xfId="8335"/>
    <cellStyle name="Note 5 7 3" xfId="8334"/>
    <cellStyle name="Note 5 8" xfId="2226"/>
    <cellStyle name="Note 5 8 2" xfId="5422"/>
    <cellStyle name="Note 5 8 2 2" xfId="8337"/>
    <cellStyle name="Note 5 8 3" xfId="8336"/>
    <cellStyle name="Note 5 9" xfId="2300"/>
    <cellStyle name="Note 5 9 2" xfId="5493"/>
    <cellStyle name="Note 5 9 2 2" xfId="8339"/>
    <cellStyle name="Note 5 9 3" xfId="8338"/>
    <cellStyle name="Note 5_Comparison" xfId="4391"/>
    <cellStyle name="Note 6" xfId="848"/>
    <cellStyle name="Note 6 10" xfId="2315"/>
    <cellStyle name="Note 6 10 2" xfId="5508"/>
    <cellStyle name="Note 6 10 2 2" xfId="8342"/>
    <cellStyle name="Note 6 10 3" xfId="8341"/>
    <cellStyle name="Note 6 11" xfId="2402"/>
    <cellStyle name="Note 6 11 2" xfId="5595"/>
    <cellStyle name="Note 6 11 2 2" xfId="8344"/>
    <cellStyle name="Note 6 11 3" xfId="8343"/>
    <cellStyle name="Note 6 12" xfId="2357"/>
    <cellStyle name="Note 6 12 2" xfId="5550"/>
    <cellStyle name="Note 6 12 2 2" xfId="8346"/>
    <cellStyle name="Note 6 12 3" xfId="8345"/>
    <cellStyle name="Note 6 13" xfId="2414"/>
    <cellStyle name="Note 6 13 2" xfId="5607"/>
    <cellStyle name="Note 6 13 2 2" xfId="8348"/>
    <cellStyle name="Note 6 13 3" xfId="8347"/>
    <cellStyle name="Note 6 14" xfId="2519"/>
    <cellStyle name="Note 6 14 2" xfId="5712"/>
    <cellStyle name="Note 6 14 2 2" xfId="8350"/>
    <cellStyle name="Note 6 14 3" xfId="8349"/>
    <cellStyle name="Note 6 15" xfId="2525"/>
    <cellStyle name="Note 6 15 2" xfId="5718"/>
    <cellStyle name="Note 6 15 2 2" xfId="8352"/>
    <cellStyle name="Note 6 15 3" xfId="8351"/>
    <cellStyle name="Note 6 16" xfId="1960"/>
    <cellStyle name="Note 6 16 2" xfId="5170"/>
    <cellStyle name="Note 6 16 2 2" xfId="8354"/>
    <cellStyle name="Note 6 16 3" xfId="8353"/>
    <cellStyle name="Note 6 17" xfId="1970"/>
    <cellStyle name="Note 6 17 2" xfId="5179"/>
    <cellStyle name="Note 6 17 2 2" xfId="8356"/>
    <cellStyle name="Note 6 17 3" xfId="8355"/>
    <cellStyle name="Note 6 18" xfId="2576"/>
    <cellStyle name="Note 6 18 2" xfId="5732"/>
    <cellStyle name="Note 6 18 2 2" xfId="8358"/>
    <cellStyle name="Note 6 18 3" xfId="8357"/>
    <cellStyle name="Note 6 19" xfId="2755"/>
    <cellStyle name="Note 6 19 2" xfId="5834"/>
    <cellStyle name="Note 6 19 2 2" xfId="8360"/>
    <cellStyle name="Note 6 19 3" xfId="8359"/>
    <cellStyle name="Note 6 2" xfId="1574"/>
    <cellStyle name="Note 6 2 2" xfId="5131"/>
    <cellStyle name="Note 6 2 2 2" xfId="8362"/>
    <cellStyle name="Note 6 2 3" xfId="8361"/>
    <cellStyle name="Note 6 20" xfId="2597"/>
    <cellStyle name="Note 6 20 2" xfId="5743"/>
    <cellStyle name="Note 6 20 2 2" xfId="8364"/>
    <cellStyle name="Note 6 20 3" xfId="8363"/>
    <cellStyle name="Note 6 21" xfId="2893"/>
    <cellStyle name="Note 6 21 2" xfId="5916"/>
    <cellStyle name="Note 6 21 2 2" xfId="8366"/>
    <cellStyle name="Note 6 21 3" xfId="8365"/>
    <cellStyle name="Note 6 22" xfId="2798"/>
    <cellStyle name="Note 6 22 2" xfId="5860"/>
    <cellStyle name="Note 6 22 2 2" xfId="8368"/>
    <cellStyle name="Note 6 22 3" xfId="8367"/>
    <cellStyle name="Note 6 23" xfId="2692"/>
    <cellStyle name="Note 6 23 2" xfId="5799"/>
    <cellStyle name="Note 6 23 2 2" xfId="8370"/>
    <cellStyle name="Note 6 23 3" xfId="8369"/>
    <cellStyle name="Note 6 24" xfId="2947"/>
    <cellStyle name="Note 6 24 2" xfId="5952"/>
    <cellStyle name="Note 6 24 2 2" xfId="8372"/>
    <cellStyle name="Note 6 24 3" xfId="8371"/>
    <cellStyle name="Note 6 25" xfId="2997"/>
    <cellStyle name="Note 6 25 2" xfId="5980"/>
    <cellStyle name="Note 6 25 2 2" xfId="8374"/>
    <cellStyle name="Note 6 25 3" xfId="8373"/>
    <cellStyle name="Note 6 26" xfId="2991"/>
    <cellStyle name="Note 6 26 2" xfId="5977"/>
    <cellStyle name="Note 6 26 2 2" xfId="8376"/>
    <cellStyle name="Note 6 26 3" xfId="8375"/>
    <cellStyle name="Note 6 27" xfId="2822"/>
    <cellStyle name="Note 6 27 2" xfId="5874"/>
    <cellStyle name="Note 6 27 2 2" xfId="8378"/>
    <cellStyle name="Note 6 27 3" xfId="8377"/>
    <cellStyle name="Note 6 28" xfId="2781"/>
    <cellStyle name="Note 6 28 2" xfId="5849"/>
    <cellStyle name="Note 6 28 2 2" xfId="8380"/>
    <cellStyle name="Note 6 28 3" xfId="8379"/>
    <cellStyle name="Note 6 29" xfId="2782"/>
    <cellStyle name="Note 6 29 2" xfId="5850"/>
    <cellStyle name="Note 6 29 2 2" xfId="8382"/>
    <cellStyle name="Note 6 29 3" xfId="8381"/>
    <cellStyle name="Note 6 3" xfId="1976"/>
    <cellStyle name="Note 6 3 2" xfId="5184"/>
    <cellStyle name="Note 6 3 2 2" xfId="8384"/>
    <cellStyle name="Note 6 3 3" xfId="8383"/>
    <cellStyle name="Note 6 30" xfId="2705"/>
    <cellStyle name="Note 6 30 2" xfId="5806"/>
    <cellStyle name="Note 6 30 2 2" xfId="8386"/>
    <cellStyle name="Note 6 30 3" xfId="8385"/>
    <cellStyle name="Note 6 31" xfId="2838"/>
    <cellStyle name="Note 6 31 2" xfId="5880"/>
    <cellStyle name="Note 6 31 2 2" xfId="8388"/>
    <cellStyle name="Note 6 31 3" xfId="8387"/>
    <cellStyle name="Note 6 32" xfId="2977"/>
    <cellStyle name="Note 6 32 2" xfId="5968"/>
    <cellStyle name="Note 6 32 2 2" xfId="8390"/>
    <cellStyle name="Note 6 32 3" xfId="8389"/>
    <cellStyle name="Note 6 33" xfId="2647"/>
    <cellStyle name="Note 6 33 2" xfId="5771"/>
    <cellStyle name="Note 6 33 2 2" xfId="8392"/>
    <cellStyle name="Note 6 33 3" xfId="8391"/>
    <cellStyle name="Note 6 34" xfId="2748"/>
    <cellStyle name="Note 6 34 2" xfId="5830"/>
    <cellStyle name="Note 6 34 2 2" xfId="8394"/>
    <cellStyle name="Note 6 34 3" xfId="8393"/>
    <cellStyle name="Note 6 35" xfId="2788"/>
    <cellStyle name="Note 6 35 2" xfId="5854"/>
    <cellStyle name="Note 6 35 2 2" xfId="8396"/>
    <cellStyle name="Note 6 35 3" xfId="8395"/>
    <cellStyle name="Note 6 36" xfId="2728"/>
    <cellStyle name="Note 6 36 2" xfId="5820"/>
    <cellStyle name="Note 6 36 2 2" xfId="8398"/>
    <cellStyle name="Note 6 36 3" xfId="8397"/>
    <cellStyle name="Note 6 37" xfId="2860"/>
    <cellStyle name="Note 6 37 2" xfId="5894"/>
    <cellStyle name="Note 6 37 2 2" xfId="8400"/>
    <cellStyle name="Note 6 37 3" xfId="8399"/>
    <cellStyle name="Note 6 38" xfId="2939"/>
    <cellStyle name="Note 6 38 2" xfId="5948"/>
    <cellStyle name="Note 6 38 2 2" xfId="8402"/>
    <cellStyle name="Note 6 38 3" xfId="8401"/>
    <cellStyle name="Note 6 39" xfId="2717"/>
    <cellStyle name="Note 6 39 2" xfId="5813"/>
    <cellStyle name="Note 6 39 2 2" xfId="8404"/>
    <cellStyle name="Note 6 39 3" xfId="8403"/>
    <cellStyle name="Note 6 4" xfId="2041"/>
    <cellStyle name="Note 6 4 2" xfId="5240"/>
    <cellStyle name="Note 6 4 2 2" xfId="8406"/>
    <cellStyle name="Note 6 4 3" xfId="8405"/>
    <cellStyle name="Note 6 40" xfId="2928"/>
    <cellStyle name="Note 6 40 2" xfId="5940"/>
    <cellStyle name="Note 6 40 2 2" xfId="8408"/>
    <cellStyle name="Note 6 40 3" xfId="8407"/>
    <cellStyle name="Note 6 41" xfId="2753"/>
    <cellStyle name="Note 6 41 2" xfId="5833"/>
    <cellStyle name="Note 6 41 2 2" xfId="8410"/>
    <cellStyle name="Note 6 41 3" xfId="8409"/>
    <cellStyle name="Note 6 42" xfId="2669"/>
    <cellStyle name="Note 6 42 2" xfId="5785"/>
    <cellStyle name="Note 6 42 2 2" xfId="8412"/>
    <cellStyle name="Note 6 42 3" xfId="8411"/>
    <cellStyle name="Note 6 43" xfId="2909"/>
    <cellStyle name="Note 6 43 2" xfId="5927"/>
    <cellStyle name="Note 6 43 2 2" xfId="8414"/>
    <cellStyle name="Note 6 43 3" xfId="8413"/>
    <cellStyle name="Note 6 44" xfId="2785"/>
    <cellStyle name="Note 6 44 2" xfId="5852"/>
    <cellStyle name="Note 6 44 2 2" xfId="8416"/>
    <cellStyle name="Note 6 44 3" xfId="8415"/>
    <cellStyle name="Note 6 45" xfId="2881"/>
    <cellStyle name="Note 6 45 2" xfId="5909"/>
    <cellStyle name="Note 6 45 2 2" xfId="8418"/>
    <cellStyle name="Note 6 45 3" xfId="8417"/>
    <cellStyle name="Note 6 46" xfId="2635"/>
    <cellStyle name="Note 6 46 2" xfId="5764"/>
    <cellStyle name="Note 6 46 2 2" xfId="8420"/>
    <cellStyle name="Note 6 46 3" xfId="8419"/>
    <cellStyle name="Note 6 47" xfId="2792"/>
    <cellStyle name="Note 6 47 2" xfId="5857"/>
    <cellStyle name="Note 6 47 2 2" xfId="8422"/>
    <cellStyle name="Note 6 47 3" xfId="8421"/>
    <cellStyle name="Note 6 48" xfId="2770"/>
    <cellStyle name="Note 6 48 2" xfId="5843"/>
    <cellStyle name="Note 6 48 2 2" xfId="8424"/>
    <cellStyle name="Note 6 48 3" xfId="8423"/>
    <cellStyle name="Note 6 49" xfId="3072"/>
    <cellStyle name="Note 6 49 2" xfId="6017"/>
    <cellStyle name="Note 6 49 2 2" xfId="8426"/>
    <cellStyle name="Note 6 49 3" xfId="8425"/>
    <cellStyle name="Note 6 5" xfId="2020"/>
    <cellStyle name="Note 6 5 2" xfId="5220"/>
    <cellStyle name="Note 6 5 2 2" xfId="8428"/>
    <cellStyle name="Note 6 5 3" xfId="8427"/>
    <cellStyle name="Note 6 50" xfId="3091"/>
    <cellStyle name="Note 6 50 2" xfId="6027"/>
    <cellStyle name="Note 6 50 2 2" xfId="8430"/>
    <cellStyle name="Note 6 50 3" xfId="8429"/>
    <cellStyle name="Note 6 51" xfId="2898"/>
    <cellStyle name="Note 6 51 2" xfId="5919"/>
    <cellStyle name="Note 6 51 2 2" xfId="8432"/>
    <cellStyle name="Note 6 51 3" xfId="8431"/>
    <cellStyle name="Note 6 52" xfId="2602"/>
    <cellStyle name="Note 6 52 2" xfId="5746"/>
    <cellStyle name="Note 6 52 2 2" xfId="8434"/>
    <cellStyle name="Note 6 52 3" xfId="8433"/>
    <cellStyle name="Note 6 53" xfId="3102"/>
    <cellStyle name="Note 6 53 2" xfId="6033"/>
    <cellStyle name="Note 6 53 2 2" xfId="8436"/>
    <cellStyle name="Note 6 53 3" xfId="8435"/>
    <cellStyle name="Note 6 54" xfId="3063"/>
    <cellStyle name="Note 6 54 2" xfId="6011"/>
    <cellStyle name="Note 6 54 2 2" xfId="8438"/>
    <cellStyle name="Note 6 54 3" xfId="8437"/>
    <cellStyle name="Note 6 55" xfId="3486"/>
    <cellStyle name="Note 6 55 2" xfId="8439"/>
    <cellStyle name="Note 6 56" xfId="3228"/>
    <cellStyle name="Note 6 56 2" xfId="8440"/>
    <cellStyle name="Note 6 57" xfId="3443"/>
    <cellStyle name="Note 6 57 2" xfId="8441"/>
    <cellStyle name="Note 6 58" xfId="3768"/>
    <cellStyle name="Note 6 58 2" xfId="8442"/>
    <cellStyle name="Note 6 59" xfId="4245"/>
    <cellStyle name="Note 6 59 2" xfId="8443"/>
    <cellStyle name="Note 6 6" xfId="2046"/>
    <cellStyle name="Note 6 6 2" xfId="5245"/>
    <cellStyle name="Note 6 6 2 2" xfId="8445"/>
    <cellStyle name="Note 6 6 3" xfId="8444"/>
    <cellStyle name="Note 6 60" xfId="4331"/>
    <cellStyle name="Note 6 60 2" xfId="8446"/>
    <cellStyle name="Note 6 61" xfId="4454"/>
    <cellStyle name="Note 6 61 2" xfId="8447"/>
    <cellStyle name="Note 6 62" xfId="4520"/>
    <cellStyle name="Note 6 62 2" xfId="8448"/>
    <cellStyle name="Note 6 63" xfId="4635"/>
    <cellStyle name="Note 6 63 2" xfId="8449"/>
    <cellStyle name="Note 6 64" xfId="4841"/>
    <cellStyle name="Note 6 64 2" xfId="8450"/>
    <cellStyle name="Note 6 65" xfId="5005"/>
    <cellStyle name="Note 6 65 2" xfId="8451"/>
    <cellStyle name="Note 6 66" xfId="1199"/>
    <cellStyle name="Note 6 66 2" xfId="8452"/>
    <cellStyle name="Note 6 67" xfId="8340"/>
    <cellStyle name="Note 6 7" xfId="2222"/>
    <cellStyle name="Note 6 7 2" xfId="5418"/>
    <cellStyle name="Note 6 7 2 2" xfId="8454"/>
    <cellStyle name="Note 6 7 3" xfId="8453"/>
    <cellStyle name="Note 6 8" xfId="2178"/>
    <cellStyle name="Note 6 8 2" xfId="5374"/>
    <cellStyle name="Note 6 8 2 2" xfId="8456"/>
    <cellStyle name="Note 6 8 3" xfId="8455"/>
    <cellStyle name="Note 6 9" xfId="2232"/>
    <cellStyle name="Note 6 9 2" xfId="5426"/>
    <cellStyle name="Note 6 9 2 2" xfId="8458"/>
    <cellStyle name="Note 6 9 3" xfId="8457"/>
    <cellStyle name="Note 6_Comparison" xfId="4390"/>
    <cellStyle name="Note 7" xfId="849"/>
    <cellStyle name="Note 7 10" xfId="2299"/>
    <cellStyle name="Note 7 10 2" xfId="5492"/>
    <cellStyle name="Note 7 10 2 2" xfId="8461"/>
    <cellStyle name="Note 7 10 3" xfId="8460"/>
    <cellStyle name="Note 7 11" xfId="2442"/>
    <cellStyle name="Note 7 11 2" xfId="5635"/>
    <cellStyle name="Note 7 11 2 2" xfId="8463"/>
    <cellStyle name="Note 7 11 3" xfId="8462"/>
    <cellStyle name="Note 7 12" xfId="2502"/>
    <cellStyle name="Note 7 12 2" xfId="5695"/>
    <cellStyle name="Note 7 12 2 2" xfId="8465"/>
    <cellStyle name="Note 7 12 3" xfId="8464"/>
    <cellStyle name="Note 7 13" xfId="2479"/>
    <cellStyle name="Note 7 13 2" xfId="5672"/>
    <cellStyle name="Note 7 13 2 2" xfId="8467"/>
    <cellStyle name="Note 7 13 3" xfId="8466"/>
    <cellStyle name="Note 7 14" xfId="2462"/>
    <cellStyle name="Note 7 14 2" xfId="5655"/>
    <cellStyle name="Note 7 14 2 2" xfId="8469"/>
    <cellStyle name="Note 7 14 3" xfId="8468"/>
    <cellStyle name="Note 7 15" xfId="2484"/>
    <cellStyle name="Note 7 15 2" xfId="5677"/>
    <cellStyle name="Note 7 15 2 2" xfId="8471"/>
    <cellStyle name="Note 7 15 3" xfId="8470"/>
    <cellStyle name="Note 7 16" xfId="1977"/>
    <cellStyle name="Note 7 16 2" xfId="5185"/>
    <cellStyle name="Note 7 16 2 2" xfId="8473"/>
    <cellStyle name="Note 7 16 3" xfId="8472"/>
    <cellStyle name="Note 7 17" xfId="1972"/>
    <cellStyle name="Note 7 17 2" xfId="5181"/>
    <cellStyle name="Note 7 17 2 2" xfId="8475"/>
    <cellStyle name="Note 7 17 3" xfId="8474"/>
    <cellStyle name="Note 7 18" xfId="2581"/>
    <cellStyle name="Note 7 18 2" xfId="5737"/>
    <cellStyle name="Note 7 18 2 2" xfId="8477"/>
    <cellStyle name="Note 7 18 3" xfId="8476"/>
    <cellStyle name="Note 7 19" xfId="2802"/>
    <cellStyle name="Note 7 19 2" xfId="5863"/>
    <cellStyle name="Note 7 19 2 2" xfId="8479"/>
    <cellStyle name="Note 7 19 3" xfId="8478"/>
    <cellStyle name="Note 7 2" xfId="1763"/>
    <cellStyle name="Note 7 2 2" xfId="5145"/>
    <cellStyle name="Note 7 2 2 2" xfId="8481"/>
    <cellStyle name="Note 7 2 3" xfId="8480"/>
    <cellStyle name="Note 7 20" xfId="2790"/>
    <cellStyle name="Note 7 20 2" xfId="5856"/>
    <cellStyle name="Note 7 20 2 2" xfId="8483"/>
    <cellStyle name="Note 7 20 3" xfId="8482"/>
    <cellStyle name="Note 7 21" xfId="2696"/>
    <cellStyle name="Note 7 21 2" xfId="5801"/>
    <cellStyle name="Note 7 21 2 2" xfId="8485"/>
    <cellStyle name="Note 7 21 3" xfId="8484"/>
    <cellStyle name="Note 7 22" xfId="2921"/>
    <cellStyle name="Note 7 22 2" xfId="5935"/>
    <cellStyle name="Note 7 22 2 2" xfId="8487"/>
    <cellStyle name="Note 7 22 3" xfId="8486"/>
    <cellStyle name="Note 7 23" xfId="2935"/>
    <cellStyle name="Note 7 23 2" xfId="5945"/>
    <cellStyle name="Note 7 23 2 2" xfId="8489"/>
    <cellStyle name="Note 7 23 3" xfId="8488"/>
    <cellStyle name="Note 7 24" xfId="2953"/>
    <cellStyle name="Note 7 24 2" xfId="5956"/>
    <cellStyle name="Note 7 24 2 2" xfId="8491"/>
    <cellStyle name="Note 7 24 3" xfId="8490"/>
    <cellStyle name="Note 7 25" xfId="2847"/>
    <cellStyle name="Note 7 25 2" xfId="5885"/>
    <cellStyle name="Note 7 25 2 2" xfId="8493"/>
    <cellStyle name="Note 7 25 3" xfId="8492"/>
    <cellStyle name="Note 7 26" xfId="2629"/>
    <cellStyle name="Note 7 26 2" xfId="5762"/>
    <cellStyle name="Note 7 26 2 2" xfId="8495"/>
    <cellStyle name="Note 7 26 3" xfId="8494"/>
    <cellStyle name="Note 7 27" xfId="2778"/>
    <cellStyle name="Note 7 27 2" xfId="5848"/>
    <cellStyle name="Note 7 27 2 2" xfId="8497"/>
    <cellStyle name="Note 7 27 3" xfId="8496"/>
    <cellStyle name="Note 7 28" xfId="2707"/>
    <cellStyle name="Note 7 28 2" xfId="5807"/>
    <cellStyle name="Note 7 28 2 2" xfId="8499"/>
    <cellStyle name="Note 7 28 3" xfId="8498"/>
    <cellStyle name="Note 7 29" xfId="2623"/>
    <cellStyle name="Note 7 29 2" xfId="5758"/>
    <cellStyle name="Note 7 29 2 2" xfId="8501"/>
    <cellStyle name="Note 7 29 3" xfId="8500"/>
    <cellStyle name="Note 7 3" xfId="1987"/>
    <cellStyle name="Note 7 3 2" xfId="5192"/>
    <cellStyle name="Note 7 3 2 2" xfId="8503"/>
    <cellStyle name="Note 7 3 3" xfId="8502"/>
    <cellStyle name="Note 7 30" xfId="2873"/>
    <cellStyle name="Note 7 30 2" xfId="5903"/>
    <cellStyle name="Note 7 30 2 2" xfId="8505"/>
    <cellStyle name="Note 7 30 3" xfId="8504"/>
    <cellStyle name="Note 7 31" xfId="2913"/>
    <cellStyle name="Note 7 31 2" xfId="5931"/>
    <cellStyle name="Note 7 31 2 2" xfId="8507"/>
    <cellStyle name="Note 7 31 3" xfId="8506"/>
    <cellStyle name="Note 7 32" xfId="2684"/>
    <cellStyle name="Note 7 32 2" xfId="5795"/>
    <cellStyle name="Note 7 32 2 2" xfId="8509"/>
    <cellStyle name="Note 7 32 3" xfId="8508"/>
    <cellStyle name="Note 7 33" xfId="2676"/>
    <cellStyle name="Note 7 33 2" xfId="5789"/>
    <cellStyle name="Note 7 33 2 2" xfId="8511"/>
    <cellStyle name="Note 7 33 3" xfId="8510"/>
    <cellStyle name="Note 7 34" xfId="2661"/>
    <cellStyle name="Note 7 34 2" xfId="5780"/>
    <cellStyle name="Note 7 34 2 2" xfId="8513"/>
    <cellStyle name="Note 7 34 3" xfId="8512"/>
    <cellStyle name="Note 7 35" xfId="2817"/>
    <cellStyle name="Note 7 35 2" xfId="5872"/>
    <cellStyle name="Note 7 35 2 2" xfId="8515"/>
    <cellStyle name="Note 7 35 3" xfId="8514"/>
    <cellStyle name="Note 7 36" xfId="2680"/>
    <cellStyle name="Note 7 36 2" xfId="5792"/>
    <cellStyle name="Note 7 36 2 2" xfId="8517"/>
    <cellStyle name="Note 7 36 3" xfId="8516"/>
    <cellStyle name="Note 7 37" xfId="2951"/>
    <cellStyle name="Note 7 37 2" xfId="5955"/>
    <cellStyle name="Note 7 37 2 2" xfId="8519"/>
    <cellStyle name="Note 7 37 3" xfId="8518"/>
    <cellStyle name="Note 7 38" xfId="2884"/>
    <cellStyle name="Note 7 38 2" xfId="5910"/>
    <cellStyle name="Note 7 38 2 2" xfId="8521"/>
    <cellStyle name="Note 7 38 3" xfId="8520"/>
    <cellStyle name="Note 7 39" xfId="2872"/>
    <cellStyle name="Note 7 39 2" xfId="5902"/>
    <cellStyle name="Note 7 39 2 2" xfId="8523"/>
    <cellStyle name="Note 7 39 3" xfId="8522"/>
    <cellStyle name="Note 7 4" xfId="2012"/>
    <cellStyle name="Note 7 4 2" xfId="5212"/>
    <cellStyle name="Note 7 4 2 2" xfId="8525"/>
    <cellStyle name="Note 7 4 3" xfId="8524"/>
    <cellStyle name="Note 7 40" xfId="2713"/>
    <cellStyle name="Note 7 40 2" xfId="5809"/>
    <cellStyle name="Note 7 40 2 2" xfId="8527"/>
    <cellStyle name="Note 7 40 3" xfId="8526"/>
    <cellStyle name="Note 7 41" xfId="2695"/>
    <cellStyle name="Note 7 41 2" xfId="5800"/>
    <cellStyle name="Note 7 41 2 2" xfId="8529"/>
    <cellStyle name="Note 7 41 3" xfId="8528"/>
    <cellStyle name="Note 7 42" xfId="2740"/>
    <cellStyle name="Note 7 42 2" xfId="5827"/>
    <cellStyle name="Note 7 42 2 2" xfId="8531"/>
    <cellStyle name="Note 7 42 3" xfId="8530"/>
    <cellStyle name="Note 7 43" xfId="3060"/>
    <cellStyle name="Note 7 43 2" xfId="6010"/>
    <cellStyle name="Note 7 43 2 2" xfId="8533"/>
    <cellStyle name="Note 7 43 3" xfId="8532"/>
    <cellStyle name="Note 7 44" xfId="2849"/>
    <cellStyle name="Note 7 44 2" xfId="5887"/>
    <cellStyle name="Note 7 44 2 2" xfId="8535"/>
    <cellStyle name="Note 7 44 3" xfId="8534"/>
    <cellStyle name="Note 7 45" xfId="2851"/>
    <cellStyle name="Note 7 45 2" xfId="5889"/>
    <cellStyle name="Note 7 45 2 2" xfId="8537"/>
    <cellStyle name="Note 7 45 3" xfId="8536"/>
    <cellStyle name="Note 7 46" xfId="2811"/>
    <cellStyle name="Note 7 46 2" xfId="5868"/>
    <cellStyle name="Note 7 46 2 2" xfId="8539"/>
    <cellStyle name="Note 7 46 3" xfId="8538"/>
    <cellStyle name="Note 7 47" xfId="2886"/>
    <cellStyle name="Note 7 47 2" xfId="5911"/>
    <cellStyle name="Note 7 47 2 2" xfId="8541"/>
    <cellStyle name="Note 7 47 3" xfId="8540"/>
    <cellStyle name="Note 7 48" xfId="3020"/>
    <cellStyle name="Note 7 48 2" xfId="5997"/>
    <cellStyle name="Note 7 48 2 2" xfId="8543"/>
    <cellStyle name="Note 7 48 3" xfId="8542"/>
    <cellStyle name="Note 7 49" xfId="2614"/>
    <cellStyle name="Note 7 49 2" xfId="5753"/>
    <cellStyle name="Note 7 49 2 2" xfId="8545"/>
    <cellStyle name="Note 7 49 3" xfId="8544"/>
    <cellStyle name="Note 7 5" xfId="2093"/>
    <cellStyle name="Note 7 5 2" xfId="5290"/>
    <cellStyle name="Note 7 5 2 2" xfId="8547"/>
    <cellStyle name="Note 7 5 3" xfId="8546"/>
    <cellStyle name="Note 7 50" xfId="2832"/>
    <cellStyle name="Note 7 50 2" xfId="5877"/>
    <cellStyle name="Note 7 50 2 2" xfId="8549"/>
    <cellStyle name="Note 7 50 3" xfId="8548"/>
    <cellStyle name="Note 7 51" xfId="3067"/>
    <cellStyle name="Note 7 51 2" xfId="6014"/>
    <cellStyle name="Note 7 51 2 2" xfId="8551"/>
    <cellStyle name="Note 7 51 3" xfId="8550"/>
    <cellStyle name="Note 7 52" xfId="3089"/>
    <cellStyle name="Note 7 52 2" xfId="6026"/>
    <cellStyle name="Note 7 52 2 2" xfId="8553"/>
    <cellStyle name="Note 7 52 3" xfId="8552"/>
    <cellStyle name="Note 7 53" xfId="3057"/>
    <cellStyle name="Note 7 53 2" xfId="6008"/>
    <cellStyle name="Note 7 53 2 2" xfId="8555"/>
    <cellStyle name="Note 7 53 3" xfId="8554"/>
    <cellStyle name="Note 7 54" xfId="2611"/>
    <cellStyle name="Note 7 54 2" xfId="5750"/>
    <cellStyle name="Note 7 54 2 2" xfId="8557"/>
    <cellStyle name="Note 7 54 3" xfId="8556"/>
    <cellStyle name="Note 7 55" xfId="3314"/>
    <cellStyle name="Note 7 55 2" xfId="8558"/>
    <cellStyle name="Note 7 56" xfId="3152"/>
    <cellStyle name="Note 7 56 2" xfId="8559"/>
    <cellStyle name="Note 7 57" xfId="3168"/>
    <cellStyle name="Note 7 57 2" xfId="8560"/>
    <cellStyle name="Note 7 58" xfId="3312"/>
    <cellStyle name="Note 7 58 2" xfId="8561"/>
    <cellStyle name="Note 7 59" xfId="4246"/>
    <cellStyle name="Note 7 59 2" xfId="8562"/>
    <cellStyle name="Note 7 6" xfId="2088"/>
    <cellStyle name="Note 7 6 2" xfId="5285"/>
    <cellStyle name="Note 7 6 2 2" xfId="8564"/>
    <cellStyle name="Note 7 6 3" xfId="8563"/>
    <cellStyle name="Note 7 60" xfId="4332"/>
    <cellStyle name="Note 7 60 2" xfId="8565"/>
    <cellStyle name="Note 7 61" xfId="4455"/>
    <cellStyle name="Note 7 61 2" xfId="8566"/>
    <cellStyle name="Note 7 62" xfId="4521"/>
    <cellStyle name="Note 7 62 2" xfId="8567"/>
    <cellStyle name="Note 7 63" xfId="4636"/>
    <cellStyle name="Note 7 63 2" xfId="8568"/>
    <cellStyle name="Note 7 64" xfId="4842"/>
    <cellStyle name="Note 7 64 2" xfId="8569"/>
    <cellStyle name="Note 7 65" xfId="5006"/>
    <cellStyle name="Note 7 65 2" xfId="8570"/>
    <cellStyle name="Note 7 66" xfId="6318"/>
    <cellStyle name="Note 7 66 2" xfId="8571"/>
    <cellStyle name="Note 7 67" xfId="8459"/>
    <cellStyle name="Note 7 7" xfId="2253"/>
    <cellStyle name="Note 7 7 2" xfId="5446"/>
    <cellStyle name="Note 7 7 2 2" xfId="8573"/>
    <cellStyle name="Note 7 7 3" xfId="8572"/>
    <cellStyle name="Note 7 8" xfId="2305"/>
    <cellStyle name="Note 7 8 2" xfId="5498"/>
    <cellStyle name="Note 7 8 2 2" xfId="8575"/>
    <cellStyle name="Note 7 8 3" xfId="8574"/>
    <cellStyle name="Note 7 9" xfId="2190"/>
    <cellStyle name="Note 7 9 2" xfId="5386"/>
    <cellStyle name="Note 7 9 2 2" xfId="8577"/>
    <cellStyle name="Note 7 9 3" xfId="8576"/>
    <cellStyle name="Note 7_Comparison" xfId="4467"/>
    <cellStyle name="Note 8" xfId="850"/>
    <cellStyle name="Note 8 10" xfId="2313"/>
    <cellStyle name="Note 8 10 2" xfId="5506"/>
    <cellStyle name="Note 8 10 2 2" xfId="8580"/>
    <cellStyle name="Note 8 10 3" xfId="8579"/>
    <cellStyle name="Note 8 11" xfId="2454"/>
    <cellStyle name="Note 8 11 2" xfId="5647"/>
    <cellStyle name="Note 8 11 2 2" xfId="8582"/>
    <cellStyle name="Note 8 11 3" xfId="8581"/>
    <cellStyle name="Note 8 12" xfId="2494"/>
    <cellStyle name="Note 8 12 2" xfId="5687"/>
    <cellStyle name="Note 8 12 2 2" xfId="8584"/>
    <cellStyle name="Note 8 12 3" xfId="8583"/>
    <cellStyle name="Note 8 13" xfId="2507"/>
    <cellStyle name="Note 8 13 2" xfId="5700"/>
    <cellStyle name="Note 8 13 2 2" xfId="8586"/>
    <cellStyle name="Note 8 13 3" xfId="8585"/>
    <cellStyle name="Note 8 14" xfId="2514"/>
    <cellStyle name="Note 8 14 2" xfId="5707"/>
    <cellStyle name="Note 8 14 2 2" xfId="8588"/>
    <cellStyle name="Note 8 14 3" xfId="8587"/>
    <cellStyle name="Note 8 15" xfId="2446"/>
    <cellStyle name="Note 8 15 2" xfId="5639"/>
    <cellStyle name="Note 8 15 2 2" xfId="8590"/>
    <cellStyle name="Note 8 15 3" xfId="8589"/>
    <cellStyle name="Note 8 16" xfId="1988"/>
    <cellStyle name="Note 8 16 2" xfId="5193"/>
    <cellStyle name="Note 8 16 2 2" xfId="8592"/>
    <cellStyle name="Note 8 16 3" xfId="8591"/>
    <cellStyle name="Note 8 17" xfId="1963"/>
    <cellStyle name="Note 8 17 2" xfId="5173"/>
    <cellStyle name="Note 8 17 2 2" xfId="8594"/>
    <cellStyle name="Note 8 17 3" xfId="8593"/>
    <cellStyle name="Note 8 18" xfId="2583"/>
    <cellStyle name="Note 8 18 2" xfId="5738"/>
    <cellStyle name="Note 8 18 2 2" xfId="8596"/>
    <cellStyle name="Note 8 18 3" xfId="8595"/>
    <cellStyle name="Note 8 19" xfId="2815"/>
    <cellStyle name="Note 8 19 2" xfId="5871"/>
    <cellStyle name="Note 8 19 2 2" xfId="8598"/>
    <cellStyle name="Note 8 19 3" xfId="8597"/>
    <cellStyle name="Note 8 2" xfId="1771"/>
    <cellStyle name="Note 8 2 2" xfId="5147"/>
    <cellStyle name="Note 8 2 2 2" xfId="8600"/>
    <cellStyle name="Note 8 2 3" xfId="8599"/>
    <cellStyle name="Note 8 20" xfId="2683"/>
    <cellStyle name="Note 8 20 2" xfId="5794"/>
    <cellStyle name="Note 8 20 2 2" xfId="8602"/>
    <cellStyle name="Note 8 20 3" xfId="8601"/>
    <cellStyle name="Note 8 21" xfId="2976"/>
    <cellStyle name="Note 8 21 2" xfId="5967"/>
    <cellStyle name="Note 8 21 2 2" xfId="8604"/>
    <cellStyle name="Note 8 21 3" xfId="8603"/>
    <cellStyle name="Note 8 22" xfId="2651"/>
    <cellStyle name="Note 8 22 2" xfId="5773"/>
    <cellStyle name="Note 8 22 2 2" xfId="8606"/>
    <cellStyle name="Note 8 22 3" xfId="8605"/>
    <cellStyle name="Note 8 23" xfId="2641"/>
    <cellStyle name="Note 8 23 2" xfId="5767"/>
    <cellStyle name="Note 8 23 2 2" xfId="8608"/>
    <cellStyle name="Note 8 23 3" xfId="8607"/>
    <cellStyle name="Note 8 24" xfId="2769"/>
    <cellStyle name="Note 8 24 2" xfId="5842"/>
    <cellStyle name="Note 8 24 2 2" xfId="8610"/>
    <cellStyle name="Note 8 24 3" xfId="8609"/>
    <cellStyle name="Note 8 25" xfId="2719"/>
    <cellStyle name="Note 8 25 2" xfId="5815"/>
    <cellStyle name="Note 8 25 2 2" xfId="8612"/>
    <cellStyle name="Note 8 25 3" xfId="8611"/>
    <cellStyle name="Note 8 26" xfId="2594"/>
    <cellStyle name="Note 8 26 2" xfId="5742"/>
    <cellStyle name="Note 8 26 2 2" xfId="8614"/>
    <cellStyle name="Note 8 26 3" xfId="8613"/>
    <cellStyle name="Note 8 27" xfId="2989"/>
    <cellStyle name="Note 8 27 2" xfId="5975"/>
    <cellStyle name="Note 8 27 2 2" xfId="8616"/>
    <cellStyle name="Note 8 27 3" xfId="8615"/>
    <cellStyle name="Note 8 28" xfId="2765"/>
    <cellStyle name="Note 8 28 2" xfId="5840"/>
    <cellStyle name="Note 8 28 2 2" xfId="8618"/>
    <cellStyle name="Note 8 28 3" xfId="8617"/>
    <cellStyle name="Note 8 29" xfId="2723"/>
    <cellStyle name="Note 8 29 2" xfId="5816"/>
    <cellStyle name="Note 8 29 2 2" xfId="8620"/>
    <cellStyle name="Note 8 29 3" xfId="8619"/>
    <cellStyle name="Note 8 3" xfId="1990"/>
    <cellStyle name="Note 8 3 2" xfId="5194"/>
    <cellStyle name="Note 8 3 2 2" xfId="8622"/>
    <cellStyle name="Note 8 3 3" xfId="8621"/>
    <cellStyle name="Note 8 30" xfId="2610"/>
    <cellStyle name="Note 8 30 2" xfId="5749"/>
    <cellStyle name="Note 8 30 2 2" xfId="8624"/>
    <cellStyle name="Note 8 30 3" xfId="8623"/>
    <cellStyle name="Note 8 31" xfId="2644"/>
    <cellStyle name="Note 8 31 2" xfId="5769"/>
    <cellStyle name="Note 8 31 2 2" xfId="8626"/>
    <cellStyle name="Note 8 31 3" xfId="8625"/>
    <cellStyle name="Note 8 32" xfId="2902"/>
    <cellStyle name="Note 8 32 2" xfId="5923"/>
    <cellStyle name="Note 8 32 2 2" xfId="8628"/>
    <cellStyle name="Note 8 32 3" xfId="8627"/>
    <cellStyle name="Note 8 33" xfId="2714"/>
    <cellStyle name="Note 8 33 2" xfId="5810"/>
    <cellStyle name="Note 8 33 2 2" xfId="8630"/>
    <cellStyle name="Note 8 33 3" xfId="8629"/>
    <cellStyle name="Note 8 34" xfId="2962"/>
    <cellStyle name="Note 8 34 2" xfId="5961"/>
    <cellStyle name="Note 8 34 2 2" xfId="8632"/>
    <cellStyle name="Note 8 34 3" xfId="8631"/>
    <cellStyle name="Note 8 35" xfId="2996"/>
    <cellStyle name="Note 8 35 2" xfId="5979"/>
    <cellStyle name="Note 8 35 2 2" xfId="8634"/>
    <cellStyle name="Note 8 35 3" xfId="8633"/>
    <cellStyle name="Note 8 36" xfId="2775"/>
    <cellStyle name="Note 8 36 2" xfId="5846"/>
    <cellStyle name="Note 8 36 2 2" xfId="8636"/>
    <cellStyle name="Note 8 36 3" xfId="8635"/>
    <cellStyle name="Note 8 37" xfId="2999"/>
    <cellStyle name="Note 8 37 2" xfId="5981"/>
    <cellStyle name="Note 8 37 2 2" xfId="8638"/>
    <cellStyle name="Note 8 37 3" xfId="8637"/>
    <cellStyle name="Note 8 38" xfId="2612"/>
    <cellStyle name="Note 8 38 2" xfId="5751"/>
    <cellStyle name="Note 8 38 2 2" xfId="8640"/>
    <cellStyle name="Note 8 38 3" xfId="8639"/>
    <cellStyle name="Note 8 39" xfId="3013"/>
    <cellStyle name="Note 8 39 2" xfId="5991"/>
    <cellStyle name="Note 8 39 2 2" xfId="8642"/>
    <cellStyle name="Note 8 39 3" xfId="8641"/>
    <cellStyle name="Note 8 4" xfId="2116"/>
    <cellStyle name="Note 8 4 2" xfId="5313"/>
    <cellStyle name="Note 8 4 2 2" xfId="8644"/>
    <cellStyle name="Note 8 4 3" xfId="8643"/>
    <cellStyle name="Note 8 40" xfId="3004"/>
    <cellStyle name="Note 8 40 2" xfId="5985"/>
    <cellStyle name="Note 8 40 2 2" xfId="8646"/>
    <cellStyle name="Note 8 40 3" xfId="8645"/>
    <cellStyle name="Note 8 41" xfId="2659"/>
    <cellStyle name="Note 8 41 2" xfId="5779"/>
    <cellStyle name="Note 8 41 2 2" xfId="8648"/>
    <cellStyle name="Note 8 41 3" xfId="8647"/>
    <cellStyle name="Note 8 42" xfId="3068"/>
    <cellStyle name="Note 8 42 2" xfId="6015"/>
    <cellStyle name="Note 8 42 2 2" xfId="8650"/>
    <cellStyle name="Note 8 42 3" xfId="8649"/>
    <cellStyle name="Note 8 43" xfId="2934"/>
    <cellStyle name="Note 8 43 2" xfId="5944"/>
    <cellStyle name="Note 8 43 2 2" xfId="8652"/>
    <cellStyle name="Note 8 43 3" xfId="8651"/>
    <cellStyle name="Note 8 44" xfId="2900"/>
    <cellStyle name="Note 8 44 2" xfId="5921"/>
    <cellStyle name="Note 8 44 2 2" xfId="8654"/>
    <cellStyle name="Note 8 44 3" xfId="8653"/>
    <cellStyle name="Note 8 45" xfId="2606"/>
    <cellStyle name="Note 8 45 2" xfId="5748"/>
    <cellStyle name="Note 8 45 2 2" xfId="8656"/>
    <cellStyle name="Note 8 45 3" xfId="8655"/>
    <cellStyle name="Note 8 46" xfId="2715"/>
    <cellStyle name="Note 8 46 2" xfId="5811"/>
    <cellStyle name="Note 8 46 2 2" xfId="8658"/>
    <cellStyle name="Note 8 46 3" xfId="8657"/>
    <cellStyle name="Note 8 47" xfId="2764"/>
    <cellStyle name="Note 8 47 2" xfId="5839"/>
    <cellStyle name="Note 8 47 2 2" xfId="8660"/>
    <cellStyle name="Note 8 47 3" xfId="8659"/>
    <cellStyle name="Note 8 48" xfId="3038"/>
    <cellStyle name="Note 8 48 2" xfId="6002"/>
    <cellStyle name="Note 8 48 2 2" xfId="8662"/>
    <cellStyle name="Note 8 48 3" xfId="8661"/>
    <cellStyle name="Note 8 49" xfId="2793"/>
    <cellStyle name="Note 8 49 2" xfId="5858"/>
    <cellStyle name="Note 8 49 2 2" xfId="8664"/>
    <cellStyle name="Note 8 49 3" xfId="8663"/>
    <cellStyle name="Note 8 5" xfId="2143"/>
    <cellStyle name="Note 8 5 2" xfId="5339"/>
    <cellStyle name="Note 8 5 2 2" xfId="8666"/>
    <cellStyle name="Note 8 5 3" xfId="8665"/>
    <cellStyle name="Note 8 50" xfId="3086"/>
    <cellStyle name="Note 8 50 2" xfId="6024"/>
    <cellStyle name="Note 8 50 2 2" xfId="8668"/>
    <cellStyle name="Note 8 50 3" xfId="8667"/>
    <cellStyle name="Note 8 51" xfId="2656"/>
    <cellStyle name="Note 8 51 2" xfId="5776"/>
    <cellStyle name="Note 8 51 2 2" xfId="8670"/>
    <cellStyle name="Note 8 51 3" xfId="8669"/>
    <cellStyle name="Note 8 52" xfId="3083"/>
    <cellStyle name="Note 8 52 2" xfId="6021"/>
    <cellStyle name="Note 8 52 2 2" xfId="8672"/>
    <cellStyle name="Note 8 52 3" xfId="8671"/>
    <cellStyle name="Note 8 53" xfId="3040"/>
    <cellStyle name="Note 8 53 2" xfId="6004"/>
    <cellStyle name="Note 8 53 2 2" xfId="8674"/>
    <cellStyle name="Note 8 53 3" xfId="8673"/>
    <cellStyle name="Note 8 54" xfId="3074"/>
    <cellStyle name="Note 8 54 2" xfId="6019"/>
    <cellStyle name="Note 8 54 2 2" xfId="8676"/>
    <cellStyle name="Note 8 54 3" xfId="8675"/>
    <cellStyle name="Note 8 55" xfId="3439"/>
    <cellStyle name="Note 8 55 2" xfId="8677"/>
    <cellStyle name="Note 8 56" xfId="3271"/>
    <cellStyle name="Note 8 56 2" xfId="8678"/>
    <cellStyle name="Note 8 57" xfId="3760"/>
    <cellStyle name="Note 8 57 2" xfId="8679"/>
    <cellStyle name="Note 8 58" xfId="3465"/>
    <cellStyle name="Note 8 58 2" xfId="8680"/>
    <cellStyle name="Note 8 59" xfId="4247"/>
    <cellStyle name="Note 8 59 2" xfId="8681"/>
    <cellStyle name="Note 8 6" xfId="2157"/>
    <cellStyle name="Note 8 6 2" xfId="5353"/>
    <cellStyle name="Note 8 6 2 2" xfId="8683"/>
    <cellStyle name="Note 8 6 3" xfId="8682"/>
    <cellStyle name="Note 8 60" xfId="4333"/>
    <cellStyle name="Note 8 60 2" xfId="8684"/>
    <cellStyle name="Note 8 61" xfId="4456"/>
    <cellStyle name="Note 8 61 2" xfId="8685"/>
    <cellStyle name="Note 8 62" xfId="4522"/>
    <cellStyle name="Note 8 62 2" xfId="8686"/>
    <cellStyle name="Note 8 63" xfId="4637"/>
    <cellStyle name="Note 8 63 2" xfId="8687"/>
    <cellStyle name="Note 8 64" xfId="4843"/>
    <cellStyle name="Note 8 64 2" xfId="8688"/>
    <cellStyle name="Note 8 65" xfId="5007"/>
    <cellStyle name="Note 8 65 2" xfId="8689"/>
    <cellStyle name="Note 8 66" xfId="6320"/>
    <cellStyle name="Note 8 66 2" xfId="8690"/>
    <cellStyle name="Note 8 67" xfId="8578"/>
    <cellStyle name="Note 8 7" xfId="2263"/>
    <cellStyle name="Note 8 7 2" xfId="5456"/>
    <cellStyle name="Note 8 7 2 2" xfId="8692"/>
    <cellStyle name="Note 8 7 3" xfId="8691"/>
    <cellStyle name="Note 8 8" xfId="2298"/>
    <cellStyle name="Note 8 8 2" xfId="5491"/>
    <cellStyle name="Note 8 8 2 2" xfId="8694"/>
    <cellStyle name="Note 8 8 3" xfId="8693"/>
    <cellStyle name="Note 8 9" xfId="2249"/>
    <cellStyle name="Note 8 9 2" xfId="5442"/>
    <cellStyle name="Note 8 9 2 2" xfId="8696"/>
    <cellStyle name="Note 8 9 3" xfId="8695"/>
    <cellStyle name="Note 8_Comparison" xfId="4388"/>
    <cellStyle name="Note 9" xfId="1803"/>
    <cellStyle name="Note 9 10" xfId="2177"/>
    <cellStyle name="Note 9 10 2" xfId="5373"/>
    <cellStyle name="Note 9 10 2 2" xfId="8699"/>
    <cellStyle name="Note 9 10 3" xfId="8698"/>
    <cellStyle name="Note 9 11" xfId="2468"/>
    <cellStyle name="Note 9 11 2" xfId="5661"/>
    <cellStyle name="Note 9 11 2 2" xfId="8701"/>
    <cellStyle name="Note 9 11 3" xfId="8700"/>
    <cellStyle name="Note 9 12" xfId="2486"/>
    <cellStyle name="Note 9 12 2" xfId="5679"/>
    <cellStyle name="Note 9 12 2 2" xfId="8703"/>
    <cellStyle name="Note 9 12 3" xfId="8702"/>
    <cellStyle name="Note 9 13" xfId="2418"/>
    <cellStyle name="Note 9 13 2" xfId="5611"/>
    <cellStyle name="Note 9 13 2 2" xfId="8705"/>
    <cellStyle name="Note 9 13 3" xfId="8704"/>
    <cellStyle name="Note 9 14" xfId="2382"/>
    <cellStyle name="Note 9 14 2" xfId="5575"/>
    <cellStyle name="Note 9 14 2 2" xfId="8707"/>
    <cellStyle name="Note 9 14 3" xfId="8706"/>
    <cellStyle name="Note 9 15" xfId="2511"/>
    <cellStyle name="Note 9 15 2" xfId="5704"/>
    <cellStyle name="Note 9 15 2 2" xfId="8709"/>
    <cellStyle name="Note 9 15 3" xfId="8708"/>
    <cellStyle name="Note 9 16" xfId="1978"/>
    <cellStyle name="Note 9 16 2" xfId="5186"/>
    <cellStyle name="Note 9 16 2 2" xfId="8711"/>
    <cellStyle name="Note 9 16 3" xfId="8710"/>
    <cellStyle name="Note 9 17" xfId="1974"/>
    <cellStyle name="Note 9 17 2" xfId="5182"/>
    <cellStyle name="Note 9 17 2 2" xfId="8713"/>
    <cellStyle name="Note 9 17 3" xfId="8712"/>
    <cellStyle name="Note 9 18" xfId="2585"/>
    <cellStyle name="Note 9 18 2" xfId="5739"/>
    <cellStyle name="Note 9 18 2 2" xfId="8715"/>
    <cellStyle name="Note 9 18 3" xfId="8714"/>
    <cellStyle name="Note 9 19" xfId="2825"/>
    <cellStyle name="Note 9 19 2" xfId="5875"/>
    <cellStyle name="Note 9 19 2 2" xfId="8717"/>
    <cellStyle name="Note 9 19 3" xfId="8716"/>
    <cellStyle name="Note 9 2" xfId="1955"/>
    <cellStyle name="Note 9 2 2" xfId="5167"/>
    <cellStyle name="Note 9 2 2 2" xfId="8719"/>
    <cellStyle name="Note 9 2 3" xfId="8718"/>
    <cellStyle name="Note 9 20" xfId="2634"/>
    <cellStyle name="Note 9 20 2" xfId="5763"/>
    <cellStyle name="Note 9 20 2 2" xfId="8721"/>
    <cellStyle name="Note 9 20 3" xfId="8720"/>
    <cellStyle name="Note 9 21" xfId="2774"/>
    <cellStyle name="Note 9 21 2" xfId="5845"/>
    <cellStyle name="Note 9 21 2 2" xfId="8723"/>
    <cellStyle name="Note 9 21 3" xfId="8722"/>
    <cellStyle name="Note 9 22" xfId="2711"/>
    <cellStyle name="Note 9 22 2" xfId="5808"/>
    <cellStyle name="Note 9 22 2 2" xfId="8725"/>
    <cellStyle name="Note 9 22 3" xfId="8724"/>
    <cellStyle name="Note 9 23" xfId="2613"/>
    <cellStyle name="Note 9 23 2" xfId="5752"/>
    <cellStyle name="Note 9 23 2 2" xfId="8727"/>
    <cellStyle name="Note 9 23 3" xfId="8726"/>
    <cellStyle name="Note 9 24" xfId="2880"/>
    <cellStyle name="Note 9 24 2" xfId="5908"/>
    <cellStyle name="Note 9 24 2 2" xfId="8729"/>
    <cellStyle name="Note 9 24 3" xfId="8728"/>
    <cellStyle name="Note 9 25" xfId="2888"/>
    <cellStyle name="Note 9 25 2" xfId="5913"/>
    <cellStyle name="Note 9 25 2 2" xfId="8731"/>
    <cellStyle name="Note 9 25 3" xfId="8730"/>
    <cellStyle name="Note 9 26" xfId="2736"/>
    <cellStyle name="Note 9 26 2" xfId="5826"/>
    <cellStyle name="Note 9 26 2 2" xfId="8733"/>
    <cellStyle name="Note 9 26 3" xfId="8732"/>
    <cellStyle name="Note 9 27" xfId="2864"/>
    <cellStyle name="Note 9 27 2" xfId="5896"/>
    <cellStyle name="Note 9 27 2 2" xfId="8735"/>
    <cellStyle name="Note 9 27 3" xfId="8734"/>
    <cellStyle name="Note 9 28" xfId="2916"/>
    <cellStyle name="Note 9 28 2" xfId="5933"/>
    <cellStyle name="Note 9 28 2 2" xfId="8737"/>
    <cellStyle name="Note 9 28 3" xfId="8736"/>
    <cellStyle name="Note 9 29" xfId="2628"/>
    <cellStyle name="Note 9 29 2" xfId="5761"/>
    <cellStyle name="Note 9 29 2 2" xfId="8739"/>
    <cellStyle name="Note 9 29 3" xfId="8738"/>
    <cellStyle name="Note 9 3" xfId="1992"/>
    <cellStyle name="Note 9 3 2" xfId="5196"/>
    <cellStyle name="Note 9 3 2 2" xfId="8741"/>
    <cellStyle name="Note 9 3 3" xfId="8740"/>
    <cellStyle name="Note 9 30" xfId="2814"/>
    <cellStyle name="Note 9 30 2" xfId="5870"/>
    <cellStyle name="Note 9 30 2 2" xfId="8743"/>
    <cellStyle name="Note 9 30 3" xfId="8742"/>
    <cellStyle name="Note 9 31" xfId="2657"/>
    <cellStyle name="Note 9 31 2" xfId="5777"/>
    <cellStyle name="Note 9 31 2 2" xfId="8745"/>
    <cellStyle name="Note 9 31 3" xfId="8744"/>
    <cellStyle name="Note 9 32" xfId="3008"/>
    <cellStyle name="Note 9 32 2" xfId="5987"/>
    <cellStyle name="Note 9 32 2 2" xfId="8747"/>
    <cellStyle name="Note 9 32 3" xfId="8746"/>
    <cellStyle name="Note 9 33" xfId="2834"/>
    <cellStyle name="Note 9 33 2" xfId="5878"/>
    <cellStyle name="Note 9 33 2 2" xfId="8749"/>
    <cellStyle name="Note 9 33 3" xfId="8748"/>
    <cellStyle name="Note 9 34" xfId="2744"/>
    <cellStyle name="Note 9 34 2" xfId="5829"/>
    <cellStyle name="Note 9 34 2 2" xfId="8751"/>
    <cellStyle name="Note 9 34 3" xfId="8750"/>
    <cellStyle name="Note 9 35" xfId="2990"/>
    <cellStyle name="Note 9 35 2" xfId="5976"/>
    <cellStyle name="Note 9 35 2 2" xfId="8753"/>
    <cellStyle name="Note 9 35 3" xfId="8752"/>
    <cellStyle name="Note 9 36" xfId="2725"/>
    <cellStyle name="Note 9 36 2" xfId="5818"/>
    <cellStyle name="Note 9 36 2 2" xfId="8755"/>
    <cellStyle name="Note 9 36 3" xfId="8754"/>
    <cellStyle name="Note 9 37" xfId="2924"/>
    <cellStyle name="Note 9 37 2" xfId="5937"/>
    <cellStyle name="Note 9 37 2 2" xfId="8757"/>
    <cellStyle name="Note 9 37 3" xfId="8756"/>
    <cellStyle name="Note 9 38" xfId="2734"/>
    <cellStyle name="Note 9 38 2" xfId="5824"/>
    <cellStyle name="Note 9 38 2 2" xfId="8759"/>
    <cellStyle name="Note 9 38 3" xfId="8758"/>
    <cellStyle name="Note 9 39" xfId="2589"/>
    <cellStyle name="Note 9 39 2" xfId="5740"/>
    <cellStyle name="Note 9 39 2 2" xfId="8761"/>
    <cellStyle name="Note 9 39 3" xfId="8760"/>
    <cellStyle name="Note 9 4" xfId="2056"/>
    <cellStyle name="Note 9 4 2" xfId="5254"/>
    <cellStyle name="Note 9 4 2 2" xfId="8763"/>
    <cellStyle name="Note 9 4 3" xfId="8762"/>
    <cellStyle name="Note 9 40" xfId="2828"/>
    <cellStyle name="Note 9 40 2" xfId="5876"/>
    <cellStyle name="Note 9 40 2 2" xfId="8765"/>
    <cellStyle name="Note 9 40 3" xfId="8764"/>
    <cellStyle name="Note 9 41" xfId="2627"/>
    <cellStyle name="Note 9 41 2" xfId="5760"/>
    <cellStyle name="Note 9 41 2 2" xfId="8767"/>
    <cellStyle name="Note 9 41 3" xfId="8766"/>
    <cellStyle name="Note 9 42" xfId="2899"/>
    <cellStyle name="Note 9 42 2" xfId="5920"/>
    <cellStyle name="Note 9 42 2 2" xfId="8769"/>
    <cellStyle name="Note 9 42 3" xfId="8768"/>
    <cellStyle name="Note 9 43" xfId="3011"/>
    <cellStyle name="Note 9 43 2" xfId="5989"/>
    <cellStyle name="Note 9 43 2 2" xfId="8771"/>
    <cellStyle name="Note 9 43 3" xfId="8770"/>
    <cellStyle name="Note 9 44" xfId="2675"/>
    <cellStyle name="Note 9 44 2" xfId="5788"/>
    <cellStyle name="Note 9 44 2 2" xfId="8773"/>
    <cellStyle name="Note 9 44 3" xfId="8772"/>
    <cellStyle name="Note 9 45" xfId="2922"/>
    <cellStyle name="Note 9 45 2" xfId="5936"/>
    <cellStyle name="Note 9 45 2 2" xfId="8775"/>
    <cellStyle name="Note 9 45 3" xfId="8774"/>
    <cellStyle name="Note 9 46" xfId="2943"/>
    <cellStyle name="Note 9 46 2" xfId="5950"/>
    <cellStyle name="Note 9 46 2 2" xfId="8777"/>
    <cellStyle name="Note 9 46 3" xfId="8776"/>
    <cellStyle name="Note 9 47" xfId="2978"/>
    <cellStyle name="Note 9 47 2" xfId="5969"/>
    <cellStyle name="Note 9 47 2 2" xfId="8779"/>
    <cellStyle name="Note 9 47 3" xfId="8778"/>
    <cellStyle name="Note 9 48" xfId="2869"/>
    <cellStyle name="Note 9 48 2" xfId="5901"/>
    <cellStyle name="Note 9 48 2 2" xfId="8781"/>
    <cellStyle name="Note 9 48 3" xfId="8780"/>
    <cellStyle name="Note 9 49" xfId="2697"/>
    <cellStyle name="Note 9 49 2" xfId="5802"/>
    <cellStyle name="Note 9 49 2 2" xfId="8783"/>
    <cellStyle name="Note 9 49 3" xfId="8782"/>
    <cellStyle name="Note 9 5" xfId="2066"/>
    <cellStyle name="Note 9 5 2" xfId="5264"/>
    <cellStyle name="Note 9 5 2 2" xfId="8785"/>
    <cellStyle name="Note 9 5 3" xfId="8784"/>
    <cellStyle name="Note 9 50" xfId="3100"/>
    <cellStyle name="Note 9 50 2" xfId="6031"/>
    <cellStyle name="Note 9 50 2 2" xfId="8787"/>
    <cellStyle name="Note 9 50 3" xfId="8786"/>
    <cellStyle name="Note 9 51" xfId="3069"/>
    <cellStyle name="Note 9 51 2" xfId="6016"/>
    <cellStyle name="Note 9 51 2 2" xfId="8789"/>
    <cellStyle name="Note 9 51 3" xfId="8788"/>
    <cellStyle name="Note 9 52" xfId="2678"/>
    <cellStyle name="Note 9 52 2" xfId="5790"/>
    <cellStyle name="Note 9 52 2 2" xfId="8791"/>
    <cellStyle name="Note 9 52 3" xfId="8790"/>
    <cellStyle name="Note 9 53" xfId="3087"/>
    <cellStyle name="Note 9 53 2" xfId="6025"/>
    <cellStyle name="Note 9 53 2 2" xfId="8793"/>
    <cellStyle name="Note 9 53 3" xfId="8792"/>
    <cellStyle name="Note 9 54" xfId="3009"/>
    <cellStyle name="Note 9 54 2" xfId="5988"/>
    <cellStyle name="Note 9 54 2 2" xfId="8795"/>
    <cellStyle name="Note 9 54 3" xfId="8794"/>
    <cellStyle name="Note 9 55" xfId="5150"/>
    <cellStyle name="Note 9 55 2" xfId="8796"/>
    <cellStyle name="Note 9 56" xfId="8697"/>
    <cellStyle name="Note 9 6" xfId="2018"/>
    <cellStyle name="Note 9 6 2" xfId="5218"/>
    <cellStyle name="Note 9 6 2 2" xfId="8798"/>
    <cellStyle name="Note 9 6 3" xfId="8797"/>
    <cellStyle name="Note 9 7" xfId="2275"/>
    <cellStyle name="Note 9 7 2" xfId="5468"/>
    <cellStyle name="Note 9 7 2 2" xfId="8800"/>
    <cellStyle name="Note 9 7 3" xfId="8799"/>
    <cellStyle name="Note 9 8" xfId="2292"/>
    <cellStyle name="Note 9 8 2" xfId="5485"/>
    <cellStyle name="Note 9 8 2 2" xfId="8802"/>
    <cellStyle name="Note 9 8 3" xfId="8801"/>
    <cellStyle name="Note 9 9" xfId="2213"/>
    <cellStyle name="Note 9 9 2" xfId="5409"/>
    <cellStyle name="Note 9 9 2 2" xfId="8804"/>
    <cellStyle name="Note 9 9 3" xfId="8803"/>
    <cellStyle name="Output" xfId="851" builtinId="21" customBuiltin="1"/>
    <cellStyle name="Output 10" xfId="2570"/>
    <cellStyle name="Output 10 2" xfId="5729"/>
    <cellStyle name="Output 10 2 2" xfId="8807"/>
    <cellStyle name="Output 10 3" xfId="8806"/>
    <cellStyle name="Output 11" xfId="8805"/>
    <cellStyle name="Output 11 2" xfId="9761"/>
    <cellStyle name="Output 2" xfId="852"/>
    <cellStyle name="Output 2 10" xfId="2235"/>
    <cellStyle name="Output 2 10 2" xfId="5429"/>
    <cellStyle name="Output 2 10 2 2" xfId="8810"/>
    <cellStyle name="Output 2 10 3" xfId="8809"/>
    <cellStyle name="Output 2 11" xfId="2417"/>
    <cellStyle name="Output 2 11 2" xfId="5610"/>
    <cellStyle name="Output 2 11 2 2" xfId="8812"/>
    <cellStyle name="Output 2 11 3" xfId="8811"/>
    <cellStyle name="Output 2 12" xfId="2431"/>
    <cellStyle name="Output 2 12 2" xfId="5624"/>
    <cellStyle name="Output 2 12 2 2" xfId="8814"/>
    <cellStyle name="Output 2 12 3" xfId="8813"/>
    <cellStyle name="Output 2 13" xfId="2405"/>
    <cellStyle name="Output 2 13 2" xfId="5598"/>
    <cellStyle name="Output 2 13 2 2" xfId="8816"/>
    <cellStyle name="Output 2 13 3" xfId="8815"/>
    <cellStyle name="Output 2 14" xfId="2509"/>
    <cellStyle name="Output 2 14 2" xfId="5702"/>
    <cellStyle name="Output 2 14 2 2" xfId="8818"/>
    <cellStyle name="Output 2 14 3" xfId="8817"/>
    <cellStyle name="Output 2 15" xfId="2513"/>
    <cellStyle name="Output 2 15 2" xfId="5706"/>
    <cellStyle name="Output 2 15 2 2" xfId="8820"/>
    <cellStyle name="Output 2 15 3" xfId="8819"/>
    <cellStyle name="Output 2 16" xfId="5008"/>
    <cellStyle name="Output 2 16 2" xfId="8821"/>
    <cellStyle name="Output 2 17" xfId="8808"/>
    <cellStyle name="Output 2 2" xfId="853"/>
    <cellStyle name="Output 2 2 10" xfId="4334"/>
    <cellStyle name="Output 2 2 10 2" xfId="6261"/>
    <cellStyle name="Output 2 2 10 2 2" xfId="8824"/>
    <cellStyle name="Output 2 2 10 3" xfId="8823"/>
    <cellStyle name="Output 2 2 11" xfId="4458"/>
    <cellStyle name="Output 2 2 11 2" xfId="6272"/>
    <cellStyle name="Output 2 2 11 2 2" xfId="8826"/>
    <cellStyle name="Output 2 2 11 3" xfId="8825"/>
    <cellStyle name="Output 2 2 12" xfId="4523"/>
    <cellStyle name="Output 2 2 12 2" xfId="6282"/>
    <cellStyle name="Output 2 2 12 2 2" xfId="8828"/>
    <cellStyle name="Output 2 2 12 3" xfId="8827"/>
    <cellStyle name="Output 2 2 13" xfId="4639"/>
    <cellStyle name="Output 2 2 13 2" xfId="6292"/>
    <cellStyle name="Output 2 2 13 2 2" xfId="8830"/>
    <cellStyle name="Output 2 2 13 3" xfId="8829"/>
    <cellStyle name="Output 2 2 14" xfId="4844"/>
    <cellStyle name="Output 2 2 14 2" xfId="6307"/>
    <cellStyle name="Output 2 2 14 2 2" xfId="8832"/>
    <cellStyle name="Output 2 2 14 3" xfId="8831"/>
    <cellStyle name="Output 2 2 15" xfId="5009"/>
    <cellStyle name="Output 2 2 15 2" xfId="8833"/>
    <cellStyle name="Output 2 2 16" xfId="6334"/>
    <cellStyle name="Output 2 2 16 2" xfId="8834"/>
    <cellStyle name="Output 2 2 17" xfId="8822"/>
    <cellStyle name="Output 2 2 2" xfId="854"/>
    <cellStyle name="Output 2 2 2 10" xfId="4640"/>
    <cellStyle name="Output 2 2 2 10 2" xfId="6293"/>
    <cellStyle name="Output 2 2 2 10 2 2" xfId="8837"/>
    <cellStyle name="Output 2 2 2 10 3" xfId="8836"/>
    <cellStyle name="Output 2 2 2 11" xfId="4845"/>
    <cellStyle name="Output 2 2 2 11 2" xfId="6308"/>
    <cellStyle name="Output 2 2 2 11 2 2" xfId="8839"/>
    <cellStyle name="Output 2 2 2 11 3" xfId="8838"/>
    <cellStyle name="Output 2 2 2 12" xfId="5010"/>
    <cellStyle name="Output 2 2 2 12 2" xfId="8840"/>
    <cellStyle name="Output 2 2 2 13" xfId="6469"/>
    <cellStyle name="Output 2 2 2 13 2" xfId="8841"/>
    <cellStyle name="Output 2 2 2 14" xfId="8835"/>
    <cellStyle name="Output 2 2 2 2" xfId="855"/>
    <cellStyle name="Output 2 2 2 2 10" xfId="4641"/>
    <cellStyle name="Output 2 2 2 2 10 2" xfId="6294"/>
    <cellStyle name="Output 2 2 2 2 10 2 2" xfId="8844"/>
    <cellStyle name="Output 2 2 2 2 10 3" xfId="8843"/>
    <cellStyle name="Output 2 2 2 2 11" xfId="4846"/>
    <cellStyle name="Output 2 2 2 2 11 2" xfId="6309"/>
    <cellStyle name="Output 2 2 2 2 11 2 2" xfId="8846"/>
    <cellStyle name="Output 2 2 2 2 11 3" xfId="8845"/>
    <cellStyle name="Output 2 2 2 2 12" xfId="5011"/>
    <cellStyle name="Output 2 2 2 2 12 2" xfId="8847"/>
    <cellStyle name="Output 2 2 2 2 13" xfId="6520"/>
    <cellStyle name="Output 2 2 2 2 13 2" xfId="8848"/>
    <cellStyle name="Output 2 2 2 2 14" xfId="8842"/>
    <cellStyle name="Output 2 2 2 2 2" xfId="3518"/>
    <cellStyle name="Output 2 2 2 2 2 2" xfId="3201"/>
    <cellStyle name="Output 2 2 2 2 2 2 2" xfId="6164"/>
    <cellStyle name="Output 2 2 2 2 2 2 2 2" xfId="6066"/>
    <cellStyle name="Output 2 2 2 2 2 2 2 2 2" xfId="8852"/>
    <cellStyle name="Output 2 2 2 2 2 2 2 3" xfId="6753"/>
    <cellStyle name="Output 2 2 2 2 2 2 2 3 2" xfId="8853"/>
    <cellStyle name="Output 2 2 2 2 2 2 2 4" xfId="8851"/>
    <cellStyle name="Output 2 2 2 2 2 2 3" xfId="6837"/>
    <cellStyle name="Output 2 2 2 2 2 2 3 2" xfId="8854"/>
    <cellStyle name="Output 2 2 2 2 2 2 4" xfId="8850"/>
    <cellStyle name="Output 2 2 2 2 2 3" xfId="6391"/>
    <cellStyle name="Output 2 2 2 2 2 3 2" xfId="8855"/>
    <cellStyle name="Output 2 2 2 2 2 4" xfId="8849"/>
    <cellStyle name="Output 2 2 2 2 3" xfId="3120"/>
    <cellStyle name="Output 2 2 2 2 3 2" xfId="6037"/>
    <cellStyle name="Output 2 2 2 2 3 2 2" xfId="8857"/>
    <cellStyle name="Output 2 2 2 2 3 3" xfId="8856"/>
    <cellStyle name="Output 2 2 2 2 4" xfId="3172"/>
    <cellStyle name="Output 2 2 2 2 4 2" xfId="6057"/>
    <cellStyle name="Output 2 2 2 2 4 2 2" xfId="8859"/>
    <cellStyle name="Output 2 2 2 2 4 3" xfId="8858"/>
    <cellStyle name="Output 2 2 2 2 5" xfId="3708"/>
    <cellStyle name="Output 2 2 2 2 5 2" xfId="6206"/>
    <cellStyle name="Output 2 2 2 2 5 2 2" xfId="8861"/>
    <cellStyle name="Output 2 2 2 2 5 3" xfId="8860"/>
    <cellStyle name="Output 2 2 2 2 6" xfId="4250"/>
    <cellStyle name="Output 2 2 2 2 6 2" xfId="6252"/>
    <cellStyle name="Output 2 2 2 2 6 2 2" xfId="8863"/>
    <cellStyle name="Output 2 2 2 2 6 3" xfId="8862"/>
    <cellStyle name="Output 2 2 2 2 7" xfId="4336"/>
    <cellStyle name="Output 2 2 2 2 7 2" xfId="6263"/>
    <cellStyle name="Output 2 2 2 2 7 2 2" xfId="8865"/>
    <cellStyle name="Output 2 2 2 2 7 3" xfId="8864"/>
    <cellStyle name="Output 2 2 2 2 8" xfId="4460"/>
    <cellStyle name="Output 2 2 2 2 8 2" xfId="6274"/>
    <cellStyle name="Output 2 2 2 2 8 2 2" xfId="8867"/>
    <cellStyle name="Output 2 2 2 2 8 3" xfId="8866"/>
    <cellStyle name="Output 2 2 2 2 9" xfId="4525"/>
    <cellStyle name="Output 2 2 2 2 9 2" xfId="6284"/>
    <cellStyle name="Output 2 2 2 2 9 2 2" xfId="8869"/>
    <cellStyle name="Output 2 2 2 2 9 3" xfId="8868"/>
    <cellStyle name="Output 2 2 2 2_Comparison" xfId="4366"/>
    <cellStyle name="Output 2 2 2 3" xfId="3394"/>
    <cellStyle name="Output 2 2 2 3 2" xfId="3220"/>
    <cellStyle name="Output 2 2 2 3 2 2" xfId="6127"/>
    <cellStyle name="Output 2 2 2 3 2 2 2" xfId="6076"/>
    <cellStyle name="Output 2 2 2 3 2 2 2 2" xfId="8873"/>
    <cellStyle name="Output 2 2 2 3 2 2 3" xfId="6763"/>
    <cellStyle name="Output 2 2 2 3 2 2 3 2" xfId="8874"/>
    <cellStyle name="Output 2 2 2 3 2 2 4" xfId="8872"/>
    <cellStyle name="Output 2 2 2 3 2 3" xfId="6803"/>
    <cellStyle name="Output 2 2 2 3 2 3 2" xfId="8875"/>
    <cellStyle name="Output 2 2 2 3 2 4" xfId="8871"/>
    <cellStyle name="Output 2 2 2 3 3" xfId="6404"/>
    <cellStyle name="Output 2 2 2 3 3 2" xfId="8876"/>
    <cellStyle name="Output 2 2 2 3 4" xfId="8870"/>
    <cellStyle name="Output 2 2 2 4" xfId="3355"/>
    <cellStyle name="Output 2 2 2 4 2" xfId="6114"/>
    <cellStyle name="Output 2 2 2 4 2 2" xfId="8878"/>
    <cellStyle name="Output 2 2 2 4 3" xfId="8877"/>
    <cellStyle name="Output 2 2 2 5" xfId="3666"/>
    <cellStyle name="Output 2 2 2 5 2" xfId="6200"/>
    <cellStyle name="Output 2 2 2 5 2 2" xfId="8880"/>
    <cellStyle name="Output 2 2 2 5 3" xfId="8879"/>
    <cellStyle name="Output 2 2 2 6" xfId="4249"/>
    <cellStyle name="Output 2 2 2 6 2" xfId="6251"/>
    <cellStyle name="Output 2 2 2 6 2 2" xfId="8882"/>
    <cellStyle name="Output 2 2 2 6 3" xfId="8881"/>
    <cellStyle name="Output 2 2 2 7" xfId="4335"/>
    <cellStyle name="Output 2 2 2 7 2" xfId="6262"/>
    <cellStyle name="Output 2 2 2 7 2 2" xfId="8884"/>
    <cellStyle name="Output 2 2 2 7 3" xfId="8883"/>
    <cellStyle name="Output 2 2 2 8" xfId="4459"/>
    <cellStyle name="Output 2 2 2 8 2" xfId="6273"/>
    <cellStyle name="Output 2 2 2 8 2 2" xfId="8886"/>
    <cellStyle name="Output 2 2 2 8 3" xfId="8885"/>
    <cellStyle name="Output 2 2 2 9" xfId="4524"/>
    <cellStyle name="Output 2 2 2 9 2" xfId="6283"/>
    <cellStyle name="Output 2 2 2 9 2 2" xfId="8888"/>
    <cellStyle name="Output 2 2 2 9 3" xfId="8887"/>
    <cellStyle name="Output 2 2 2_Comparison" xfId="4374"/>
    <cellStyle name="Output 2 2 3" xfId="856"/>
    <cellStyle name="Output 2 2 3 2" xfId="5012"/>
    <cellStyle name="Output 2 2 3 2 2" xfId="8890"/>
    <cellStyle name="Output 2 2 3 3" xfId="8889"/>
    <cellStyle name="Output 2 2 4" xfId="857"/>
    <cellStyle name="Output 2 2 4 2" xfId="5013"/>
    <cellStyle name="Output 2 2 4 2 2" xfId="8892"/>
    <cellStyle name="Output 2 2 4 3" xfId="8891"/>
    <cellStyle name="Output 2 2 5" xfId="858"/>
    <cellStyle name="Output 2 2 5 2" xfId="5014"/>
    <cellStyle name="Output 2 2 5 2 2" xfId="8894"/>
    <cellStyle name="Output 2 2 5 3" xfId="8893"/>
    <cellStyle name="Output 2 2 6" xfId="2010"/>
    <cellStyle name="Output 2 2 6 2" xfId="3211"/>
    <cellStyle name="Output 2 2 6 2 2" xfId="5210"/>
    <cellStyle name="Output 2 2 6 2 2 2" xfId="6071"/>
    <cellStyle name="Output 2 2 6 2 2 2 2" xfId="8898"/>
    <cellStyle name="Output 2 2 6 2 2 3" xfId="6758"/>
    <cellStyle name="Output 2 2 6 2 2 3 2" xfId="8899"/>
    <cellStyle name="Output 2 2 6 2 2 4" xfId="8897"/>
    <cellStyle name="Output 2 2 6 2 3" xfId="6713"/>
    <cellStyle name="Output 2 2 6 2 3 2" xfId="8900"/>
    <cellStyle name="Output 2 2 6 2 4" xfId="8896"/>
    <cellStyle name="Output 2 2 6 3" xfId="6398"/>
    <cellStyle name="Output 2 2 6 3 2" xfId="8901"/>
    <cellStyle name="Output 2 2 6 4" xfId="8895"/>
    <cellStyle name="Output 2 2 7" xfId="3119"/>
    <cellStyle name="Output 2 2 7 2" xfId="6036"/>
    <cellStyle name="Output 2 2 7 2 2" xfId="8903"/>
    <cellStyle name="Output 2 2 7 3" xfId="8902"/>
    <cellStyle name="Output 2 2 8" xfId="3687"/>
    <cellStyle name="Output 2 2 8 2" xfId="6202"/>
    <cellStyle name="Output 2 2 8 2 2" xfId="8905"/>
    <cellStyle name="Output 2 2 8 3" xfId="8904"/>
    <cellStyle name="Output 2 2 9" xfId="4248"/>
    <cellStyle name="Output 2 2 9 2" xfId="6250"/>
    <cellStyle name="Output 2 2 9 2 2" xfId="8907"/>
    <cellStyle name="Output 2 2 9 3" xfId="8906"/>
    <cellStyle name="Output 2 2_Comparison" xfId="4375"/>
    <cellStyle name="Output 2 3" xfId="859"/>
    <cellStyle name="Output 2 3 10" xfId="4645"/>
    <cellStyle name="Output 2 3 10 2" xfId="6295"/>
    <cellStyle name="Output 2 3 10 2 2" xfId="8910"/>
    <cellStyle name="Output 2 3 10 3" xfId="8909"/>
    <cellStyle name="Output 2 3 11" xfId="4847"/>
    <cellStyle name="Output 2 3 11 2" xfId="6310"/>
    <cellStyle name="Output 2 3 11 2 2" xfId="8912"/>
    <cellStyle name="Output 2 3 11 3" xfId="8911"/>
    <cellStyle name="Output 2 3 12" xfId="5015"/>
    <cellStyle name="Output 2 3 12 2" xfId="8913"/>
    <cellStyle name="Output 2 3 13" xfId="6339"/>
    <cellStyle name="Output 2 3 13 2" xfId="8914"/>
    <cellStyle name="Output 2 3 14" xfId="8908"/>
    <cellStyle name="Output 2 3 2" xfId="2059"/>
    <cellStyle name="Output 2 3 2 2" xfId="3600"/>
    <cellStyle name="Output 2 3 2 2 2" xfId="5257"/>
    <cellStyle name="Output 2 3 2 2 2 2" xfId="6183"/>
    <cellStyle name="Output 2 3 2 2 2 2 2" xfId="8918"/>
    <cellStyle name="Output 2 3 2 2 2 3" xfId="6855"/>
    <cellStyle name="Output 2 3 2 2 2 3 2" xfId="8919"/>
    <cellStyle name="Output 2 3 2 2 2 4" xfId="8917"/>
    <cellStyle name="Output 2 3 2 2 3" xfId="6718"/>
    <cellStyle name="Output 2 3 2 2 3 2" xfId="8920"/>
    <cellStyle name="Output 2 3 2 2 4" xfId="8916"/>
    <cellStyle name="Output 2 3 2 3" xfId="6551"/>
    <cellStyle name="Output 2 3 2 3 2" xfId="8921"/>
    <cellStyle name="Output 2 3 2 4" xfId="8915"/>
    <cellStyle name="Output 2 3 3" xfId="3664"/>
    <cellStyle name="Output 2 3 3 2" xfId="6199"/>
    <cellStyle name="Output 2 3 3 2 2" xfId="8923"/>
    <cellStyle name="Output 2 3 3 3" xfId="8922"/>
    <cellStyle name="Output 2 3 4" xfId="3122"/>
    <cellStyle name="Output 2 3 4 2" xfId="6039"/>
    <cellStyle name="Output 2 3 4 2 2" xfId="8925"/>
    <cellStyle name="Output 2 3 4 3" xfId="8924"/>
    <cellStyle name="Output 2 3 5" xfId="3515"/>
    <cellStyle name="Output 2 3 5 2" xfId="6163"/>
    <cellStyle name="Output 2 3 5 2 2" xfId="8927"/>
    <cellStyle name="Output 2 3 5 3" xfId="8926"/>
    <cellStyle name="Output 2 3 6" xfId="4253"/>
    <cellStyle name="Output 2 3 6 2" xfId="6253"/>
    <cellStyle name="Output 2 3 6 2 2" xfId="8929"/>
    <cellStyle name="Output 2 3 6 3" xfId="8928"/>
    <cellStyle name="Output 2 3 7" xfId="4339"/>
    <cellStyle name="Output 2 3 7 2" xfId="6264"/>
    <cellStyle name="Output 2 3 7 2 2" xfId="8931"/>
    <cellStyle name="Output 2 3 7 3" xfId="8930"/>
    <cellStyle name="Output 2 3 8" xfId="4464"/>
    <cellStyle name="Output 2 3 8 2" xfId="6275"/>
    <cellStyle name="Output 2 3 8 2 2" xfId="8933"/>
    <cellStyle name="Output 2 3 8 3" xfId="8932"/>
    <cellStyle name="Output 2 3 9" xfId="4526"/>
    <cellStyle name="Output 2 3 9 2" xfId="6285"/>
    <cellStyle name="Output 2 3 9 2 2" xfId="8935"/>
    <cellStyle name="Output 2 3 9 3" xfId="8934"/>
    <cellStyle name="Output 2 3_Comparison" xfId="4365"/>
    <cellStyle name="Output 2 4" xfId="860"/>
    <cellStyle name="Output 2 4 10" xfId="4646"/>
    <cellStyle name="Output 2 4 10 2" xfId="6296"/>
    <cellStyle name="Output 2 4 10 2 2" xfId="8938"/>
    <cellStyle name="Output 2 4 10 3" xfId="8937"/>
    <cellStyle name="Output 2 4 11" xfId="4848"/>
    <cellStyle name="Output 2 4 11 2" xfId="6311"/>
    <cellStyle name="Output 2 4 11 2 2" xfId="8940"/>
    <cellStyle name="Output 2 4 11 3" xfId="8939"/>
    <cellStyle name="Output 2 4 12" xfId="5016"/>
    <cellStyle name="Output 2 4 12 2" xfId="8941"/>
    <cellStyle name="Output 2 4 13" xfId="6335"/>
    <cellStyle name="Output 2 4 13 2" xfId="8942"/>
    <cellStyle name="Output 2 4 14" xfId="8936"/>
    <cellStyle name="Output 2 4 2" xfId="2013"/>
    <cellStyle name="Output 2 4 2 2" xfId="3689"/>
    <cellStyle name="Output 2 4 2 2 2" xfId="5213"/>
    <cellStyle name="Output 2 4 2 2 2 2" xfId="6203"/>
    <cellStyle name="Output 2 4 2 2 2 2 2" xfId="8946"/>
    <cellStyle name="Output 2 4 2 2 2 3" xfId="6868"/>
    <cellStyle name="Output 2 4 2 2 2 3 2" xfId="8947"/>
    <cellStyle name="Output 2 4 2 2 2 4" xfId="8945"/>
    <cellStyle name="Output 2 4 2 2 3" xfId="6714"/>
    <cellStyle name="Output 2 4 2 2 3 2" xfId="8948"/>
    <cellStyle name="Output 2 4 2 2 4" xfId="8944"/>
    <cellStyle name="Output 2 4 2 3" xfId="6575"/>
    <cellStyle name="Output 2 4 2 3 2" xfId="8949"/>
    <cellStyle name="Output 2 4 2 4" xfId="8943"/>
    <cellStyle name="Output 2 4 3" xfId="3544"/>
    <cellStyle name="Output 2 4 3 2" xfId="6171"/>
    <cellStyle name="Output 2 4 3 2 2" xfId="8951"/>
    <cellStyle name="Output 2 4 3 3" xfId="8950"/>
    <cellStyle name="Output 2 4 4" xfId="3140"/>
    <cellStyle name="Output 2 4 4 2" xfId="6043"/>
    <cellStyle name="Output 2 4 4 2 2" xfId="8953"/>
    <cellStyle name="Output 2 4 4 3" xfId="8952"/>
    <cellStyle name="Output 2 4 5" xfId="3717"/>
    <cellStyle name="Output 2 4 5 2" xfId="6208"/>
    <cellStyle name="Output 2 4 5 2 2" xfId="8955"/>
    <cellStyle name="Output 2 4 5 3" xfId="8954"/>
    <cellStyle name="Output 2 4 6" xfId="4254"/>
    <cellStyle name="Output 2 4 6 2" xfId="6254"/>
    <cellStyle name="Output 2 4 6 2 2" xfId="8957"/>
    <cellStyle name="Output 2 4 6 3" xfId="8956"/>
    <cellStyle name="Output 2 4 7" xfId="4340"/>
    <cellStyle name="Output 2 4 7 2" xfId="6265"/>
    <cellStyle name="Output 2 4 7 2 2" xfId="8959"/>
    <cellStyle name="Output 2 4 7 3" xfId="8958"/>
    <cellStyle name="Output 2 4 8" xfId="4465"/>
    <cellStyle name="Output 2 4 8 2" xfId="6276"/>
    <cellStyle name="Output 2 4 8 2 2" xfId="8961"/>
    <cellStyle name="Output 2 4 8 3" xfId="8960"/>
    <cellStyle name="Output 2 4 9" xfId="4527"/>
    <cellStyle name="Output 2 4 9 2" xfId="6286"/>
    <cellStyle name="Output 2 4 9 2 2" xfId="8963"/>
    <cellStyle name="Output 2 4 9 3" xfId="8962"/>
    <cellStyle name="Output 2 4_Comparison" xfId="4363"/>
    <cellStyle name="Output 2 5" xfId="861"/>
    <cellStyle name="Output 2 5 2" xfId="5017"/>
    <cellStyle name="Output 2 5 2 2" xfId="8965"/>
    <cellStyle name="Output 2 5 3" xfId="8964"/>
    <cellStyle name="Output 2 6" xfId="862"/>
    <cellStyle name="Output 2 6 2" xfId="5018"/>
    <cellStyle name="Output 2 6 2 2" xfId="8967"/>
    <cellStyle name="Output 2 6 3" xfId="8966"/>
    <cellStyle name="Output 2 7" xfId="863"/>
    <cellStyle name="Output 2 7 2" xfId="5019"/>
    <cellStyle name="Output 2 7 2 2" xfId="8969"/>
    <cellStyle name="Output 2 7 3" xfId="8968"/>
    <cellStyle name="Output 2 8" xfId="2243"/>
    <cellStyle name="Output 2 8 2" xfId="5436"/>
    <cellStyle name="Output 2 8 2 2" xfId="8971"/>
    <cellStyle name="Output 2 8 3" xfId="8970"/>
    <cellStyle name="Output 2 9" xfId="2176"/>
    <cellStyle name="Output 2 9 2" xfId="5372"/>
    <cellStyle name="Output 2 9 2 2" xfId="8973"/>
    <cellStyle name="Output 2 9 3" xfId="8972"/>
    <cellStyle name="Output 3" xfId="864"/>
    <cellStyle name="Output 3 10" xfId="2236"/>
    <cellStyle name="Output 3 10 2" xfId="5430"/>
    <cellStyle name="Output 3 10 2 2" xfId="8976"/>
    <cellStyle name="Output 3 10 3" xfId="8975"/>
    <cellStyle name="Output 3 11" xfId="2437"/>
    <cellStyle name="Output 3 11 2" xfId="5630"/>
    <cellStyle name="Output 3 11 2 2" xfId="8978"/>
    <cellStyle name="Output 3 11 3" xfId="8977"/>
    <cellStyle name="Output 3 12" xfId="2457"/>
    <cellStyle name="Output 3 12 2" xfId="5650"/>
    <cellStyle name="Output 3 12 2 2" xfId="8980"/>
    <cellStyle name="Output 3 12 3" xfId="8979"/>
    <cellStyle name="Output 3 13" xfId="2356"/>
    <cellStyle name="Output 3 13 2" xfId="5549"/>
    <cellStyle name="Output 3 13 2 2" xfId="8982"/>
    <cellStyle name="Output 3 13 3" xfId="8981"/>
    <cellStyle name="Output 3 14" xfId="2415"/>
    <cellStyle name="Output 3 14 2" xfId="5608"/>
    <cellStyle name="Output 3 14 2 2" xfId="8984"/>
    <cellStyle name="Output 3 14 3" xfId="8983"/>
    <cellStyle name="Output 3 15" xfId="2520"/>
    <cellStyle name="Output 3 15 2" xfId="5713"/>
    <cellStyle name="Output 3 15 2 2" xfId="8986"/>
    <cellStyle name="Output 3 15 3" xfId="8985"/>
    <cellStyle name="Output 3 16" xfId="5020"/>
    <cellStyle name="Output 3 16 2" xfId="8987"/>
    <cellStyle name="Output 3 17" xfId="8974"/>
    <cellStyle name="Output 3 2" xfId="2074"/>
    <cellStyle name="Output 3 2 2" xfId="5272"/>
    <cellStyle name="Output 3 2 2 2" xfId="8989"/>
    <cellStyle name="Output 3 2 3" xfId="8988"/>
    <cellStyle name="Output 3 3" xfId="2076"/>
    <cellStyle name="Output 3 3 2" xfId="5274"/>
    <cellStyle name="Output 3 3 2 2" xfId="8991"/>
    <cellStyle name="Output 3 3 3" xfId="8990"/>
    <cellStyle name="Output 3 4" xfId="2119"/>
    <cellStyle name="Output 3 4 2" xfId="5316"/>
    <cellStyle name="Output 3 4 2 2" xfId="8993"/>
    <cellStyle name="Output 3 4 3" xfId="8992"/>
    <cellStyle name="Output 3 5" xfId="2139"/>
    <cellStyle name="Output 3 5 2" xfId="5335"/>
    <cellStyle name="Output 3 5 2 2" xfId="8995"/>
    <cellStyle name="Output 3 5 3" xfId="8994"/>
    <cellStyle name="Output 3 6" xfId="2001"/>
    <cellStyle name="Output 3 6 2" xfId="5202"/>
    <cellStyle name="Output 3 6 2 2" xfId="8997"/>
    <cellStyle name="Output 3 6 3" xfId="8996"/>
    <cellStyle name="Output 3 7" xfId="2248"/>
    <cellStyle name="Output 3 7 2" xfId="5441"/>
    <cellStyle name="Output 3 7 2 2" xfId="8999"/>
    <cellStyle name="Output 3 7 3" xfId="8998"/>
    <cellStyle name="Output 3 8" xfId="2267"/>
    <cellStyle name="Output 3 8 2" xfId="5460"/>
    <cellStyle name="Output 3 8 2 2" xfId="9001"/>
    <cellStyle name="Output 3 8 3" xfId="9000"/>
    <cellStyle name="Output 3 9" xfId="2273"/>
    <cellStyle name="Output 3 9 2" xfId="5466"/>
    <cellStyle name="Output 3 9 2 2" xfId="9003"/>
    <cellStyle name="Output 3 9 3" xfId="9002"/>
    <cellStyle name="Output 4" xfId="865"/>
    <cellStyle name="Output 4 10" xfId="2217"/>
    <cellStyle name="Output 4 10 2" xfId="5413"/>
    <cellStyle name="Output 4 10 2 2" xfId="9006"/>
    <cellStyle name="Output 4 10 3" xfId="9005"/>
    <cellStyle name="Output 4 11" xfId="2399"/>
    <cellStyle name="Output 4 11 2" xfId="5592"/>
    <cellStyle name="Output 4 11 2 2" xfId="9008"/>
    <cellStyle name="Output 4 11 3" xfId="9007"/>
    <cellStyle name="Output 4 12" xfId="2358"/>
    <cellStyle name="Output 4 12 2" xfId="5551"/>
    <cellStyle name="Output 4 12 2 2" xfId="9010"/>
    <cellStyle name="Output 4 12 3" xfId="9009"/>
    <cellStyle name="Output 4 13" xfId="2413"/>
    <cellStyle name="Output 4 13 2" xfId="5606"/>
    <cellStyle name="Output 4 13 2 2" xfId="9012"/>
    <cellStyle name="Output 4 13 3" xfId="9011"/>
    <cellStyle name="Output 4 14" xfId="2517"/>
    <cellStyle name="Output 4 14 2" xfId="5710"/>
    <cellStyle name="Output 4 14 2 2" xfId="9014"/>
    <cellStyle name="Output 4 14 3" xfId="9013"/>
    <cellStyle name="Output 4 15" xfId="2523"/>
    <cellStyle name="Output 4 15 2" xfId="5716"/>
    <cellStyle name="Output 4 15 2 2" xfId="9016"/>
    <cellStyle name="Output 4 15 3" xfId="9015"/>
    <cellStyle name="Output 4 16" xfId="5021"/>
    <cellStyle name="Output 4 16 2" xfId="9017"/>
    <cellStyle name="Output 4 17" xfId="9004"/>
    <cellStyle name="Output 4 2" xfId="2083"/>
    <cellStyle name="Output 4 2 2" xfId="5280"/>
    <cellStyle name="Output 4 2 2 2" xfId="9019"/>
    <cellStyle name="Output 4 2 3" xfId="9018"/>
    <cellStyle name="Output 4 3" xfId="2098"/>
    <cellStyle name="Output 4 3 2" xfId="5295"/>
    <cellStyle name="Output 4 3 2 2" xfId="9021"/>
    <cellStyle name="Output 4 3 3" xfId="9020"/>
    <cellStyle name="Output 4 4" xfId="2034"/>
    <cellStyle name="Output 4 4 2" xfId="5234"/>
    <cellStyle name="Output 4 4 2 2" xfId="9023"/>
    <cellStyle name="Output 4 4 3" xfId="9022"/>
    <cellStyle name="Output 4 5" xfId="2128"/>
    <cellStyle name="Output 4 5 2" xfId="5325"/>
    <cellStyle name="Output 4 5 2 2" xfId="9025"/>
    <cellStyle name="Output 4 5 3" xfId="9024"/>
    <cellStyle name="Output 4 6" xfId="2159"/>
    <cellStyle name="Output 4 6 2" xfId="5355"/>
    <cellStyle name="Output 4 6 2 2" xfId="9027"/>
    <cellStyle name="Output 4 6 3" xfId="9026"/>
    <cellStyle name="Output 4 7" xfId="2219"/>
    <cellStyle name="Output 4 7 2" xfId="5415"/>
    <cellStyle name="Output 4 7 2 2" xfId="9029"/>
    <cellStyle name="Output 4 7 3" xfId="9028"/>
    <cellStyle name="Output 4 8" xfId="2179"/>
    <cellStyle name="Output 4 8 2" xfId="5375"/>
    <cellStyle name="Output 4 8 2 2" xfId="9031"/>
    <cellStyle name="Output 4 8 3" xfId="9030"/>
    <cellStyle name="Output 4 9" xfId="2233"/>
    <cellStyle name="Output 4 9 2" xfId="5427"/>
    <cellStyle name="Output 4 9 2 2" xfId="9033"/>
    <cellStyle name="Output 4 9 3" xfId="9032"/>
    <cellStyle name="Output 5" xfId="1762"/>
    <cellStyle name="Output 5 10" xfId="2268"/>
    <cellStyle name="Output 5 10 2" xfId="5461"/>
    <cellStyle name="Output 5 10 2 2" xfId="9036"/>
    <cellStyle name="Output 5 10 3" xfId="9035"/>
    <cellStyle name="Output 5 11" xfId="2441"/>
    <cellStyle name="Output 5 11 2" xfId="5634"/>
    <cellStyle name="Output 5 11 2 2" xfId="9038"/>
    <cellStyle name="Output 5 11 3" xfId="9037"/>
    <cellStyle name="Output 5 12" xfId="2370"/>
    <cellStyle name="Output 5 12 2" xfId="5563"/>
    <cellStyle name="Output 5 12 2 2" xfId="9040"/>
    <cellStyle name="Output 5 12 3" xfId="9039"/>
    <cellStyle name="Output 5 13" xfId="2393"/>
    <cellStyle name="Output 5 13 2" xfId="5586"/>
    <cellStyle name="Output 5 13 2 2" xfId="9042"/>
    <cellStyle name="Output 5 13 3" xfId="9041"/>
    <cellStyle name="Output 5 14" xfId="2347"/>
    <cellStyle name="Output 5 14 2" xfId="5540"/>
    <cellStyle name="Output 5 14 2 2" xfId="9044"/>
    <cellStyle name="Output 5 14 3" xfId="9043"/>
    <cellStyle name="Output 5 15" xfId="2385"/>
    <cellStyle name="Output 5 15 2" xfId="5578"/>
    <cellStyle name="Output 5 15 2 2" xfId="9046"/>
    <cellStyle name="Output 5 15 3" xfId="9045"/>
    <cellStyle name="Output 5 16" xfId="5144"/>
    <cellStyle name="Output 5 16 2" xfId="9047"/>
    <cellStyle name="Output 5 17" xfId="9034"/>
    <cellStyle name="Output 5 2" xfId="2000"/>
    <cellStyle name="Output 5 2 2" xfId="5201"/>
    <cellStyle name="Output 5 2 2 2" xfId="9049"/>
    <cellStyle name="Output 5 2 3" xfId="9048"/>
    <cellStyle name="Output 5 3" xfId="2068"/>
    <cellStyle name="Output 5 3 2" xfId="5266"/>
    <cellStyle name="Output 5 3 2 2" xfId="9051"/>
    <cellStyle name="Output 5 3 3" xfId="9050"/>
    <cellStyle name="Output 5 4" xfId="2125"/>
    <cellStyle name="Output 5 4 2" xfId="5322"/>
    <cellStyle name="Output 5 4 2 2" xfId="9053"/>
    <cellStyle name="Output 5 4 3" xfId="9052"/>
    <cellStyle name="Output 5 5" xfId="2135"/>
    <cellStyle name="Output 5 5 2" xfId="5332"/>
    <cellStyle name="Output 5 5 2 2" xfId="9055"/>
    <cellStyle name="Output 5 5 3" xfId="9054"/>
    <cellStyle name="Output 5 6" xfId="2008"/>
    <cellStyle name="Output 5 6 2" xfId="5208"/>
    <cellStyle name="Output 5 6 2 2" xfId="9057"/>
    <cellStyle name="Output 5 6 3" xfId="9056"/>
    <cellStyle name="Output 5 7" xfId="2252"/>
    <cellStyle name="Output 5 7 2" xfId="5445"/>
    <cellStyle name="Output 5 7 2 2" xfId="9059"/>
    <cellStyle name="Output 5 7 3" xfId="9058"/>
    <cellStyle name="Output 5 8" xfId="2191"/>
    <cellStyle name="Output 5 8 2" xfId="5387"/>
    <cellStyle name="Output 5 8 2 2" xfId="9061"/>
    <cellStyle name="Output 5 8 3" xfId="9060"/>
    <cellStyle name="Output 5 9" xfId="2306"/>
    <cellStyle name="Output 5 9 2" xfId="5499"/>
    <cellStyle name="Output 5 9 2 2" xfId="9063"/>
    <cellStyle name="Output 5 9 3" xfId="9062"/>
    <cellStyle name="Output 6" xfId="1575"/>
    <cellStyle name="Output 6 10" xfId="2317"/>
    <cellStyle name="Output 6 10 2" xfId="5510"/>
    <cellStyle name="Output 6 10 2 2" xfId="9066"/>
    <cellStyle name="Output 6 10 3" xfId="9065"/>
    <cellStyle name="Output 6 11" xfId="2403"/>
    <cellStyle name="Output 6 11 2" xfId="5596"/>
    <cellStyle name="Output 6 11 2 2" xfId="9068"/>
    <cellStyle name="Output 6 11 3" xfId="9067"/>
    <cellStyle name="Output 6 12" xfId="2333"/>
    <cellStyle name="Output 6 12 2" xfId="5526"/>
    <cellStyle name="Output 6 12 2 2" xfId="9070"/>
    <cellStyle name="Output 6 12 3" xfId="9069"/>
    <cellStyle name="Output 6 13" xfId="2420"/>
    <cellStyle name="Output 6 13 2" xfId="5613"/>
    <cellStyle name="Output 6 13 2 2" xfId="9072"/>
    <cellStyle name="Output 6 13 3" xfId="9071"/>
    <cellStyle name="Output 6 14" xfId="2379"/>
    <cellStyle name="Output 6 14 2" xfId="5572"/>
    <cellStyle name="Output 6 14 2 2" xfId="9074"/>
    <cellStyle name="Output 6 14 3" xfId="9073"/>
    <cellStyle name="Output 6 15" xfId="2386"/>
    <cellStyle name="Output 6 15 2" xfId="5579"/>
    <cellStyle name="Output 6 15 2 2" xfId="9076"/>
    <cellStyle name="Output 6 15 3" xfId="9075"/>
    <cellStyle name="Output 6 16" xfId="5132"/>
    <cellStyle name="Output 6 16 2" xfId="9077"/>
    <cellStyle name="Output 6 17" xfId="9064"/>
    <cellStyle name="Output 6 2" xfId="2104"/>
    <cellStyle name="Output 6 2 2" xfId="5301"/>
    <cellStyle name="Output 6 2 2 2" xfId="9079"/>
    <cellStyle name="Output 6 2 3" xfId="9078"/>
    <cellStyle name="Output 6 3" xfId="2102"/>
    <cellStyle name="Output 6 3 2" xfId="5299"/>
    <cellStyle name="Output 6 3 2 2" xfId="9081"/>
    <cellStyle name="Output 6 3 3" xfId="9080"/>
    <cellStyle name="Output 6 4" xfId="2033"/>
    <cellStyle name="Output 6 4 2" xfId="5233"/>
    <cellStyle name="Output 6 4 2 2" xfId="9083"/>
    <cellStyle name="Output 6 4 3" xfId="9082"/>
    <cellStyle name="Output 6 5" xfId="2063"/>
    <cellStyle name="Output 6 5 2" xfId="5261"/>
    <cellStyle name="Output 6 5 2 2" xfId="9085"/>
    <cellStyle name="Output 6 5 3" xfId="9084"/>
    <cellStyle name="Output 6 6" xfId="2133"/>
    <cellStyle name="Output 6 6 2" xfId="5330"/>
    <cellStyle name="Output 6 6 2 2" xfId="9087"/>
    <cellStyle name="Output 6 6 3" xfId="9086"/>
    <cellStyle name="Output 6 7" xfId="2223"/>
    <cellStyle name="Output 6 7 2" xfId="5419"/>
    <cellStyle name="Output 6 7 2 2" xfId="9089"/>
    <cellStyle name="Output 6 7 3" xfId="9088"/>
    <cellStyle name="Output 6 8" xfId="2175"/>
    <cellStyle name="Output 6 8 2" xfId="5371"/>
    <cellStyle name="Output 6 8 2 2" xfId="9091"/>
    <cellStyle name="Output 6 8 3" xfId="9090"/>
    <cellStyle name="Output 6 9" xfId="2234"/>
    <cellStyle name="Output 6 9 2" xfId="5428"/>
    <cellStyle name="Output 6 9 2 2" xfId="9093"/>
    <cellStyle name="Output 6 9 3" xfId="9092"/>
    <cellStyle name="Output 7" xfId="1764"/>
    <cellStyle name="Output 7 10" xfId="2185"/>
    <cellStyle name="Output 7 10 2" xfId="5381"/>
    <cellStyle name="Output 7 10 2 2" xfId="9096"/>
    <cellStyle name="Output 7 10 3" xfId="9095"/>
    <cellStyle name="Output 7 11" xfId="2443"/>
    <cellStyle name="Output 7 11 2" xfId="5636"/>
    <cellStyle name="Output 7 11 2 2" xfId="9098"/>
    <cellStyle name="Output 7 11 3" xfId="9097"/>
    <cellStyle name="Output 7 12" xfId="2491"/>
    <cellStyle name="Output 7 12 2" xfId="5684"/>
    <cellStyle name="Output 7 12 2 2" xfId="9100"/>
    <cellStyle name="Output 7 12 3" xfId="9099"/>
    <cellStyle name="Output 7 13" xfId="2463"/>
    <cellStyle name="Output 7 13 2" xfId="5656"/>
    <cellStyle name="Output 7 13 2 2" xfId="9102"/>
    <cellStyle name="Output 7 13 3" xfId="9101"/>
    <cellStyle name="Output 7 14" xfId="2366"/>
    <cellStyle name="Output 7 14 2" xfId="5559"/>
    <cellStyle name="Output 7 14 2 2" xfId="9104"/>
    <cellStyle name="Output 7 14 3" xfId="9103"/>
    <cellStyle name="Output 7 15" xfId="2396"/>
    <cellStyle name="Output 7 15 2" xfId="5589"/>
    <cellStyle name="Output 7 15 2 2" xfId="9106"/>
    <cellStyle name="Output 7 15 3" xfId="9105"/>
    <cellStyle name="Output 7 16" xfId="5146"/>
    <cellStyle name="Output 7 16 2" xfId="9107"/>
    <cellStyle name="Output 7 17" xfId="9094"/>
    <cellStyle name="Output 7 2" xfId="2113"/>
    <cellStyle name="Output 7 2 2" xfId="5310"/>
    <cellStyle name="Output 7 2 2 2" xfId="9109"/>
    <cellStyle name="Output 7 2 3" xfId="9108"/>
    <cellStyle name="Output 7 3" xfId="2082"/>
    <cellStyle name="Output 7 3 2" xfId="5279"/>
    <cellStyle name="Output 7 3 2 2" xfId="9111"/>
    <cellStyle name="Output 7 3 3" xfId="9110"/>
    <cellStyle name="Output 7 4" xfId="2099"/>
    <cellStyle name="Output 7 4 2" xfId="5296"/>
    <cellStyle name="Output 7 4 2 2" xfId="9113"/>
    <cellStyle name="Output 7 4 3" xfId="9112"/>
    <cellStyle name="Output 7 5" xfId="2077"/>
    <cellStyle name="Output 7 5 2" xfId="5275"/>
    <cellStyle name="Output 7 5 2 2" xfId="9115"/>
    <cellStyle name="Output 7 5 3" xfId="9114"/>
    <cellStyle name="Output 7 6" xfId="2141"/>
    <cellStyle name="Output 7 6 2" xfId="5337"/>
    <cellStyle name="Output 7 6 2 2" xfId="9117"/>
    <cellStyle name="Output 7 6 3" xfId="9116"/>
    <cellStyle name="Output 7 7" xfId="2254"/>
    <cellStyle name="Output 7 7 2" xfId="5447"/>
    <cellStyle name="Output 7 7 2 2" xfId="9119"/>
    <cellStyle name="Output 7 7 3" xfId="9118"/>
    <cellStyle name="Output 7 8" xfId="2297"/>
    <cellStyle name="Output 7 8 2" xfId="5490"/>
    <cellStyle name="Output 7 8 2 2" xfId="9121"/>
    <cellStyle name="Output 7 8 3" xfId="9120"/>
    <cellStyle name="Output 7 9" xfId="2183"/>
    <cellStyle name="Output 7 9 2" xfId="5379"/>
    <cellStyle name="Output 7 9 2 2" xfId="9123"/>
    <cellStyle name="Output 7 9 3" xfId="9122"/>
    <cellStyle name="Output 8" xfId="1772"/>
    <cellStyle name="Output 8 10" xfId="2181"/>
    <cellStyle name="Output 8 10 2" xfId="5377"/>
    <cellStyle name="Output 8 10 2 2" xfId="9126"/>
    <cellStyle name="Output 8 10 3" xfId="9125"/>
    <cellStyle name="Output 8 11" xfId="2455"/>
    <cellStyle name="Output 8 11 2" xfId="5648"/>
    <cellStyle name="Output 8 11 2 2" xfId="9128"/>
    <cellStyle name="Output 8 11 3" xfId="9127"/>
    <cellStyle name="Output 8 12" xfId="2483"/>
    <cellStyle name="Output 8 12 2" xfId="5676"/>
    <cellStyle name="Output 8 12 2 2" xfId="9130"/>
    <cellStyle name="Output 8 12 3" xfId="9129"/>
    <cellStyle name="Output 8 13" xfId="2487"/>
    <cellStyle name="Output 8 13 2" xfId="5680"/>
    <cellStyle name="Output 8 13 2 2" xfId="9132"/>
    <cellStyle name="Output 8 13 3" xfId="9131"/>
    <cellStyle name="Output 8 14" xfId="2477"/>
    <cellStyle name="Output 8 14 2" xfId="5670"/>
    <cellStyle name="Output 8 14 2 2" xfId="9134"/>
    <cellStyle name="Output 8 14 3" xfId="9133"/>
    <cellStyle name="Output 8 15" xfId="2412"/>
    <cellStyle name="Output 8 15 2" xfId="5605"/>
    <cellStyle name="Output 8 15 2 2" xfId="9136"/>
    <cellStyle name="Output 8 15 3" xfId="9135"/>
    <cellStyle name="Output 8 16" xfId="5148"/>
    <cellStyle name="Output 8 16 2" xfId="9137"/>
    <cellStyle name="Output 8 17" xfId="9124"/>
    <cellStyle name="Output 8 2" xfId="2023"/>
    <cellStyle name="Output 8 2 2" xfId="5223"/>
    <cellStyle name="Output 8 2 2 2" xfId="9139"/>
    <cellStyle name="Output 8 2 3" xfId="9138"/>
    <cellStyle name="Output 8 3" xfId="2078"/>
    <cellStyle name="Output 8 3 2" xfId="5276"/>
    <cellStyle name="Output 8 3 2 2" xfId="9141"/>
    <cellStyle name="Output 8 3 3" xfId="9140"/>
    <cellStyle name="Output 8 4" xfId="2054"/>
    <cellStyle name="Output 8 4 2" xfId="5252"/>
    <cellStyle name="Output 8 4 2 2" xfId="9143"/>
    <cellStyle name="Output 8 4 3" xfId="9142"/>
    <cellStyle name="Output 8 5" xfId="1999"/>
    <cellStyle name="Output 8 5 2" xfId="5200"/>
    <cellStyle name="Output 8 5 2 2" xfId="9145"/>
    <cellStyle name="Output 8 5 3" xfId="9144"/>
    <cellStyle name="Output 8 6" xfId="2087"/>
    <cellStyle name="Output 8 6 2" xfId="5284"/>
    <cellStyle name="Output 8 6 2 2" xfId="9147"/>
    <cellStyle name="Output 8 6 3" xfId="9146"/>
    <cellStyle name="Output 8 7" xfId="2264"/>
    <cellStyle name="Output 8 7 2" xfId="5457"/>
    <cellStyle name="Output 8 7 2 2" xfId="9149"/>
    <cellStyle name="Output 8 7 3" xfId="9148"/>
    <cellStyle name="Output 8 8" xfId="2290"/>
    <cellStyle name="Output 8 8 2" xfId="5483"/>
    <cellStyle name="Output 8 8 2 2" xfId="9151"/>
    <cellStyle name="Output 8 8 3" xfId="9150"/>
    <cellStyle name="Output 8 9" xfId="2212"/>
    <cellStyle name="Output 8 9 2" xfId="5408"/>
    <cellStyle name="Output 8 9 2 2" xfId="9153"/>
    <cellStyle name="Output 8 9 3" xfId="9152"/>
    <cellStyle name="Output 9" xfId="1804"/>
    <cellStyle name="Output 9 10" xfId="2326"/>
    <cellStyle name="Output 9 10 2" xfId="5519"/>
    <cellStyle name="Output 9 10 2 2" xfId="9156"/>
    <cellStyle name="Output 9 10 3" xfId="9155"/>
    <cellStyle name="Output 9 11" xfId="2469"/>
    <cellStyle name="Output 9 11 2" xfId="5662"/>
    <cellStyle name="Output 9 11 2 2" xfId="9158"/>
    <cellStyle name="Output 9 11 3" xfId="9157"/>
    <cellStyle name="Output 9 12" xfId="2475"/>
    <cellStyle name="Output 9 12 2" xfId="5668"/>
    <cellStyle name="Output 9 12 2 2" xfId="9160"/>
    <cellStyle name="Output 9 12 3" xfId="9159"/>
    <cellStyle name="Output 9 13" xfId="2505"/>
    <cellStyle name="Output 9 13 2" xfId="5698"/>
    <cellStyle name="Output 9 13 2 2" xfId="9162"/>
    <cellStyle name="Output 9 13 3" xfId="9161"/>
    <cellStyle name="Output 9 14" xfId="2451"/>
    <cellStyle name="Output 9 14 2" xfId="5644"/>
    <cellStyle name="Output 9 14 2 2" xfId="9164"/>
    <cellStyle name="Output 9 14 3" xfId="9163"/>
    <cellStyle name="Output 9 15" xfId="2473"/>
    <cellStyle name="Output 9 15 2" xfId="5666"/>
    <cellStyle name="Output 9 15 2 2" xfId="9166"/>
    <cellStyle name="Output 9 15 3" xfId="9165"/>
    <cellStyle name="Output 9 16" xfId="5151"/>
    <cellStyle name="Output 9 16 2" xfId="9167"/>
    <cellStyle name="Output 9 17" xfId="9154"/>
    <cellStyle name="Output 9 2" xfId="2114"/>
    <cellStyle name="Output 9 2 2" xfId="5311"/>
    <cellStyle name="Output 9 2 2 2" xfId="9169"/>
    <cellStyle name="Output 9 2 3" xfId="9168"/>
    <cellStyle name="Output 9 3" xfId="2110"/>
    <cellStyle name="Output 9 3 2" xfId="5307"/>
    <cellStyle name="Output 9 3 2 2" xfId="9171"/>
    <cellStyle name="Output 9 3 3" xfId="9170"/>
    <cellStyle name="Output 9 4" xfId="2150"/>
    <cellStyle name="Output 9 4 2" xfId="5346"/>
    <cellStyle name="Output 9 4 2 2" xfId="9173"/>
    <cellStyle name="Output 9 4 3" xfId="9172"/>
    <cellStyle name="Output 9 5" xfId="2160"/>
    <cellStyle name="Output 9 5 2" xfId="5356"/>
    <cellStyle name="Output 9 5 2 2" xfId="9175"/>
    <cellStyle name="Output 9 5 3" xfId="9174"/>
    <cellStyle name="Output 9 6" xfId="2167"/>
    <cellStyle name="Output 9 6 2" xfId="5363"/>
    <cellStyle name="Output 9 6 2 2" xfId="9177"/>
    <cellStyle name="Output 9 6 3" xfId="9176"/>
    <cellStyle name="Output 9 7" xfId="2276"/>
    <cellStyle name="Output 9 7 2" xfId="5469"/>
    <cellStyle name="Output 9 7 2 2" xfId="9179"/>
    <cellStyle name="Output 9 7 3" xfId="9178"/>
    <cellStyle name="Output 9 8" xfId="2282"/>
    <cellStyle name="Output 9 8 2" xfId="5475"/>
    <cellStyle name="Output 9 8 2 2" xfId="9181"/>
    <cellStyle name="Output 9 8 3" xfId="9180"/>
    <cellStyle name="Output 9 9" xfId="2319"/>
    <cellStyle name="Output 9 9 2" xfId="5512"/>
    <cellStyle name="Output 9 9 2 2" xfId="9183"/>
    <cellStyle name="Output 9 9 3" xfId="9182"/>
    <cellStyle name="Percent" xfId="10001" builtinId="5"/>
    <cellStyle name="Percent 10" xfId="10000"/>
    <cellStyle name="Percent 2" xfId="866"/>
    <cellStyle name="Percent 2 10" xfId="1185"/>
    <cellStyle name="Percent 2 10 2" xfId="9185"/>
    <cellStyle name="Percent 2 11" xfId="1186"/>
    <cellStyle name="Percent 2 11 2" xfId="9186"/>
    <cellStyle name="Percent 2 12" xfId="1187"/>
    <cellStyle name="Percent 2 12 2" xfId="9187"/>
    <cellStyle name="Percent 2 13" xfId="1587"/>
    <cellStyle name="Percent 2 13 2" xfId="9188"/>
    <cellStyle name="Percent 2 14" xfId="1588"/>
    <cellStyle name="Percent 2 14 2" xfId="9189"/>
    <cellStyle name="Percent 2 15" xfId="1589"/>
    <cellStyle name="Percent 2 15 2" xfId="9190"/>
    <cellStyle name="Percent 2 16" xfId="1590"/>
    <cellStyle name="Percent 2 16 2" xfId="9191"/>
    <cellStyle name="Percent 2 17" xfId="1591"/>
    <cellStyle name="Percent 2 17 2" xfId="9192"/>
    <cellStyle name="Percent 2 18" xfId="1592"/>
    <cellStyle name="Percent 2 18 2" xfId="9193"/>
    <cellStyle name="Percent 2 19" xfId="1593"/>
    <cellStyle name="Percent 2 19 2" xfId="9194"/>
    <cellStyle name="Percent 2 2" xfId="1004"/>
    <cellStyle name="Percent 2 2 2" xfId="9195"/>
    <cellStyle name="Percent 2 20" xfId="1594"/>
    <cellStyle name="Percent 2 20 2" xfId="9196"/>
    <cellStyle name="Percent 2 21" xfId="1595"/>
    <cellStyle name="Percent 2 21 2" xfId="9197"/>
    <cellStyle name="Percent 2 22" xfId="1596"/>
    <cellStyle name="Percent 2 22 2" xfId="9198"/>
    <cellStyle name="Percent 2 23" xfId="1597"/>
    <cellStyle name="Percent 2 23 2" xfId="9199"/>
    <cellStyle name="Percent 2 24" xfId="1598"/>
    <cellStyle name="Percent 2 24 2" xfId="9200"/>
    <cellStyle name="Percent 2 25" xfId="1599"/>
    <cellStyle name="Percent 2 25 2" xfId="9201"/>
    <cellStyle name="Percent 2 26" xfId="1600"/>
    <cellStyle name="Percent 2 26 2" xfId="9202"/>
    <cellStyle name="Percent 2 27" xfId="1601"/>
    <cellStyle name="Percent 2 27 2" xfId="9203"/>
    <cellStyle name="Percent 2 28" xfId="1602"/>
    <cellStyle name="Percent 2 28 2" xfId="9204"/>
    <cellStyle name="Percent 2 29" xfId="1603"/>
    <cellStyle name="Percent 2 29 2" xfId="9205"/>
    <cellStyle name="Percent 2 3" xfId="1143"/>
    <cellStyle name="Percent 2 3 2" xfId="9206"/>
    <cellStyle name="Percent 2 30" xfId="1604"/>
    <cellStyle name="Percent 2 30 2" xfId="9207"/>
    <cellStyle name="Percent 2 31" xfId="1605"/>
    <cellStyle name="Percent 2 31 2" xfId="9208"/>
    <cellStyle name="Percent 2 32" xfId="1606"/>
    <cellStyle name="Percent 2 32 2" xfId="9209"/>
    <cellStyle name="Percent 2 33" xfId="1607"/>
    <cellStyle name="Percent 2 33 2" xfId="9210"/>
    <cellStyle name="Percent 2 34" xfId="1608"/>
    <cellStyle name="Percent 2 34 2" xfId="9211"/>
    <cellStyle name="Percent 2 35" xfId="1609"/>
    <cellStyle name="Percent 2 35 2" xfId="9212"/>
    <cellStyle name="Percent 2 36" xfId="1610"/>
    <cellStyle name="Percent 2 36 2" xfId="9213"/>
    <cellStyle name="Percent 2 37" xfId="1611"/>
    <cellStyle name="Percent 2 37 2" xfId="9214"/>
    <cellStyle name="Percent 2 38" xfId="1612"/>
    <cellStyle name="Percent 2 38 2" xfId="9215"/>
    <cellStyle name="Percent 2 39" xfId="1613"/>
    <cellStyle name="Percent 2 39 2" xfId="9216"/>
    <cellStyle name="Percent 2 4" xfId="1188"/>
    <cellStyle name="Percent 2 4 2" xfId="9217"/>
    <cellStyle name="Percent 2 40" xfId="1614"/>
    <cellStyle name="Percent 2 40 2" xfId="9218"/>
    <cellStyle name="Percent 2 41" xfId="1615"/>
    <cellStyle name="Percent 2 41 2" xfId="9219"/>
    <cellStyle name="Percent 2 42" xfId="1616"/>
    <cellStyle name="Percent 2 42 2" xfId="9220"/>
    <cellStyle name="Percent 2 43" xfId="1617"/>
    <cellStyle name="Percent 2 43 2" xfId="9221"/>
    <cellStyle name="Percent 2 44" xfId="1618"/>
    <cellStyle name="Percent 2 44 2" xfId="9222"/>
    <cellStyle name="Percent 2 45" xfId="1619"/>
    <cellStyle name="Percent 2 45 2" xfId="9223"/>
    <cellStyle name="Percent 2 46" xfId="1620"/>
    <cellStyle name="Percent 2 46 2" xfId="9224"/>
    <cellStyle name="Percent 2 47" xfId="1621"/>
    <cellStyle name="Percent 2 47 2" xfId="9225"/>
    <cellStyle name="Percent 2 48" xfId="1622"/>
    <cellStyle name="Percent 2 48 2" xfId="9226"/>
    <cellStyle name="Percent 2 49" xfId="1623"/>
    <cellStyle name="Percent 2 49 2" xfId="9227"/>
    <cellStyle name="Percent 2 5" xfId="1189"/>
    <cellStyle name="Percent 2 5 2" xfId="9228"/>
    <cellStyle name="Percent 2 50" xfId="1624"/>
    <cellStyle name="Percent 2 50 2" xfId="9229"/>
    <cellStyle name="Percent 2 51" xfId="1625"/>
    <cellStyle name="Percent 2 51 2" xfId="9230"/>
    <cellStyle name="Percent 2 52" xfId="1626"/>
    <cellStyle name="Percent 2 52 2" xfId="9231"/>
    <cellStyle name="Percent 2 53" xfId="1627"/>
    <cellStyle name="Percent 2 53 2" xfId="9232"/>
    <cellStyle name="Percent 2 54" xfId="1628"/>
    <cellStyle name="Percent 2 54 2" xfId="9233"/>
    <cellStyle name="Percent 2 55" xfId="1629"/>
    <cellStyle name="Percent 2 55 2" xfId="9234"/>
    <cellStyle name="Percent 2 56" xfId="1630"/>
    <cellStyle name="Percent 2 56 2" xfId="9235"/>
    <cellStyle name="Percent 2 57" xfId="1631"/>
    <cellStyle name="Percent 2 57 2" xfId="9236"/>
    <cellStyle name="Percent 2 58" xfId="1632"/>
    <cellStyle name="Percent 2 58 2" xfId="9237"/>
    <cellStyle name="Percent 2 59" xfId="1633"/>
    <cellStyle name="Percent 2 59 2" xfId="9238"/>
    <cellStyle name="Percent 2 6" xfId="1190"/>
    <cellStyle name="Percent 2 6 2" xfId="9239"/>
    <cellStyle name="Percent 2 60" xfId="1634"/>
    <cellStyle name="Percent 2 60 2" xfId="9240"/>
    <cellStyle name="Percent 2 61" xfId="1635"/>
    <cellStyle name="Percent 2 61 2" xfId="9241"/>
    <cellStyle name="Percent 2 62" xfId="1636"/>
    <cellStyle name="Percent 2 62 2" xfId="9242"/>
    <cellStyle name="Percent 2 63" xfId="1637"/>
    <cellStyle name="Percent 2 63 2" xfId="9243"/>
    <cellStyle name="Percent 2 64" xfId="1638"/>
    <cellStyle name="Percent 2 64 2" xfId="9244"/>
    <cellStyle name="Percent 2 65" xfId="1639"/>
    <cellStyle name="Percent 2 65 2" xfId="9245"/>
    <cellStyle name="Percent 2 66" xfId="1640"/>
    <cellStyle name="Percent 2 66 2" xfId="9246"/>
    <cellStyle name="Percent 2 67" xfId="1641"/>
    <cellStyle name="Percent 2 67 2" xfId="9247"/>
    <cellStyle name="Percent 2 68" xfId="1642"/>
    <cellStyle name="Percent 2 68 2" xfId="9248"/>
    <cellStyle name="Percent 2 69" xfId="1643"/>
    <cellStyle name="Percent 2 69 2" xfId="9249"/>
    <cellStyle name="Percent 2 7" xfId="1191"/>
    <cellStyle name="Percent 2 7 2" xfId="9250"/>
    <cellStyle name="Percent 2 70" xfId="1644"/>
    <cellStyle name="Percent 2 70 2" xfId="9251"/>
    <cellStyle name="Percent 2 71" xfId="1645"/>
    <cellStyle name="Percent 2 71 2" xfId="9252"/>
    <cellStyle name="Percent 2 72" xfId="1646"/>
    <cellStyle name="Percent 2 72 2" xfId="9253"/>
    <cellStyle name="Percent 2 73" xfId="1647"/>
    <cellStyle name="Percent 2 73 2" xfId="9254"/>
    <cellStyle name="Percent 2 74" xfId="1648"/>
    <cellStyle name="Percent 2 74 2" xfId="9255"/>
    <cellStyle name="Percent 2 75" xfId="1649"/>
    <cellStyle name="Percent 2 75 2" xfId="9256"/>
    <cellStyle name="Percent 2 76" xfId="1650"/>
    <cellStyle name="Percent 2 76 2" xfId="9257"/>
    <cellStyle name="Percent 2 77" xfId="1651"/>
    <cellStyle name="Percent 2 77 2" xfId="9258"/>
    <cellStyle name="Percent 2 78" xfId="1652"/>
    <cellStyle name="Percent 2 78 2" xfId="9259"/>
    <cellStyle name="Percent 2 79" xfId="1653"/>
    <cellStyle name="Percent 2 79 2" xfId="9260"/>
    <cellStyle name="Percent 2 8" xfId="1192"/>
    <cellStyle name="Percent 2 8 2" xfId="9261"/>
    <cellStyle name="Percent 2 80" xfId="1654"/>
    <cellStyle name="Percent 2 80 2" xfId="9262"/>
    <cellStyle name="Percent 2 81" xfId="1655"/>
    <cellStyle name="Percent 2 81 2" xfId="9263"/>
    <cellStyle name="Percent 2 82" xfId="1656"/>
    <cellStyle name="Percent 2 82 2" xfId="9264"/>
    <cellStyle name="Percent 2 83" xfId="1657"/>
    <cellStyle name="Percent 2 83 2" xfId="9265"/>
    <cellStyle name="Percent 2 84" xfId="1658"/>
    <cellStyle name="Percent 2 84 2" xfId="9266"/>
    <cellStyle name="Percent 2 85" xfId="1659"/>
    <cellStyle name="Percent 2 85 2" xfId="9267"/>
    <cellStyle name="Percent 2 86" xfId="3321"/>
    <cellStyle name="Percent 2 86 2" xfId="9268"/>
    <cellStyle name="Percent 2 87" xfId="9184"/>
    <cellStyle name="Percent 2 9" xfId="1193"/>
    <cellStyle name="Percent 2 9 2" xfId="9269"/>
    <cellStyle name="Percent 3" xfId="6907"/>
    <cellStyle name="Percent 3 2" xfId="9270"/>
    <cellStyle name="Percent 32" xfId="1661"/>
    <cellStyle name="Percent 32 2" xfId="9271"/>
    <cellStyle name="Percent 39" xfId="1662"/>
    <cellStyle name="Percent 39 2" xfId="9272"/>
    <cellStyle name="Percent 4" xfId="9273"/>
    <cellStyle name="Percent 4 2" xfId="9889"/>
    <cellStyle name="Percent 41" xfId="1663"/>
    <cellStyle name="Percent 41 2" xfId="9274"/>
    <cellStyle name="Percent 47" xfId="1664"/>
    <cellStyle name="Percent 47 2" xfId="9275"/>
    <cellStyle name="Percent 49" xfId="1665"/>
    <cellStyle name="Percent 49 2" xfId="9276"/>
    <cellStyle name="Percent 63" xfId="1666"/>
    <cellStyle name="Percent 63 2" xfId="9277"/>
    <cellStyle name="Percent 67" xfId="1667"/>
    <cellStyle name="Percent 67 2" xfId="9278"/>
    <cellStyle name="Percent 69" xfId="1668"/>
    <cellStyle name="Percent 69 2" xfId="9279"/>
    <cellStyle name="Percent 77" xfId="1669"/>
    <cellStyle name="Percent 77 2" xfId="9280"/>
    <cellStyle name="Percent 82" xfId="1670"/>
    <cellStyle name="Percent 82 2" xfId="9281"/>
    <cellStyle name="Percent 85" xfId="1671"/>
    <cellStyle name="Percent 85 2" xfId="9282"/>
    <cellStyle name="Title" xfId="867" builtinId="15" customBuiltin="1"/>
    <cellStyle name="Title 10" xfId="1930"/>
    <cellStyle name="Title 10 2" xfId="9284"/>
    <cellStyle name="Title 11" xfId="1943"/>
    <cellStyle name="Title 11 2" xfId="9285"/>
    <cellStyle name="Title 12" xfId="2571"/>
    <cellStyle name="Title 12 2" xfId="9286"/>
    <cellStyle name="Title 13" xfId="9283"/>
    <cellStyle name="Title 2" xfId="868"/>
    <cellStyle name="Title 2 2" xfId="869"/>
    <cellStyle name="Title 2 2 2" xfId="870"/>
    <cellStyle name="Title 2 2 2 2" xfId="871"/>
    <cellStyle name="Title 2 2 2 2 2" xfId="9290"/>
    <cellStyle name="Title 2 2 2 3" xfId="9289"/>
    <cellStyle name="Title 2 2 3" xfId="872"/>
    <cellStyle name="Title 2 2 3 2" xfId="9291"/>
    <cellStyle name="Title 2 2 4" xfId="873"/>
    <cellStyle name="Title 2 2 4 2" xfId="9292"/>
    <cellStyle name="Title 2 2 5" xfId="874"/>
    <cellStyle name="Title 2 2 5 2" xfId="9293"/>
    <cellStyle name="Title 2 2 6" xfId="9288"/>
    <cellStyle name="Title 2 3" xfId="875"/>
    <cellStyle name="Title 2 3 2" xfId="9294"/>
    <cellStyle name="Title 2 4" xfId="876"/>
    <cellStyle name="Title 2 4 2" xfId="9295"/>
    <cellStyle name="Title 2 5" xfId="877"/>
    <cellStyle name="Title 2 5 2" xfId="9296"/>
    <cellStyle name="Title 2 6" xfId="878"/>
    <cellStyle name="Title 2 6 2" xfId="9297"/>
    <cellStyle name="Title 2 7" xfId="879"/>
    <cellStyle name="Title 2 7 2" xfId="9298"/>
    <cellStyle name="Title 2 8" xfId="9287"/>
    <cellStyle name="Title 3" xfId="880"/>
    <cellStyle name="Title 3 2" xfId="7005"/>
    <cellStyle name="Title 3 2 2" xfId="9300"/>
    <cellStyle name="Title 3 3" xfId="9299"/>
    <cellStyle name="Title 4" xfId="881"/>
    <cellStyle name="Title 4 2" xfId="7006"/>
    <cellStyle name="Title 4 2 2" xfId="9302"/>
    <cellStyle name="Title 4 3" xfId="9301"/>
    <cellStyle name="Title 5" xfId="1832"/>
    <cellStyle name="Title 5 2" xfId="9303"/>
    <cellStyle name="Title 6" xfId="1862"/>
    <cellStyle name="Title 6 2" xfId="9304"/>
    <cellStyle name="Title 7" xfId="1893"/>
    <cellStyle name="Title 7 2" xfId="9305"/>
    <cellStyle name="Title 8" xfId="1924"/>
    <cellStyle name="Title 8 2" xfId="9306"/>
    <cellStyle name="Title 9" xfId="1927"/>
    <cellStyle name="Title 9 2" xfId="9307"/>
    <cellStyle name="Total" xfId="882" builtinId="25" customBuiltin="1"/>
    <cellStyle name="Total 10" xfId="2572"/>
    <cellStyle name="Total 10 2" xfId="5730"/>
    <cellStyle name="Total 10 2 2" xfId="9310"/>
    <cellStyle name="Total 10 3" xfId="9309"/>
    <cellStyle name="Total 11" xfId="9308"/>
    <cellStyle name="Total 11 2" xfId="9762"/>
    <cellStyle name="Total 2" xfId="883"/>
    <cellStyle name="Total 2 10" xfId="2242"/>
    <cellStyle name="Total 2 10 2" xfId="5435"/>
    <cellStyle name="Total 2 10 2 2" xfId="9313"/>
    <cellStyle name="Total 2 10 3" xfId="9312"/>
    <cellStyle name="Total 2 11" xfId="2429"/>
    <cellStyle name="Total 2 11 2" xfId="5622"/>
    <cellStyle name="Total 2 11 2 2" xfId="9315"/>
    <cellStyle name="Total 2 11 3" xfId="9314"/>
    <cellStyle name="Total 2 12" xfId="2374"/>
    <cellStyle name="Total 2 12 2" xfId="5567"/>
    <cellStyle name="Total 2 12 2 2" xfId="9317"/>
    <cellStyle name="Total 2 12 3" xfId="9316"/>
    <cellStyle name="Total 2 13" xfId="2360"/>
    <cellStyle name="Total 2 13 2" xfId="5553"/>
    <cellStyle name="Total 2 13 2 2" xfId="9319"/>
    <cellStyle name="Total 2 13 3" xfId="9318"/>
    <cellStyle name="Total 2 14" xfId="2381"/>
    <cellStyle name="Total 2 14 2" xfId="5574"/>
    <cellStyle name="Total 2 14 2 2" xfId="9321"/>
    <cellStyle name="Total 2 14 3" xfId="9320"/>
    <cellStyle name="Total 2 15" xfId="2404"/>
    <cellStyle name="Total 2 15 2" xfId="5597"/>
    <cellStyle name="Total 2 15 2 2" xfId="9323"/>
    <cellStyle name="Total 2 15 3" xfId="9322"/>
    <cellStyle name="Total 2 16" xfId="5022"/>
    <cellStyle name="Total 2 16 2" xfId="9324"/>
    <cellStyle name="Total 2 17" xfId="9311"/>
    <cellStyle name="Total 2 2" xfId="884"/>
    <cellStyle name="Total 2 2 10" xfId="4347"/>
    <cellStyle name="Total 2 2 10 2" xfId="6266"/>
    <cellStyle name="Total 2 2 10 2 2" xfId="9327"/>
    <cellStyle name="Total 2 2 10 3" xfId="9326"/>
    <cellStyle name="Total 2 2 11" xfId="4477"/>
    <cellStyle name="Total 2 2 11 2" xfId="6277"/>
    <cellStyle name="Total 2 2 11 2 2" xfId="9329"/>
    <cellStyle name="Total 2 2 11 3" xfId="9328"/>
    <cellStyle name="Total 2 2 12" xfId="4529"/>
    <cellStyle name="Total 2 2 12 2" xfId="6287"/>
    <cellStyle name="Total 2 2 12 2 2" xfId="9331"/>
    <cellStyle name="Total 2 2 12 3" xfId="9330"/>
    <cellStyle name="Total 2 2 13" xfId="4670"/>
    <cellStyle name="Total 2 2 13 2" xfId="6297"/>
    <cellStyle name="Total 2 2 13 2 2" xfId="9333"/>
    <cellStyle name="Total 2 2 13 3" xfId="9332"/>
    <cellStyle name="Total 2 2 14" xfId="4849"/>
    <cellStyle name="Total 2 2 14 2" xfId="6312"/>
    <cellStyle name="Total 2 2 14 2 2" xfId="9335"/>
    <cellStyle name="Total 2 2 14 3" xfId="9334"/>
    <cellStyle name="Total 2 2 15" xfId="5023"/>
    <cellStyle name="Total 2 2 15 2" xfId="9336"/>
    <cellStyle name="Total 2 2 16" xfId="6337"/>
    <cellStyle name="Total 2 2 16 2" xfId="9337"/>
    <cellStyle name="Total 2 2 17" xfId="9325"/>
    <cellStyle name="Total 2 2 2" xfId="885"/>
    <cellStyle name="Total 2 2 2 10" xfId="4671"/>
    <cellStyle name="Total 2 2 2 10 2" xfId="6298"/>
    <cellStyle name="Total 2 2 2 10 2 2" xfId="9340"/>
    <cellStyle name="Total 2 2 2 10 3" xfId="9339"/>
    <cellStyle name="Total 2 2 2 11" xfId="4850"/>
    <cellStyle name="Total 2 2 2 11 2" xfId="6313"/>
    <cellStyle name="Total 2 2 2 11 2 2" xfId="9342"/>
    <cellStyle name="Total 2 2 2 11 3" xfId="9341"/>
    <cellStyle name="Total 2 2 2 12" xfId="5024"/>
    <cellStyle name="Total 2 2 2 12 2" xfId="9343"/>
    <cellStyle name="Total 2 2 2 13" xfId="6462"/>
    <cellStyle name="Total 2 2 2 13 2" xfId="9344"/>
    <cellStyle name="Total 2 2 2 14" xfId="9338"/>
    <cellStyle name="Total 2 2 2 2" xfId="886"/>
    <cellStyle name="Total 2 2 2 2 10" xfId="4672"/>
    <cellStyle name="Total 2 2 2 2 10 2" xfId="6299"/>
    <cellStyle name="Total 2 2 2 2 10 2 2" xfId="9347"/>
    <cellStyle name="Total 2 2 2 2 10 3" xfId="9346"/>
    <cellStyle name="Total 2 2 2 2 11" xfId="4851"/>
    <cellStyle name="Total 2 2 2 2 11 2" xfId="6314"/>
    <cellStyle name="Total 2 2 2 2 11 2 2" xfId="9349"/>
    <cellStyle name="Total 2 2 2 2 11 3" xfId="9348"/>
    <cellStyle name="Total 2 2 2 2 12" xfId="5025"/>
    <cellStyle name="Total 2 2 2 2 12 2" xfId="9350"/>
    <cellStyle name="Total 2 2 2 2 13" xfId="6490"/>
    <cellStyle name="Total 2 2 2 2 13 2" xfId="9351"/>
    <cellStyle name="Total 2 2 2 2 14" xfId="9345"/>
    <cellStyle name="Total 2 2 2 2 2" xfId="3434"/>
    <cellStyle name="Total 2 2 2 2 2 2" xfId="3407"/>
    <cellStyle name="Total 2 2 2 2 2 2 2" xfId="6145"/>
    <cellStyle name="Total 2 2 2 2 2 2 2 2" xfId="6134"/>
    <cellStyle name="Total 2 2 2 2 2 2 2 2 2" xfId="9355"/>
    <cellStyle name="Total 2 2 2 2 2 2 2 3" xfId="6810"/>
    <cellStyle name="Total 2 2 2 2 2 2 2 3 2" xfId="9356"/>
    <cellStyle name="Total 2 2 2 2 2 2 2 4" xfId="9354"/>
    <cellStyle name="Total 2 2 2 2 2 2 3" xfId="6820"/>
    <cellStyle name="Total 2 2 2 2 2 2 3 2" xfId="9357"/>
    <cellStyle name="Total 2 2 2 2 2 2 4" xfId="9353"/>
    <cellStyle name="Total 2 2 2 2 2 3" xfId="6476"/>
    <cellStyle name="Total 2 2 2 2 2 3 2" xfId="9358"/>
    <cellStyle name="Total 2 2 2 2 2 4" xfId="9352"/>
    <cellStyle name="Total 2 2 2 2 3" xfId="3231"/>
    <cellStyle name="Total 2 2 2 2 3 2" xfId="6078"/>
    <cellStyle name="Total 2 2 2 2 3 2 2" xfId="9360"/>
    <cellStyle name="Total 2 2 2 2 3 3" xfId="9359"/>
    <cellStyle name="Total 2 2 2 2 4" xfId="3510"/>
    <cellStyle name="Total 2 2 2 2 4 2" xfId="6159"/>
    <cellStyle name="Total 2 2 2 2 4 2 2" xfId="9362"/>
    <cellStyle name="Total 2 2 2 2 4 3" xfId="9361"/>
    <cellStyle name="Total 2 2 2 2 5" xfId="3779"/>
    <cellStyle name="Total 2 2 2 2 5 2" xfId="6224"/>
    <cellStyle name="Total 2 2 2 2 5 2 2" xfId="9364"/>
    <cellStyle name="Total 2 2 2 2 5 3" xfId="9363"/>
    <cellStyle name="Total 2 2 2 2 6" xfId="4265"/>
    <cellStyle name="Total 2 2 2 2 6 2" xfId="6257"/>
    <cellStyle name="Total 2 2 2 2 6 2 2" xfId="9366"/>
    <cellStyle name="Total 2 2 2 2 6 3" xfId="9365"/>
    <cellStyle name="Total 2 2 2 2 7" xfId="4349"/>
    <cellStyle name="Total 2 2 2 2 7 2" xfId="6268"/>
    <cellStyle name="Total 2 2 2 2 7 2 2" xfId="9368"/>
    <cellStyle name="Total 2 2 2 2 7 3" xfId="9367"/>
    <cellStyle name="Total 2 2 2 2 8" xfId="4479"/>
    <cellStyle name="Total 2 2 2 2 8 2" xfId="6279"/>
    <cellStyle name="Total 2 2 2 2 8 2 2" xfId="9370"/>
    <cellStyle name="Total 2 2 2 2 8 3" xfId="9369"/>
    <cellStyle name="Total 2 2 2 2 9" xfId="4531"/>
    <cellStyle name="Total 2 2 2 2 9 2" xfId="6289"/>
    <cellStyle name="Total 2 2 2 2 9 2 2" xfId="9372"/>
    <cellStyle name="Total 2 2 2 2 9 3" xfId="9371"/>
    <cellStyle name="Total 2 2 2 2_Comparison" xfId="4360"/>
    <cellStyle name="Total 2 2 2 3" xfId="3369"/>
    <cellStyle name="Total 2 2 2 3 2" xfId="3217"/>
    <cellStyle name="Total 2 2 2 3 2 2" xfId="6121"/>
    <cellStyle name="Total 2 2 2 3 2 2 2" xfId="6074"/>
    <cellStyle name="Total 2 2 2 3 2 2 2 2" xfId="9376"/>
    <cellStyle name="Total 2 2 2 3 2 2 3" xfId="6761"/>
    <cellStyle name="Total 2 2 2 3 2 2 3 2" xfId="9377"/>
    <cellStyle name="Total 2 2 2 3 2 2 4" xfId="9375"/>
    <cellStyle name="Total 2 2 2 3 2 3" xfId="6797"/>
    <cellStyle name="Total 2 2 2 3 2 3 2" xfId="9378"/>
    <cellStyle name="Total 2 2 2 3 2 4" xfId="9374"/>
    <cellStyle name="Total 2 2 2 3 3" xfId="6402"/>
    <cellStyle name="Total 2 2 2 3 3 2" xfId="9379"/>
    <cellStyle name="Total 2 2 2 3 4" xfId="9373"/>
    <cellStyle name="Total 2 2 2 4" xfId="3294"/>
    <cellStyle name="Total 2 2 2 4 2" xfId="6098"/>
    <cellStyle name="Total 2 2 2 4 2 2" xfId="9381"/>
    <cellStyle name="Total 2 2 2 4 3" xfId="9380"/>
    <cellStyle name="Total 2 2 2 5" xfId="3778"/>
    <cellStyle name="Total 2 2 2 5 2" xfId="6223"/>
    <cellStyle name="Total 2 2 2 5 2 2" xfId="9383"/>
    <cellStyle name="Total 2 2 2 5 3" xfId="9382"/>
    <cellStyle name="Total 2 2 2 6" xfId="4264"/>
    <cellStyle name="Total 2 2 2 6 2" xfId="6256"/>
    <cellStyle name="Total 2 2 2 6 2 2" xfId="9385"/>
    <cellStyle name="Total 2 2 2 6 3" xfId="9384"/>
    <cellStyle name="Total 2 2 2 7" xfId="4348"/>
    <cellStyle name="Total 2 2 2 7 2" xfId="6267"/>
    <cellStyle name="Total 2 2 2 7 2 2" xfId="9387"/>
    <cellStyle name="Total 2 2 2 7 3" xfId="9386"/>
    <cellStyle name="Total 2 2 2 8" xfId="4478"/>
    <cellStyle name="Total 2 2 2 8 2" xfId="6278"/>
    <cellStyle name="Total 2 2 2 8 2 2" xfId="9389"/>
    <cellStyle name="Total 2 2 2 8 3" xfId="9388"/>
    <cellStyle name="Total 2 2 2 9" xfId="4530"/>
    <cellStyle name="Total 2 2 2 9 2" xfId="6288"/>
    <cellStyle name="Total 2 2 2 9 2 2" xfId="9391"/>
    <cellStyle name="Total 2 2 2 9 3" xfId="9390"/>
    <cellStyle name="Total 2 2 2_Comparison" xfId="4466"/>
    <cellStyle name="Total 2 2 3" xfId="887"/>
    <cellStyle name="Total 2 2 3 2" xfId="5026"/>
    <cellStyle name="Total 2 2 3 2 2" xfId="9393"/>
    <cellStyle name="Total 2 2 3 3" xfId="9392"/>
    <cellStyle name="Total 2 2 4" xfId="888"/>
    <cellStyle name="Total 2 2 4 2" xfId="5027"/>
    <cellStyle name="Total 2 2 4 2 2" xfId="9395"/>
    <cellStyle name="Total 2 2 4 3" xfId="9394"/>
    <cellStyle name="Total 2 2 5" xfId="889"/>
    <cellStyle name="Total 2 2 5 2" xfId="5028"/>
    <cellStyle name="Total 2 2 5 2 2" xfId="9397"/>
    <cellStyle name="Total 2 2 5 3" xfId="9396"/>
    <cellStyle name="Total 2 2 6" xfId="2022"/>
    <cellStyle name="Total 2 2 6 2" xfId="3340"/>
    <cellStyle name="Total 2 2 6 2 2" xfId="5222"/>
    <cellStyle name="Total 2 2 6 2 2 2" xfId="6109"/>
    <cellStyle name="Total 2 2 6 2 2 2 2" xfId="9401"/>
    <cellStyle name="Total 2 2 6 2 2 3" xfId="6789"/>
    <cellStyle name="Total 2 2 6 2 2 3 2" xfId="9402"/>
    <cellStyle name="Total 2 2 6 2 2 4" xfId="9400"/>
    <cellStyle name="Total 2 2 6 2 3" xfId="6716"/>
    <cellStyle name="Total 2 2 6 2 3 2" xfId="9403"/>
    <cellStyle name="Total 2 2 6 2 4" xfId="9399"/>
    <cellStyle name="Total 2 2 6 3" xfId="6449"/>
    <cellStyle name="Total 2 2 6 3 2" xfId="9404"/>
    <cellStyle name="Total 2 2 6 4" xfId="9398"/>
    <cellStyle name="Total 2 2 7" xfId="3358"/>
    <cellStyle name="Total 2 2 7 2" xfId="6116"/>
    <cellStyle name="Total 2 2 7 2 2" xfId="9406"/>
    <cellStyle name="Total 2 2 7 3" xfId="9405"/>
    <cellStyle name="Total 2 2 8" xfId="3777"/>
    <cellStyle name="Total 2 2 8 2" xfId="6222"/>
    <cellStyle name="Total 2 2 8 2 2" xfId="9408"/>
    <cellStyle name="Total 2 2 8 3" xfId="9407"/>
    <cellStyle name="Total 2 2 9" xfId="4263"/>
    <cellStyle name="Total 2 2 9 2" xfId="6255"/>
    <cellStyle name="Total 2 2 9 2 2" xfId="9410"/>
    <cellStyle name="Total 2 2 9 3" xfId="9409"/>
    <cellStyle name="Total 2 2_Comparison" xfId="4362"/>
    <cellStyle name="Total 2 3" xfId="890"/>
    <cellStyle name="Total 2 3 10" xfId="4676"/>
    <cellStyle name="Total 2 3 10 2" xfId="6300"/>
    <cellStyle name="Total 2 3 10 2 2" xfId="9413"/>
    <cellStyle name="Total 2 3 10 3" xfId="9412"/>
    <cellStyle name="Total 2 3 11" xfId="4852"/>
    <cellStyle name="Total 2 3 11 2" xfId="6315"/>
    <cellStyle name="Total 2 3 11 2 2" xfId="9415"/>
    <cellStyle name="Total 2 3 11 3" xfId="9414"/>
    <cellStyle name="Total 2 3 12" xfId="5029"/>
    <cellStyle name="Total 2 3 12 2" xfId="9416"/>
    <cellStyle name="Total 2 3 13" xfId="6338"/>
    <cellStyle name="Total 2 3 13 2" xfId="9417"/>
    <cellStyle name="Total 2 3 14" xfId="9411"/>
    <cellStyle name="Total 2 3 2" xfId="2040"/>
    <cellStyle name="Total 2 3 2 2" xfId="3276"/>
    <cellStyle name="Total 2 3 2 2 2" xfId="5239"/>
    <cellStyle name="Total 2 3 2 2 2 2" xfId="6088"/>
    <cellStyle name="Total 2 3 2 2 2 2 2" xfId="9421"/>
    <cellStyle name="Total 2 3 2 2 2 3" xfId="6770"/>
    <cellStyle name="Total 2 3 2 2 2 3 2" xfId="9422"/>
    <cellStyle name="Total 2 3 2 2 2 4" xfId="9420"/>
    <cellStyle name="Total 2 3 2 2 3" xfId="6717"/>
    <cellStyle name="Total 2 3 2 2 3 2" xfId="9423"/>
    <cellStyle name="Total 2 3 2 2 4" xfId="9419"/>
    <cellStyle name="Total 2 3 2 3" xfId="6423"/>
    <cellStyle name="Total 2 3 2 3 2" xfId="9424"/>
    <cellStyle name="Total 2 3 2 4" xfId="9418"/>
    <cellStyle name="Total 2 3 3" xfId="3234"/>
    <cellStyle name="Total 2 3 3 2" xfId="6079"/>
    <cellStyle name="Total 2 3 3 2 2" xfId="9426"/>
    <cellStyle name="Total 2 3 3 3" xfId="9425"/>
    <cellStyle name="Total 2 3 4" xfId="3703"/>
    <cellStyle name="Total 2 3 4 2" xfId="6205"/>
    <cellStyle name="Total 2 3 4 2 2" xfId="9428"/>
    <cellStyle name="Total 2 3 4 3" xfId="9427"/>
    <cellStyle name="Total 2 3 5" xfId="3780"/>
    <cellStyle name="Total 2 3 5 2" xfId="6225"/>
    <cellStyle name="Total 2 3 5 2 2" xfId="9430"/>
    <cellStyle name="Total 2 3 5 3" xfId="9429"/>
    <cellStyle name="Total 2 3 6" xfId="4267"/>
    <cellStyle name="Total 2 3 6 2" xfId="6259"/>
    <cellStyle name="Total 2 3 6 2 2" xfId="9432"/>
    <cellStyle name="Total 2 3 6 3" xfId="9431"/>
    <cellStyle name="Total 2 3 7" xfId="4352"/>
    <cellStyle name="Total 2 3 7 2" xfId="6270"/>
    <cellStyle name="Total 2 3 7 2 2" xfId="9434"/>
    <cellStyle name="Total 2 3 7 3" xfId="9433"/>
    <cellStyle name="Total 2 3 8" xfId="4480"/>
    <cellStyle name="Total 2 3 8 2" xfId="6280"/>
    <cellStyle name="Total 2 3 8 2 2" xfId="9436"/>
    <cellStyle name="Total 2 3 8 3" xfId="9435"/>
    <cellStyle name="Total 2 3 9" xfId="4533"/>
    <cellStyle name="Total 2 3 9 2" xfId="6290"/>
    <cellStyle name="Total 2 3 9 2 2" xfId="9438"/>
    <cellStyle name="Total 2 3 9 3" xfId="9437"/>
    <cellStyle name="Total 2 3_Comparison" xfId="4358"/>
    <cellStyle name="Total 2 4" xfId="891"/>
    <cellStyle name="Total 2 4 10" xfId="4677"/>
    <cellStyle name="Total 2 4 10 2" xfId="6301"/>
    <cellStyle name="Total 2 4 10 2 2" xfId="9441"/>
    <cellStyle name="Total 2 4 10 3" xfId="9440"/>
    <cellStyle name="Total 2 4 11" xfId="4853"/>
    <cellStyle name="Total 2 4 11 2" xfId="6316"/>
    <cellStyle name="Total 2 4 11 2 2" xfId="9443"/>
    <cellStyle name="Total 2 4 11 3" xfId="9442"/>
    <cellStyle name="Total 2 4 12" xfId="5030"/>
    <cellStyle name="Total 2 4 12 2" xfId="9444"/>
    <cellStyle name="Total 2 4 13" xfId="6336"/>
    <cellStyle name="Total 2 4 13 2" xfId="9445"/>
    <cellStyle name="Total 2 4 14" xfId="9439"/>
    <cellStyle name="Total 2 4 2" xfId="2015"/>
    <cellStyle name="Total 2 4 2 2" xfId="3302"/>
    <cellStyle name="Total 2 4 2 2 2" xfId="5215"/>
    <cellStyle name="Total 2 4 2 2 2 2" xfId="6102"/>
    <cellStyle name="Total 2 4 2 2 2 2 2" xfId="9449"/>
    <cellStyle name="Total 2 4 2 2 2 3" xfId="6783"/>
    <cellStyle name="Total 2 4 2 2 2 3 2" xfId="9450"/>
    <cellStyle name="Total 2 4 2 2 2 4" xfId="9448"/>
    <cellStyle name="Total 2 4 2 2 3" xfId="6715"/>
    <cellStyle name="Total 2 4 2 2 3 2" xfId="9451"/>
    <cellStyle name="Total 2 4 2 2 4" xfId="9447"/>
    <cellStyle name="Total 2 4 2 3" xfId="6437"/>
    <cellStyle name="Total 2 4 2 3 2" xfId="9452"/>
    <cellStyle name="Total 2 4 2 4" xfId="9446"/>
    <cellStyle name="Total 2 4 3" xfId="3151"/>
    <cellStyle name="Total 2 4 3 2" xfId="6050"/>
    <cellStyle name="Total 2 4 3 2 2" xfId="9454"/>
    <cellStyle name="Total 2 4 3 3" xfId="9453"/>
    <cellStyle name="Total 2 4 4" xfId="3342"/>
    <cellStyle name="Total 2 4 4 2" xfId="6110"/>
    <cellStyle name="Total 2 4 4 2 2" xfId="9456"/>
    <cellStyle name="Total 2 4 4 3" xfId="9455"/>
    <cellStyle name="Total 2 4 5" xfId="3781"/>
    <cellStyle name="Total 2 4 5 2" xfId="6226"/>
    <cellStyle name="Total 2 4 5 2 2" xfId="9458"/>
    <cellStyle name="Total 2 4 5 3" xfId="9457"/>
    <cellStyle name="Total 2 4 6" xfId="4268"/>
    <cellStyle name="Total 2 4 6 2" xfId="6260"/>
    <cellStyle name="Total 2 4 6 2 2" xfId="9460"/>
    <cellStyle name="Total 2 4 6 3" xfId="9459"/>
    <cellStyle name="Total 2 4 7" xfId="4353"/>
    <cellStyle name="Total 2 4 7 2" xfId="6271"/>
    <cellStyle name="Total 2 4 7 2 2" xfId="9462"/>
    <cellStyle name="Total 2 4 7 3" xfId="9461"/>
    <cellStyle name="Total 2 4 8" xfId="4481"/>
    <cellStyle name="Total 2 4 8 2" xfId="6281"/>
    <cellStyle name="Total 2 4 8 2 2" xfId="9464"/>
    <cellStyle name="Total 2 4 8 3" xfId="9463"/>
    <cellStyle name="Total 2 4 9" xfId="4534"/>
    <cellStyle name="Total 2 4 9 2" xfId="6291"/>
    <cellStyle name="Total 2 4 9 2 2" xfId="9466"/>
    <cellStyle name="Total 2 4 9 3" xfId="9465"/>
    <cellStyle name="Total 2 4_Comparison" xfId="4463"/>
    <cellStyle name="Total 2 5" xfId="892"/>
    <cellStyle name="Total 2 5 2" xfId="5031"/>
    <cellStyle name="Total 2 5 2 2" xfId="9468"/>
    <cellStyle name="Total 2 5 3" xfId="9467"/>
    <cellStyle name="Total 2 6" xfId="893"/>
    <cellStyle name="Total 2 6 2" xfId="5032"/>
    <cellStyle name="Total 2 6 2 2" xfId="9470"/>
    <cellStyle name="Total 2 6 3" xfId="9469"/>
    <cellStyle name="Total 2 7" xfId="894"/>
    <cellStyle name="Total 2 7 2" xfId="5033"/>
    <cellStyle name="Total 2 7 2 2" xfId="9472"/>
    <cellStyle name="Total 2 7 3" xfId="9471"/>
    <cellStyle name="Total 2 8" xfId="2194"/>
    <cellStyle name="Total 2 8 2" xfId="5390"/>
    <cellStyle name="Total 2 8 2 2" xfId="9474"/>
    <cellStyle name="Total 2 8 3" xfId="9473"/>
    <cellStyle name="Total 2 9" xfId="2210"/>
    <cellStyle name="Total 2 9 2" xfId="5406"/>
    <cellStyle name="Total 2 9 2 2" xfId="9476"/>
    <cellStyle name="Total 2 9 3" xfId="9475"/>
    <cellStyle name="Total 3" xfId="895"/>
    <cellStyle name="Total 3 10" xfId="2286"/>
    <cellStyle name="Total 3 10 2" xfId="5479"/>
    <cellStyle name="Total 3 10 2 2" xfId="9479"/>
    <cellStyle name="Total 3 10 3" xfId="9478"/>
    <cellStyle name="Total 3 11" xfId="2453"/>
    <cellStyle name="Total 3 11 2" xfId="5646"/>
    <cellStyle name="Total 3 11 2 2" xfId="9481"/>
    <cellStyle name="Total 3 11 3" xfId="9480"/>
    <cellStyle name="Total 3 12" xfId="2368"/>
    <cellStyle name="Total 3 12 2" xfId="5561"/>
    <cellStyle name="Total 3 12 2 2" xfId="9483"/>
    <cellStyle name="Total 3 12 3" xfId="9482"/>
    <cellStyle name="Total 3 13" xfId="2394"/>
    <cellStyle name="Total 3 13 2" xfId="5587"/>
    <cellStyle name="Total 3 13 2 2" xfId="9485"/>
    <cellStyle name="Total 3 13 3" xfId="9484"/>
    <cellStyle name="Total 3 14" xfId="2339"/>
    <cellStyle name="Total 3 14 2" xfId="5532"/>
    <cellStyle name="Total 3 14 2 2" xfId="9487"/>
    <cellStyle name="Total 3 14 3" xfId="9486"/>
    <cellStyle name="Total 3 15" xfId="2346"/>
    <cellStyle name="Total 3 15 2" xfId="5539"/>
    <cellStyle name="Total 3 15 2 2" xfId="9489"/>
    <cellStyle name="Total 3 15 3" xfId="9488"/>
    <cellStyle name="Total 3 16" xfId="5034"/>
    <cellStyle name="Total 3 16 2" xfId="9490"/>
    <cellStyle name="Total 3 17" xfId="9477"/>
    <cellStyle name="Total 3 2" xfId="2118"/>
    <cellStyle name="Total 3 2 2" xfId="5315"/>
    <cellStyle name="Total 3 2 2 2" xfId="9492"/>
    <cellStyle name="Total 3 2 3" xfId="9491"/>
    <cellStyle name="Total 3 3" xfId="2127"/>
    <cellStyle name="Total 3 3 2" xfId="5324"/>
    <cellStyle name="Total 3 3 2 2" xfId="9494"/>
    <cellStyle name="Total 3 3 3" xfId="9493"/>
    <cellStyle name="Total 3 4" xfId="2084"/>
    <cellStyle name="Total 3 4 2" xfId="5281"/>
    <cellStyle name="Total 3 4 2 2" xfId="9496"/>
    <cellStyle name="Total 3 4 3" xfId="9495"/>
    <cellStyle name="Total 3 5" xfId="2144"/>
    <cellStyle name="Total 3 5 2" xfId="5340"/>
    <cellStyle name="Total 3 5 2 2" xfId="9498"/>
    <cellStyle name="Total 3 5 3" xfId="9497"/>
    <cellStyle name="Total 3 6" xfId="2154"/>
    <cellStyle name="Total 3 6 2" xfId="5350"/>
    <cellStyle name="Total 3 6 2 2" xfId="9500"/>
    <cellStyle name="Total 3 6 3" xfId="9499"/>
    <cellStyle name="Total 3 7" xfId="2262"/>
    <cellStyle name="Total 3 7 2" xfId="5455"/>
    <cellStyle name="Total 3 7 2 2" xfId="9502"/>
    <cellStyle name="Total 3 7 3" xfId="9501"/>
    <cellStyle name="Total 3 8" xfId="2188"/>
    <cellStyle name="Total 3 8 2" xfId="5384"/>
    <cellStyle name="Total 3 8 2 2" xfId="9504"/>
    <cellStyle name="Total 3 8 3" xfId="9503"/>
    <cellStyle name="Total 3 9" xfId="2270"/>
    <cellStyle name="Total 3 9 2" xfId="5463"/>
    <cellStyle name="Total 3 9 2 2" xfId="9506"/>
    <cellStyle name="Total 3 9 3" xfId="9505"/>
    <cellStyle name="Total 4" xfId="896"/>
    <cellStyle name="Total 4 10" xfId="2291"/>
    <cellStyle name="Total 4 10 2" xfId="5484"/>
    <cellStyle name="Total 4 10 2 2" xfId="9509"/>
    <cellStyle name="Total 4 10 3" xfId="9508"/>
    <cellStyle name="Total 4 11" xfId="2467"/>
    <cellStyle name="Total 4 11 2" xfId="5660"/>
    <cellStyle name="Total 4 11 2 2" xfId="9511"/>
    <cellStyle name="Total 4 11 3" xfId="9510"/>
    <cellStyle name="Total 4 12" xfId="2503"/>
    <cellStyle name="Total 4 12 2" xfId="5696"/>
    <cellStyle name="Total 4 12 2 2" xfId="9513"/>
    <cellStyle name="Total 4 12 3" xfId="9512"/>
    <cellStyle name="Total 4 13" xfId="2480"/>
    <cellStyle name="Total 4 13 2" xfId="5673"/>
    <cellStyle name="Total 4 13 2 2" xfId="9515"/>
    <cellStyle name="Total 4 13 3" xfId="9514"/>
    <cellStyle name="Total 4 14" xfId="2449"/>
    <cellStyle name="Total 4 14 2" xfId="5642"/>
    <cellStyle name="Total 4 14 2 2" xfId="9517"/>
    <cellStyle name="Total 4 14 3" xfId="9516"/>
    <cellStyle name="Total 4 15" xfId="2492"/>
    <cellStyle name="Total 4 15 2" xfId="5685"/>
    <cellStyle name="Total 4 15 2 2" xfId="9519"/>
    <cellStyle name="Total 4 15 3" xfId="9518"/>
    <cellStyle name="Total 4 16" xfId="5035"/>
    <cellStyle name="Total 4 16 2" xfId="9520"/>
    <cellStyle name="Total 4 17" xfId="9507"/>
    <cellStyle name="Total 4 2" xfId="2134"/>
    <cellStyle name="Total 4 2 2" xfId="5331"/>
    <cellStyle name="Total 4 2 2 2" xfId="9522"/>
    <cellStyle name="Total 4 2 3" xfId="9521"/>
    <cellStyle name="Total 4 3" xfId="1997"/>
    <cellStyle name="Total 4 3 2" xfId="5198"/>
    <cellStyle name="Total 4 3 2 2" xfId="9524"/>
    <cellStyle name="Total 4 3 3" xfId="9523"/>
    <cellStyle name="Total 4 4" xfId="2014"/>
    <cellStyle name="Total 4 4 2" xfId="5214"/>
    <cellStyle name="Total 4 4 2 2" xfId="9526"/>
    <cellStyle name="Total 4 4 3" xfId="9525"/>
    <cellStyle name="Total 4 5" xfId="2067"/>
    <cellStyle name="Total 4 5 2" xfId="5265"/>
    <cellStyle name="Total 4 5 2 2" xfId="9528"/>
    <cellStyle name="Total 4 5 3" xfId="9527"/>
    <cellStyle name="Total 4 6" xfId="2055"/>
    <cellStyle name="Total 4 6 2" xfId="5253"/>
    <cellStyle name="Total 4 6 2 2" xfId="9530"/>
    <cellStyle name="Total 4 6 3" xfId="9529"/>
    <cellStyle name="Total 4 7" xfId="2274"/>
    <cellStyle name="Total 4 7 2" xfId="5467"/>
    <cellStyle name="Total 4 7 2 2" xfId="9532"/>
    <cellStyle name="Total 4 7 3" xfId="9531"/>
    <cellStyle name="Total 4 8" xfId="2307"/>
    <cellStyle name="Total 4 8 2" xfId="5500"/>
    <cellStyle name="Total 4 8 2 2" xfId="9534"/>
    <cellStyle name="Total 4 8 3" xfId="9533"/>
    <cellStyle name="Total 4 9" xfId="2189"/>
    <cellStyle name="Total 4 9 2" xfId="5385"/>
    <cellStyle name="Total 4 9 2 2" xfId="9536"/>
    <cellStyle name="Total 4 9 3" xfId="9535"/>
    <cellStyle name="Total 5" xfId="1833"/>
    <cellStyle name="Total 5 10" xfId="2186"/>
    <cellStyle name="Total 5 10 2" xfId="5382"/>
    <cellStyle name="Total 5 10 2 2" xfId="9539"/>
    <cellStyle name="Total 5 10 3" xfId="9538"/>
    <cellStyle name="Total 5 11" xfId="2481"/>
    <cellStyle name="Total 5 11 2" xfId="5674"/>
    <cellStyle name="Total 5 11 2 2" xfId="9541"/>
    <cellStyle name="Total 5 11 3" xfId="9540"/>
    <cellStyle name="Total 5 12" xfId="2506"/>
    <cellStyle name="Total 5 12 2" xfId="5699"/>
    <cellStyle name="Total 5 12 2 2" xfId="9543"/>
    <cellStyle name="Total 5 12 3" xfId="9542"/>
    <cellStyle name="Total 5 13" xfId="2364"/>
    <cellStyle name="Total 5 13 2" xfId="5557"/>
    <cellStyle name="Total 5 13 2 2" xfId="9545"/>
    <cellStyle name="Total 5 13 3" xfId="9544"/>
    <cellStyle name="Total 5 14" xfId="2361"/>
    <cellStyle name="Total 5 14 2" xfId="5554"/>
    <cellStyle name="Total 5 14 2 2" xfId="9547"/>
    <cellStyle name="Total 5 14 3" xfId="9546"/>
    <cellStyle name="Total 5 15" xfId="2362"/>
    <cellStyle name="Total 5 15 2" xfId="5555"/>
    <cellStyle name="Total 5 15 2 2" xfId="9549"/>
    <cellStyle name="Total 5 15 3" xfId="9548"/>
    <cellStyle name="Total 5 16" xfId="5153"/>
    <cellStyle name="Total 5 16 2" xfId="9550"/>
    <cellStyle name="Total 5 17" xfId="9537"/>
    <cellStyle name="Total 5 2" xfId="2105"/>
    <cellStyle name="Total 5 2 2" xfId="5302"/>
    <cellStyle name="Total 5 2 2 2" xfId="9552"/>
    <cellStyle name="Total 5 2 3" xfId="9551"/>
    <cellStyle name="Total 5 3" xfId="2028"/>
    <cellStyle name="Total 5 3 2" xfId="5228"/>
    <cellStyle name="Total 5 3 2 2" xfId="9554"/>
    <cellStyle name="Total 5 3 3" xfId="9553"/>
    <cellStyle name="Total 5 4" xfId="2107"/>
    <cellStyle name="Total 5 4 2" xfId="5304"/>
    <cellStyle name="Total 5 4 2 2" xfId="9556"/>
    <cellStyle name="Total 5 4 3" xfId="9555"/>
    <cellStyle name="Total 5 5" xfId="2029"/>
    <cellStyle name="Total 5 5 2" xfId="5229"/>
    <cellStyle name="Total 5 5 2 2" xfId="9558"/>
    <cellStyle name="Total 5 5 3" xfId="9557"/>
    <cellStyle name="Total 5 6" xfId="2069"/>
    <cellStyle name="Total 5 6 2" xfId="5267"/>
    <cellStyle name="Total 5 6 2 2" xfId="9560"/>
    <cellStyle name="Total 5 6 3" xfId="9559"/>
    <cellStyle name="Total 5 7" xfId="2288"/>
    <cellStyle name="Total 5 7 2" xfId="5481"/>
    <cellStyle name="Total 5 7 2 2" xfId="9562"/>
    <cellStyle name="Total 5 7 3" xfId="9561"/>
    <cellStyle name="Total 5 8" xfId="2309"/>
    <cellStyle name="Total 5 8 2" xfId="5502"/>
    <cellStyle name="Total 5 8 2 2" xfId="9564"/>
    <cellStyle name="Total 5 8 3" xfId="9563"/>
    <cellStyle name="Total 5 9" xfId="2280"/>
    <cellStyle name="Total 5 9 2" xfId="5473"/>
    <cellStyle name="Total 5 9 2 2" xfId="9566"/>
    <cellStyle name="Total 5 9 3" xfId="9565"/>
    <cellStyle name="Total 6" xfId="1863"/>
    <cellStyle name="Total 6 10" xfId="2220"/>
    <cellStyle name="Total 6 10 2" xfId="5416"/>
    <cellStyle name="Total 6 10 2 2" xfId="9569"/>
    <cellStyle name="Total 6 10 3" xfId="9568"/>
    <cellStyle name="Total 6 11" xfId="2489"/>
    <cellStyle name="Total 6 11 2" xfId="5682"/>
    <cellStyle name="Total 6 11 2 2" xfId="9571"/>
    <cellStyle name="Total 6 11 3" xfId="9570"/>
    <cellStyle name="Total 6 12" xfId="2421"/>
    <cellStyle name="Total 6 12 2" xfId="5614"/>
    <cellStyle name="Total 6 12 2 2" xfId="9573"/>
    <cellStyle name="Total 6 12 3" xfId="9572"/>
    <cellStyle name="Total 6 13" xfId="2400"/>
    <cellStyle name="Total 6 13 2" xfId="5593"/>
    <cellStyle name="Total 6 13 2 2" xfId="9575"/>
    <cellStyle name="Total 6 13 3" xfId="9574"/>
    <cellStyle name="Total 6 14" xfId="2334"/>
    <cellStyle name="Total 6 14 2" xfId="5527"/>
    <cellStyle name="Total 6 14 2 2" xfId="9577"/>
    <cellStyle name="Total 6 14 3" xfId="9576"/>
    <cellStyle name="Total 6 15" xfId="2363"/>
    <cellStyle name="Total 6 15 2" xfId="5556"/>
    <cellStyle name="Total 6 15 2 2" xfId="9579"/>
    <cellStyle name="Total 6 15 3" xfId="9578"/>
    <cellStyle name="Total 6 16" xfId="5155"/>
    <cellStyle name="Total 6 16 2" xfId="9580"/>
    <cellStyle name="Total 6 17" xfId="9567"/>
    <cellStyle name="Total 6 2" xfId="2137"/>
    <cellStyle name="Total 6 2 2" xfId="5333"/>
    <cellStyle name="Total 6 2 2 2" xfId="9582"/>
    <cellStyle name="Total 6 2 3" xfId="9581"/>
    <cellStyle name="Total 6 3" xfId="2017"/>
    <cellStyle name="Total 6 3 2" xfId="5217"/>
    <cellStyle name="Total 6 3 2 2" xfId="9584"/>
    <cellStyle name="Total 6 3 3" xfId="9583"/>
    <cellStyle name="Total 6 4" xfId="2085"/>
    <cellStyle name="Total 6 4 2" xfId="5282"/>
    <cellStyle name="Total 6 4 2 2" xfId="9586"/>
    <cellStyle name="Total 6 4 3" xfId="9585"/>
    <cellStyle name="Total 6 5" xfId="2148"/>
    <cellStyle name="Total 6 5 2" xfId="5344"/>
    <cellStyle name="Total 6 5 2 2" xfId="9588"/>
    <cellStyle name="Total 6 5 3" xfId="9587"/>
    <cellStyle name="Total 6 6" xfId="2016"/>
    <cellStyle name="Total 6 6 2" xfId="5216"/>
    <cellStyle name="Total 6 6 2 2" xfId="9590"/>
    <cellStyle name="Total 6 6 3" xfId="9589"/>
    <cellStyle name="Total 6 7" xfId="2295"/>
    <cellStyle name="Total 6 7 2" xfId="5488"/>
    <cellStyle name="Total 6 7 2 2" xfId="9592"/>
    <cellStyle name="Total 6 7 3" xfId="9591"/>
    <cellStyle name="Total 6 8" xfId="2231"/>
    <cellStyle name="Total 6 8 2" xfId="5425"/>
    <cellStyle name="Total 6 8 2 2" xfId="9594"/>
    <cellStyle name="Total 6 8 3" xfId="9593"/>
    <cellStyle name="Total 6 9" xfId="2301"/>
    <cellStyle name="Total 6 9 2" xfId="5494"/>
    <cellStyle name="Total 6 9 2 2" xfId="9596"/>
    <cellStyle name="Total 6 9 3" xfId="9595"/>
    <cellStyle name="Total 7" xfId="1894"/>
    <cellStyle name="Total 7 10" xfId="2321"/>
    <cellStyle name="Total 7 10 2" xfId="5514"/>
    <cellStyle name="Total 7 10 2 2" xfId="9599"/>
    <cellStyle name="Total 7 10 3" xfId="9598"/>
    <cellStyle name="Total 7 11" xfId="2499"/>
    <cellStyle name="Total 7 11 2" xfId="5692"/>
    <cellStyle name="Total 7 11 2 2" xfId="9601"/>
    <cellStyle name="Total 7 11 3" xfId="9600"/>
    <cellStyle name="Total 7 12" xfId="2450"/>
    <cellStyle name="Total 7 12 2" xfId="5643"/>
    <cellStyle name="Total 7 12 2 2" xfId="9603"/>
    <cellStyle name="Total 7 12 3" xfId="9602"/>
    <cellStyle name="Total 7 13" xfId="2493"/>
    <cellStyle name="Total 7 13 2" xfId="5686"/>
    <cellStyle name="Total 7 13 2 2" xfId="9605"/>
    <cellStyle name="Total 7 13 3" xfId="9604"/>
    <cellStyle name="Total 7 14" xfId="2365"/>
    <cellStyle name="Total 7 14 2" xfId="5558"/>
    <cellStyle name="Total 7 14 2 2" xfId="9607"/>
    <cellStyle name="Total 7 14 3" xfId="9606"/>
    <cellStyle name="Total 7 15" xfId="2336"/>
    <cellStyle name="Total 7 15 2" xfId="5529"/>
    <cellStyle name="Total 7 15 2 2" xfId="9609"/>
    <cellStyle name="Total 7 15 3" xfId="9608"/>
    <cellStyle name="Total 7 16" xfId="5157"/>
    <cellStyle name="Total 7 16 2" xfId="9610"/>
    <cellStyle name="Total 7 17" xfId="9597"/>
    <cellStyle name="Total 7 2" xfId="2126"/>
    <cellStyle name="Total 7 2 2" xfId="5323"/>
    <cellStyle name="Total 7 2 2 2" xfId="9612"/>
    <cellStyle name="Total 7 2 3" xfId="9611"/>
    <cellStyle name="Total 7 3" xfId="2122"/>
    <cellStyle name="Total 7 3 2" xfId="5319"/>
    <cellStyle name="Total 7 3 2 2" xfId="9614"/>
    <cellStyle name="Total 7 3 3" xfId="9613"/>
    <cellStyle name="Total 7 4" xfId="2121"/>
    <cellStyle name="Total 7 4 2" xfId="5318"/>
    <cellStyle name="Total 7 4 2 2" xfId="9616"/>
    <cellStyle name="Total 7 4 3" xfId="9615"/>
    <cellStyle name="Total 7 5" xfId="2152"/>
    <cellStyle name="Total 7 5 2" xfId="5348"/>
    <cellStyle name="Total 7 5 2 2" xfId="9618"/>
    <cellStyle name="Total 7 5 3" xfId="9617"/>
    <cellStyle name="Total 7 6" xfId="2162"/>
    <cellStyle name="Total 7 6 2" xfId="5358"/>
    <cellStyle name="Total 7 6 2 2" xfId="9620"/>
    <cellStyle name="Total 7 6 3" xfId="9619"/>
    <cellStyle name="Total 7 7" xfId="2303"/>
    <cellStyle name="Total 7 7 2" xfId="5496"/>
    <cellStyle name="Total 7 7 2 2" xfId="9622"/>
    <cellStyle name="Total 7 7 3" xfId="9621"/>
    <cellStyle name="Total 7 8" xfId="2260"/>
    <cellStyle name="Total 7 8 2" xfId="5453"/>
    <cellStyle name="Total 7 8 2 2" xfId="9624"/>
    <cellStyle name="Total 7 8 3" xfId="9623"/>
    <cellStyle name="Total 7 9" xfId="2284"/>
    <cellStyle name="Total 7 9 2" xfId="5477"/>
    <cellStyle name="Total 7 9 2 2" xfId="9626"/>
    <cellStyle name="Total 7 9 3" xfId="9625"/>
    <cellStyle name="Total 8" xfId="1925"/>
    <cellStyle name="Total 8 10" xfId="2330"/>
    <cellStyle name="Total 8 10 2" xfId="5523"/>
    <cellStyle name="Total 8 10 2 2" xfId="9629"/>
    <cellStyle name="Total 8 10 3" xfId="9628"/>
    <cellStyle name="Total 8 11" xfId="2510"/>
    <cellStyle name="Total 8 11 2" xfId="5703"/>
    <cellStyle name="Total 8 11 2 2" xfId="9631"/>
    <cellStyle name="Total 8 11 3" xfId="9630"/>
    <cellStyle name="Total 8 12" xfId="2516"/>
    <cellStyle name="Total 8 12 2" xfId="5709"/>
    <cellStyle name="Total 8 12 2 2" xfId="9633"/>
    <cellStyle name="Total 8 12 3" xfId="9632"/>
    <cellStyle name="Total 8 13" xfId="2522"/>
    <cellStyle name="Total 8 13 2" xfId="5715"/>
    <cellStyle name="Total 8 13 2 2" xfId="9635"/>
    <cellStyle name="Total 8 13 3" xfId="9634"/>
    <cellStyle name="Total 8 14" xfId="2527"/>
    <cellStyle name="Total 8 14 2" xfId="5720"/>
    <cellStyle name="Total 8 14 2 2" xfId="9637"/>
    <cellStyle name="Total 8 14 3" xfId="9636"/>
    <cellStyle name="Total 8 15" xfId="2530"/>
    <cellStyle name="Total 8 15 2" xfId="5723"/>
    <cellStyle name="Total 8 15 2 2" xfId="9639"/>
    <cellStyle name="Total 8 15 3" xfId="9638"/>
    <cellStyle name="Total 8 16" xfId="5159"/>
    <cellStyle name="Total 8 16 2" xfId="9640"/>
    <cellStyle name="Total 8 17" xfId="9627"/>
    <cellStyle name="Total 8 2" xfId="2112"/>
    <cellStyle name="Total 8 2 2" xfId="5309"/>
    <cellStyle name="Total 8 2 2 2" xfId="9642"/>
    <cellStyle name="Total 8 2 3" xfId="9641"/>
    <cellStyle name="Total 8 3" xfId="2156"/>
    <cellStyle name="Total 8 3 2" xfId="5352"/>
    <cellStyle name="Total 8 3 2 2" xfId="9644"/>
    <cellStyle name="Total 8 3 3" xfId="9643"/>
    <cellStyle name="Total 8 4" xfId="2165"/>
    <cellStyle name="Total 8 4 2" xfId="5361"/>
    <cellStyle name="Total 8 4 2 2" xfId="9646"/>
    <cellStyle name="Total 8 4 3" xfId="9645"/>
    <cellStyle name="Total 8 5" xfId="2169"/>
    <cellStyle name="Total 8 5 2" xfId="5365"/>
    <cellStyle name="Total 8 5 2 2" xfId="9648"/>
    <cellStyle name="Total 8 5 3" xfId="9647"/>
    <cellStyle name="Total 8 6" xfId="2171"/>
    <cellStyle name="Total 8 6 2" xfId="5367"/>
    <cellStyle name="Total 8 6 2 2" xfId="9650"/>
    <cellStyle name="Total 8 6 3" xfId="9649"/>
    <cellStyle name="Total 8 7" xfId="2312"/>
    <cellStyle name="Total 8 7 2" xfId="5505"/>
    <cellStyle name="Total 8 7 2 2" xfId="9652"/>
    <cellStyle name="Total 8 7 3" xfId="9651"/>
    <cellStyle name="Total 8 8" xfId="2324"/>
    <cellStyle name="Total 8 8 2" xfId="5517"/>
    <cellStyle name="Total 8 8 2 2" xfId="9654"/>
    <cellStyle name="Total 8 8 3" xfId="9653"/>
    <cellStyle name="Total 8 9" xfId="2328"/>
    <cellStyle name="Total 8 9 2" xfId="5521"/>
    <cellStyle name="Total 8 9 2 2" xfId="9656"/>
    <cellStyle name="Total 8 9 3" xfId="9655"/>
    <cellStyle name="Total 9" xfId="1928"/>
    <cellStyle name="Total 9 10" xfId="2331"/>
    <cellStyle name="Total 9 10 2" xfId="5524"/>
    <cellStyle name="Total 9 10 2 2" xfId="9659"/>
    <cellStyle name="Total 9 10 3" xfId="9658"/>
    <cellStyle name="Total 9 11" xfId="2512"/>
    <cellStyle name="Total 9 11 2" xfId="5705"/>
    <cellStyle name="Total 9 11 2 2" xfId="9661"/>
    <cellStyle name="Total 9 11 3" xfId="9660"/>
    <cellStyle name="Total 9 12" xfId="2518"/>
    <cellStyle name="Total 9 12 2" xfId="5711"/>
    <cellStyle name="Total 9 12 2 2" xfId="9663"/>
    <cellStyle name="Total 9 12 3" xfId="9662"/>
    <cellStyle name="Total 9 13" xfId="2524"/>
    <cellStyle name="Total 9 13 2" xfId="5717"/>
    <cellStyle name="Total 9 13 2 2" xfId="9665"/>
    <cellStyle name="Total 9 13 3" xfId="9664"/>
    <cellStyle name="Total 9 14" xfId="2528"/>
    <cellStyle name="Total 9 14 2" xfId="5721"/>
    <cellStyle name="Total 9 14 2 2" xfId="9667"/>
    <cellStyle name="Total 9 14 3" xfId="9666"/>
    <cellStyle name="Total 9 15" xfId="2531"/>
    <cellStyle name="Total 9 15 2" xfId="5724"/>
    <cellStyle name="Total 9 15 2 2" xfId="9669"/>
    <cellStyle name="Total 9 15 3" xfId="9668"/>
    <cellStyle name="Total 9 16" xfId="5160"/>
    <cellStyle name="Total 9 16 2" xfId="9670"/>
    <cellStyle name="Total 9 17" xfId="9657"/>
    <cellStyle name="Total 9 2" xfId="2030"/>
    <cellStyle name="Total 9 2 2" xfId="5230"/>
    <cellStyle name="Total 9 2 2 2" xfId="9672"/>
    <cellStyle name="Total 9 2 3" xfId="9671"/>
    <cellStyle name="Total 9 3" xfId="2158"/>
    <cellStyle name="Total 9 3 2" xfId="5354"/>
    <cellStyle name="Total 9 3 2 2" xfId="9674"/>
    <cellStyle name="Total 9 3 3" xfId="9673"/>
    <cellStyle name="Total 9 4" xfId="2166"/>
    <cellStyle name="Total 9 4 2" xfId="5362"/>
    <cellStyle name="Total 9 4 2 2" xfId="9676"/>
    <cellStyle name="Total 9 4 3" xfId="9675"/>
    <cellStyle name="Total 9 5" xfId="2170"/>
    <cellStyle name="Total 9 5 2" xfId="5366"/>
    <cellStyle name="Total 9 5 2 2" xfId="9678"/>
    <cellStyle name="Total 9 5 3" xfId="9677"/>
    <cellStyle name="Total 9 6" xfId="2172"/>
    <cellStyle name="Total 9 6 2" xfId="5368"/>
    <cellStyle name="Total 9 6 2 2" xfId="9680"/>
    <cellStyle name="Total 9 6 3" xfId="9679"/>
    <cellStyle name="Total 9 7" xfId="2314"/>
    <cellStyle name="Total 9 7 2" xfId="5507"/>
    <cellStyle name="Total 9 7 2 2" xfId="9682"/>
    <cellStyle name="Total 9 7 3" xfId="9681"/>
    <cellStyle name="Total 9 8" xfId="2325"/>
    <cellStyle name="Total 9 8 2" xfId="5518"/>
    <cellStyle name="Total 9 8 2 2" xfId="9684"/>
    <cellStyle name="Total 9 8 3" xfId="9683"/>
    <cellStyle name="Total 9 9" xfId="2329"/>
    <cellStyle name="Total 9 9 2" xfId="5522"/>
    <cellStyle name="Total 9 9 2 2" xfId="9686"/>
    <cellStyle name="Total 9 9 3" xfId="9685"/>
    <cellStyle name="Warning Text" xfId="897" builtinId="11" customBuiltin="1"/>
    <cellStyle name="Warning Text 10" xfId="2573"/>
    <cellStyle name="Warning Text 10 2" xfId="9688"/>
    <cellStyle name="Warning Text 11" xfId="9687"/>
    <cellStyle name="Warning Text 11 2" xfId="9763"/>
    <cellStyle name="Warning Text 2" xfId="898"/>
    <cellStyle name="Warning Text 2 2" xfId="899"/>
    <cellStyle name="Warning Text 2 2 2" xfId="9690"/>
    <cellStyle name="Warning Text 2 3" xfId="9689"/>
    <cellStyle name="Warning Text 3" xfId="900"/>
    <cellStyle name="Warning Text 3 2" xfId="7007"/>
    <cellStyle name="Warning Text 3 2 2" xfId="9692"/>
    <cellStyle name="Warning Text 3 3" xfId="9691"/>
    <cellStyle name="Warning Text 4" xfId="901"/>
    <cellStyle name="Warning Text 4 2" xfId="7009"/>
    <cellStyle name="Warning Text 4 2 2" xfId="9694"/>
    <cellStyle name="Warning Text 4 3" xfId="9693"/>
    <cellStyle name="Warning Text 5" xfId="1834"/>
    <cellStyle name="Warning Text 5 2" xfId="9695"/>
    <cellStyle name="Warning Text 6" xfId="1864"/>
    <cellStyle name="Warning Text 6 2" xfId="9696"/>
    <cellStyle name="Warning Text 7" xfId="1895"/>
    <cellStyle name="Warning Text 7 2" xfId="9697"/>
    <cellStyle name="Warning Text 8" xfId="1926"/>
    <cellStyle name="Warning Text 8 2" xfId="9698"/>
    <cellStyle name="Warning Text 9" xfId="1929"/>
    <cellStyle name="Warning Text 9 2" xfId="9699"/>
  </cellStyles>
  <dxfs count="1">
    <dxf>
      <numFmt numFmtId="0" formatCode="General"/>
    </dxf>
  </dxfs>
  <tableStyles count="0" defaultTableStyle="TableStyleMedium9" defaultPivotStyle="PivotStyleLight16"/>
  <colors>
    <mruColors>
      <color rgb="FFFF99FF"/>
      <color rgb="FFADEDAF"/>
      <color rgb="FFDCDADA"/>
      <color rgb="FF2400FE"/>
      <color rgb="FFFFFFCC"/>
      <color rgb="FFFF99CC"/>
      <color rgb="FFFDBE41"/>
      <color rgb="FFFF3399"/>
      <color rgb="FFF0F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5</xdr:col>
      <xdr:colOff>28575</xdr:colOff>
      <xdr:row>22</xdr:row>
      <xdr:rowOff>76199</xdr:rowOff>
    </xdr:from>
    <xdr:to>
      <xdr:col>7</xdr:col>
      <xdr:colOff>276228</xdr:colOff>
      <xdr:row>22</xdr:row>
      <xdr:rowOff>200025</xdr:rowOff>
    </xdr:to>
    <xdr:cxnSp macro="">
      <xdr:nvCxnSpPr>
        <xdr:cNvPr id="10" name="Straight Arrow Connector 9">
          <a:extLst>
            <a:ext uri="{FF2B5EF4-FFF2-40B4-BE49-F238E27FC236}">
              <a16:creationId xmlns:a16="http://schemas.microsoft.com/office/drawing/2014/main" id="{00000000-0008-0000-0800-00000A000000}"/>
            </a:ext>
          </a:extLst>
        </xdr:cNvPr>
        <xdr:cNvCxnSpPr/>
      </xdr:nvCxnSpPr>
      <xdr:spPr>
        <a:xfrm rot="10800000" flipV="1">
          <a:off x="3609975" y="7715249"/>
          <a:ext cx="1819278" cy="123826"/>
        </a:xfrm>
        <a:prstGeom prst="straightConnector1">
          <a:avLst/>
        </a:prstGeom>
        <a:ln>
          <a:solidFill>
            <a:srgbClr val="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28576</xdr:colOff>
      <xdr:row>31</xdr:row>
      <xdr:rowOff>123823</xdr:rowOff>
    </xdr:from>
    <xdr:to>
      <xdr:col>7</xdr:col>
      <xdr:colOff>104776</xdr:colOff>
      <xdr:row>31</xdr:row>
      <xdr:rowOff>161924</xdr:rowOff>
    </xdr:to>
    <xdr:cxnSp macro="">
      <xdr:nvCxnSpPr>
        <xdr:cNvPr id="11" name="Straight Arrow Connector 10">
          <a:extLst>
            <a:ext uri="{FF2B5EF4-FFF2-40B4-BE49-F238E27FC236}">
              <a16:creationId xmlns:a16="http://schemas.microsoft.com/office/drawing/2014/main" id="{00000000-0008-0000-0800-00000B000000}"/>
            </a:ext>
          </a:extLst>
        </xdr:cNvPr>
        <xdr:cNvCxnSpPr/>
      </xdr:nvCxnSpPr>
      <xdr:spPr>
        <a:xfrm rot="10800000" flipV="1">
          <a:off x="3609976" y="10782298"/>
          <a:ext cx="1647825" cy="38101"/>
        </a:xfrm>
        <a:prstGeom prst="straightConnector1">
          <a:avLst/>
        </a:prstGeom>
        <a:ln>
          <a:solidFill>
            <a:srgbClr val="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38102</xdr:colOff>
      <xdr:row>12</xdr:row>
      <xdr:rowOff>257177</xdr:rowOff>
    </xdr:from>
    <xdr:to>
      <xdr:col>7</xdr:col>
      <xdr:colOff>276225</xdr:colOff>
      <xdr:row>13</xdr:row>
      <xdr:rowOff>104775</xdr:rowOff>
    </xdr:to>
    <xdr:cxnSp macro="">
      <xdr:nvCxnSpPr>
        <xdr:cNvPr id="12" name="Straight Arrow Connector 11">
          <a:extLst>
            <a:ext uri="{FF2B5EF4-FFF2-40B4-BE49-F238E27FC236}">
              <a16:creationId xmlns:a16="http://schemas.microsoft.com/office/drawing/2014/main" id="{00000000-0008-0000-0800-00000C000000}"/>
            </a:ext>
          </a:extLst>
        </xdr:cNvPr>
        <xdr:cNvCxnSpPr/>
      </xdr:nvCxnSpPr>
      <xdr:spPr>
        <a:xfrm rot="10800000">
          <a:off x="3619502" y="4543427"/>
          <a:ext cx="1809748" cy="190498"/>
        </a:xfrm>
        <a:prstGeom prst="straightConnector1">
          <a:avLst/>
        </a:prstGeom>
        <a:ln>
          <a:solidFill>
            <a:srgbClr val="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22</xdr:row>
      <xdr:rowOff>76199</xdr:rowOff>
    </xdr:from>
    <xdr:to>
      <xdr:col>7</xdr:col>
      <xdr:colOff>276228</xdr:colOff>
      <xdr:row>22</xdr:row>
      <xdr:rowOff>200025</xdr:rowOff>
    </xdr:to>
    <xdr:cxnSp macro="">
      <xdr:nvCxnSpPr>
        <xdr:cNvPr id="5" name="Straight Arrow Connector 4">
          <a:extLst>
            <a:ext uri="{FF2B5EF4-FFF2-40B4-BE49-F238E27FC236}">
              <a16:creationId xmlns:a16="http://schemas.microsoft.com/office/drawing/2014/main" id="{00000000-0008-0000-0800-000005000000}"/>
            </a:ext>
          </a:extLst>
        </xdr:cNvPr>
        <xdr:cNvCxnSpPr/>
      </xdr:nvCxnSpPr>
      <xdr:spPr>
        <a:xfrm rot="10800000" flipV="1">
          <a:off x="3609975" y="7820024"/>
          <a:ext cx="2238378" cy="123826"/>
        </a:xfrm>
        <a:prstGeom prst="straightConnector1">
          <a:avLst/>
        </a:prstGeom>
        <a:ln>
          <a:solidFill>
            <a:srgbClr val="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28576</xdr:colOff>
      <xdr:row>40</xdr:row>
      <xdr:rowOff>123823</xdr:rowOff>
    </xdr:from>
    <xdr:to>
      <xdr:col>7</xdr:col>
      <xdr:colOff>104776</xdr:colOff>
      <xdr:row>40</xdr:row>
      <xdr:rowOff>161924</xdr:rowOff>
    </xdr:to>
    <xdr:cxnSp macro="">
      <xdr:nvCxnSpPr>
        <xdr:cNvPr id="6" name="Straight Arrow Connector 5">
          <a:extLst>
            <a:ext uri="{FF2B5EF4-FFF2-40B4-BE49-F238E27FC236}">
              <a16:creationId xmlns:a16="http://schemas.microsoft.com/office/drawing/2014/main" id="{00000000-0008-0000-0800-000006000000}"/>
            </a:ext>
          </a:extLst>
        </xdr:cNvPr>
        <xdr:cNvCxnSpPr/>
      </xdr:nvCxnSpPr>
      <xdr:spPr>
        <a:xfrm rot="10800000" flipV="1">
          <a:off x="3609976" y="13906498"/>
          <a:ext cx="2066925" cy="38101"/>
        </a:xfrm>
        <a:prstGeom prst="straightConnector1">
          <a:avLst/>
        </a:prstGeom>
        <a:ln>
          <a:solidFill>
            <a:srgbClr val="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38102</xdr:colOff>
      <xdr:row>12</xdr:row>
      <xdr:rowOff>257177</xdr:rowOff>
    </xdr:from>
    <xdr:to>
      <xdr:col>7</xdr:col>
      <xdr:colOff>276225</xdr:colOff>
      <xdr:row>13</xdr:row>
      <xdr:rowOff>104775</xdr:rowOff>
    </xdr:to>
    <xdr:cxnSp macro="">
      <xdr:nvCxnSpPr>
        <xdr:cNvPr id="7" name="Straight Arrow Connector 6">
          <a:extLst>
            <a:ext uri="{FF2B5EF4-FFF2-40B4-BE49-F238E27FC236}">
              <a16:creationId xmlns:a16="http://schemas.microsoft.com/office/drawing/2014/main" id="{00000000-0008-0000-0800-000007000000}"/>
            </a:ext>
          </a:extLst>
        </xdr:cNvPr>
        <xdr:cNvCxnSpPr/>
      </xdr:nvCxnSpPr>
      <xdr:spPr>
        <a:xfrm rot="10800000">
          <a:off x="3619502" y="4648202"/>
          <a:ext cx="2228848" cy="190498"/>
        </a:xfrm>
        <a:prstGeom prst="straightConnector1">
          <a:avLst/>
        </a:prstGeom>
        <a:ln>
          <a:solidFill>
            <a:srgbClr val="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28576</xdr:colOff>
      <xdr:row>31</xdr:row>
      <xdr:rowOff>123823</xdr:rowOff>
    </xdr:from>
    <xdr:to>
      <xdr:col>7</xdr:col>
      <xdr:colOff>104776</xdr:colOff>
      <xdr:row>31</xdr:row>
      <xdr:rowOff>161924</xdr:rowOff>
    </xdr:to>
    <xdr:cxnSp macro="">
      <xdr:nvCxnSpPr>
        <xdr:cNvPr id="8" name="Straight Arrow Connector 7">
          <a:extLst>
            <a:ext uri="{FF2B5EF4-FFF2-40B4-BE49-F238E27FC236}">
              <a16:creationId xmlns:a16="http://schemas.microsoft.com/office/drawing/2014/main" id="{00000000-0008-0000-0800-000008000000}"/>
            </a:ext>
          </a:extLst>
        </xdr:cNvPr>
        <xdr:cNvCxnSpPr/>
      </xdr:nvCxnSpPr>
      <xdr:spPr>
        <a:xfrm rot="10800000" flipV="1">
          <a:off x="3609976" y="10887073"/>
          <a:ext cx="2066925" cy="38101"/>
        </a:xfrm>
        <a:prstGeom prst="straightConnector1">
          <a:avLst/>
        </a:prstGeom>
        <a:ln>
          <a:solidFill>
            <a:srgbClr val="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queryTables/queryTable1.xml><?xml version="1.0" encoding="utf-8"?>
<queryTable xmlns="http://schemas.openxmlformats.org/spreadsheetml/2006/main" name="Query from PROD10" connectionId="2" autoFormatId="16" applyNumberFormats="0" applyBorderFormats="0" applyFontFormats="0" applyPatternFormats="0" applyAlignmentFormats="0" applyWidthHeightFormats="0">
  <queryTableRefresh nextId="9">
    <queryTableFields count="8">
      <queryTableField id="1" name="R_PROGRAM" tableColumnId="1"/>
      <queryTableField id="2" name="FUND" tableColumnId="2"/>
      <queryTableField id="3" name="TITLE" tableColumnId="3"/>
      <queryTableField id="4" name="EMPLOYEE" tableColumnId="4"/>
      <queryTableField id="5" name="CFDA" tableColumnId="5"/>
      <queryTableField id="6" name="REVENUE" tableColumnId="6"/>
      <queryTableField id="7" name="CUSTOMER" tableColumnId="7"/>
      <queryTableField id="8" name="COMPANY" tableColumnId="8"/>
    </queryTableFields>
  </queryTableRefresh>
</queryTable>
</file>

<file path=xl/queryTables/queryTable2.xml><?xml version="1.0" encoding="utf-8"?>
<queryTable xmlns="http://schemas.openxmlformats.org/spreadsheetml/2006/main" name="(Default) ACACCTCAT" connectionId="1" autoFormatId="16" applyNumberFormats="0" applyBorderFormats="0" applyFontFormats="0" applyPatternFormats="0" applyAlignmentFormats="0" applyWidthHeightFormats="0">
  <queryTableRefresh nextId="8" unboundColumnsRight="1">
    <queryTableFields count="7">
      <queryTableField id="1" name="ACCT_CATEGORY" tableColumnId="1"/>
      <queryTableField id="2" name="DESCRIPTION" tableColumnId="2"/>
      <queryTableField id="3" name="CATEGORY_TYPE" tableColumnId="3"/>
      <queryTableField id="4" name="TIME_EXP_FLAG" tableColumnId="4"/>
      <queryTableField id="5" name="ES_ACCT_CAT_FL" tableColumnId="5"/>
      <queryTableField id="6" name="AAXSET2_SS_SW" tableColumnId="6"/>
      <queryTableField id="7" dataBound="0" tableColumnId="7"/>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4" name="Table_Query_from_PROD10" displayName="Table_Query_from_PROD10" ref="A1:H755" tableType="queryTable" totalsRowShown="0">
  <autoFilter ref="A1:H755"/>
  <tableColumns count="8">
    <tableColumn id="1" uniqueName="1" name="R_PROGRAM" queryTableFieldId="1"/>
    <tableColumn id="2" uniqueName="2" name="FUND" queryTableFieldId="2"/>
    <tableColumn id="3" uniqueName="3" name="TITLE" queryTableFieldId="3"/>
    <tableColumn id="4" uniqueName="4" name="EMPLOYEE" queryTableFieldId="4"/>
    <tableColumn id="5" uniqueName="5" name="CFDA" queryTableFieldId="5"/>
    <tableColumn id="6" uniqueName="6" name="REVENUE" queryTableFieldId="6"/>
    <tableColumn id="7" uniqueName="7" name="CUSTOMER" queryTableFieldId="7"/>
    <tableColumn id="8" uniqueName="8" name="COMPANY" queryTableFieldId="8"/>
  </tableColumns>
  <tableStyleInfo name="TableStyleMedium9" showFirstColumn="0" showLastColumn="0" showRowStripes="1" showColumnStripes="0"/>
</table>
</file>

<file path=xl/tables/table2.xml><?xml version="1.0" encoding="utf-8"?>
<table xmlns="http://schemas.openxmlformats.org/spreadsheetml/2006/main" id="2" name="Table_Default__ACACCTCAT" displayName="Table_Default__ACACCTCAT" ref="A1:G5697" tableType="queryTable" totalsRowShown="0">
  <autoFilter ref="A1:G5697"/>
  <tableColumns count="7">
    <tableColumn id="1" uniqueName="1" name="ACCT_CATEGORY" queryTableFieldId="1"/>
    <tableColumn id="2" uniqueName="2" name="DESCRIPTION" queryTableFieldId="2"/>
    <tableColumn id="3" uniqueName="3" name="CATEGORY_TYPE" queryTableFieldId="3"/>
    <tableColumn id="4" uniqueName="4" name="TIME_EXP_FLAG" queryTableFieldId="4"/>
    <tableColumn id="5" uniqueName="5" name="ES_ACCT_CAT_FL" queryTableFieldId="5"/>
    <tableColumn id="6" uniqueName="6" name="AAXSET2_SS_SW" queryTableFieldId="6"/>
    <tableColumn id="7" uniqueName="7" name="Column1" queryTableFieldId="7" dataDxfId="0">
      <calculatedColumnFormula>Table_Default__ACACCTCAT[[#This Row],[ACCT_CATEGORY]]</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755"/>
  <sheetViews>
    <sheetView workbookViewId="0">
      <selection activeCell="S18" sqref="S18"/>
    </sheetView>
  </sheetViews>
  <sheetFormatPr defaultRowHeight="15" x14ac:dyDescent="0.25"/>
  <cols>
    <col min="1" max="1" width="14.85546875" bestFit="1" customWidth="1"/>
    <col min="2" max="2" width="8.42578125" bestFit="1" customWidth="1"/>
    <col min="3" max="3" width="57.7109375" bestFit="1" customWidth="1"/>
    <col min="4" max="4" width="12.7109375" bestFit="1" customWidth="1"/>
    <col min="5" max="5" width="8.28515625" bestFit="1" customWidth="1"/>
    <col min="6" max="6" width="11.5703125" bestFit="1" customWidth="1"/>
    <col min="7" max="7" width="13.28515625" bestFit="1" customWidth="1"/>
    <col min="8" max="8" width="12.7109375" bestFit="1" customWidth="1"/>
  </cols>
  <sheetData>
    <row r="1" spans="1:8" x14ac:dyDescent="0.25">
      <c r="A1" t="s">
        <v>146</v>
      </c>
      <c r="B1" t="s">
        <v>147</v>
      </c>
      <c r="C1" t="s">
        <v>148</v>
      </c>
      <c r="D1" t="s">
        <v>11983</v>
      </c>
      <c r="E1" t="s">
        <v>530</v>
      </c>
      <c r="F1" t="s">
        <v>564</v>
      </c>
      <c r="G1" t="s">
        <v>12018</v>
      </c>
      <c r="H1" t="s">
        <v>145</v>
      </c>
    </row>
    <row r="2" spans="1:8" x14ac:dyDescent="0.25">
      <c r="A2">
        <v>150</v>
      </c>
      <c r="B2">
        <v>0</v>
      </c>
      <c r="C2" t="s">
        <v>354</v>
      </c>
      <c r="D2">
        <v>41912</v>
      </c>
      <c r="E2" t="s">
        <v>352</v>
      </c>
      <c r="F2">
        <v>0</v>
      </c>
      <c r="G2">
        <v>0</v>
      </c>
      <c r="H2">
        <v>1</v>
      </c>
    </row>
    <row r="3" spans="1:8" x14ac:dyDescent="0.25">
      <c r="A3">
        <v>261</v>
      </c>
      <c r="B3">
        <v>0</v>
      </c>
      <c r="C3" t="s">
        <v>354</v>
      </c>
      <c r="D3">
        <v>41912</v>
      </c>
      <c r="E3" t="s">
        <v>352</v>
      </c>
      <c r="F3">
        <v>0</v>
      </c>
      <c r="G3">
        <v>0</v>
      </c>
      <c r="H3">
        <v>1</v>
      </c>
    </row>
    <row r="4" spans="1:8" x14ac:dyDescent="0.25">
      <c r="A4">
        <v>290</v>
      </c>
      <c r="B4">
        <v>0</v>
      </c>
      <c r="C4" t="s">
        <v>354</v>
      </c>
      <c r="D4">
        <v>41912</v>
      </c>
      <c r="E4" t="s">
        <v>352</v>
      </c>
      <c r="F4">
        <v>0</v>
      </c>
      <c r="G4">
        <v>0</v>
      </c>
      <c r="H4">
        <v>1</v>
      </c>
    </row>
    <row r="5" spans="1:8" x14ac:dyDescent="0.25">
      <c r="A5">
        <v>314</v>
      </c>
      <c r="B5">
        <v>0</v>
      </c>
      <c r="C5" t="s">
        <v>354</v>
      </c>
      <c r="D5">
        <v>41912</v>
      </c>
      <c r="E5" t="s">
        <v>352</v>
      </c>
      <c r="F5">
        <v>0</v>
      </c>
      <c r="G5">
        <v>0</v>
      </c>
      <c r="H5">
        <v>1</v>
      </c>
    </row>
    <row r="6" spans="1:8" x14ac:dyDescent="0.25">
      <c r="A6">
        <v>318</v>
      </c>
      <c r="B6">
        <v>0</v>
      </c>
      <c r="C6" t="s">
        <v>354</v>
      </c>
      <c r="D6">
        <v>41912</v>
      </c>
      <c r="E6" t="s">
        <v>352</v>
      </c>
      <c r="F6">
        <v>0</v>
      </c>
      <c r="G6">
        <v>0</v>
      </c>
      <c r="H6">
        <v>1</v>
      </c>
    </row>
    <row r="7" spans="1:8" x14ac:dyDescent="0.25">
      <c r="A7">
        <v>329</v>
      </c>
      <c r="B7">
        <v>0</v>
      </c>
      <c r="C7" t="s">
        <v>354</v>
      </c>
      <c r="D7">
        <v>41912</v>
      </c>
      <c r="E7" t="s">
        <v>352</v>
      </c>
      <c r="F7">
        <v>0</v>
      </c>
      <c r="G7">
        <v>0</v>
      </c>
      <c r="H7">
        <v>1</v>
      </c>
    </row>
    <row r="8" spans="1:8" x14ac:dyDescent="0.25">
      <c r="A8">
        <v>332</v>
      </c>
      <c r="B8">
        <v>0</v>
      </c>
      <c r="C8" t="s">
        <v>354</v>
      </c>
      <c r="D8">
        <v>41912</v>
      </c>
      <c r="E8" t="s">
        <v>352</v>
      </c>
      <c r="F8">
        <v>0</v>
      </c>
      <c r="G8">
        <v>0</v>
      </c>
      <c r="H8">
        <v>1</v>
      </c>
    </row>
    <row r="9" spans="1:8" x14ac:dyDescent="0.25">
      <c r="A9">
        <v>333</v>
      </c>
      <c r="B9">
        <v>0</v>
      </c>
      <c r="C9" t="s">
        <v>354</v>
      </c>
      <c r="D9">
        <v>41912</v>
      </c>
      <c r="E9" t="s">
        <v>352</v>
      </c>
      <c r="F9">
        <v>0</v>
      </c>
      <c r="G9">
        <v>0</v>
      </c>
      <c r="H9">
        <v>1</v>
      </c>
    </row>
    <row r="10" spans="1:8" x14ac:dyDescent="0.25">
      <c r="A10">
        <v>339</v>
      </c>
      <c r="B10">
        <v>0</v>
      </c>
      <c r="C10" t="s">
        <v>353</v>
      </c>
      <c r="D10">
        <v>136939</v>
      </c>
      <c r="E10" t="s">
        <v>352</v>
      </c>
      <c r="F10">
        <v>0</v>
      </c>
      <c r="G10">
        <v>0</v>
      </c>
      <c r="H10">
        <v>1</v>
      </c>
    </row>
    <row r="11" spans="1:8" x14ac:dyDescent="0.25">
      <c r="A11">
        <v>340</v>
      </c>
      <c r="B11">
        <v>0</v>
      </c>
      <c r="C11" t="s">
        <v>353</v>
      </c>
      <c r="D11">
        <v>136939</v>
      </c>
      <c r="E11" t="s">
        <v>352</v>
      </c>
      <c r="F11">
        <v>0</v>
      </c>
      <c r="G11">
        <v>0</v>
      </c>
      <c r="H11">
        <v>1</v>
      </c>
    </row>
    <row r="12" spans="1:8" x14ac:dyDescent="0.25">
      <c r="A12">
        <v>341</v>
      </c>
      <c r="B12">
        <v>0</v>
      </c>
      <c r="C12" t="s">
        <v>353</v>
      </c>
      <c r="D12">
        <v>136939</v>
      </c>
      <c r="E12" t="s">
        <v>352</v>
      </c>
      <c r="F12">
        <v>0</v>
      </c>
      <c r="G12">
        <v>0</v>
      </c>
      <c r="H12">
        <v>1</v>
      </c>
    </row>
    <row r="13" spans="1:8" x14ac:dyDescent="0.25">
      <c r="A13">
        <v>342</v>
      </c>
      <c r="B13">
        <v>0</v>
      </c>
      <c r="C13" t="s">
        <v>353</v>
      </c>
      <c r="D13">
        <v>136939</v>
      </c>
      <c r="E13" t="s">
        <v>352</v>
      </c>
      <c r="F13">
        <v>0</v>
      </c>
      <c r="G13">
        <v>0</v>
      </c>
      <c r="H13">
        <v>1</v>
      </c>
    </row>
    <row r="14" spans="1:8" x14ac:dyDescent="0.25">
      <c r="A14">
        <v>343</v>
      </c>
      <c r="B14">
        <v>0</v>
      </c>
      <c r="C14" t="s">
        <v>353</v>
      </c>
      <c r="D14">
        <v>136939</v>
      </c>
      <c r="E14" t="s">
        <v>352</v>
      </c>
      <c r="F14">
        <v>0</v>
      </c>
      <c r="G14">
        <v>0</v>
      </c>
      <c r="H14">
        <v>1</v>
      </c>
    </row>
    <row r="15" spans="1:8" x14ac:dyDescent="0.25">
      <c r="A15">
        <v>344</v>
      </c>
      <c r="B15">
        <v>0</v>
      </c>
      <c r="C15" t="s">
        <v>353</v>
      </c>
      <c r="D15">
        <v>136939</v>
      </c>
      <c r="E15" t="s">
        <v>352</v>
      </c>
      <c r="F15">
        <v>0</v>
      </c>
      <c r="G15">
        <v>0</v>
      </c>
      <c r="H15">
        <v>1</v>
      </c>
    </row>
    <row r="16" spans="1:8" x14ac:dyDescent="0.25">
      <c r="A16">
        <v>345</v>
      </c>
      <c r="B16">
        <v>0</v>
      </c>
      <c r="C16" t="s">
        <v>353</v>
      </c>
      <c r="D16">
        <v>136939</v>
      </c>
      <c r="E16" t="s">
        <v>352</v>
      </c>
      <c r="F16">
        <v>0</v>
      </c>
      <c r="G16">
        <v>0</v>
      </c>
      <c r="H16">
        <v>1</v>
      </c>
    </row>
    <row r="17" spans="1:8" x14ac:dyDescent="0.25">
      <c r="A17">
        <v>346</v>
      </c>
      <c r="B17">
        <v>0</v>
      </c>
      <c r="C17" t="s">
        <v>353</v>
      </c>
      <c r="D17">
        <v>136939</v>
      </c>
      <c r="E17" t="s">
        <v>352</v>
      </c>
      <c r="F17">
        <v>0</v>
      </c>
      <c r="G17">
        <v>0</v>
      </c>
      <c r="H17">
        <v>1</v>
      </c>
    </row>
    <row r="18" spans="1:8" x14ac:dyDescent="0.25">
      <c r="A18">
        <v>347</v>
      </c>
      <c r="B18">
        <v>0</v>
      </c>
      <c r="C18" t="s">
        <v>353</v>
      </c>
      <c r="D18">
        <v>136939</v>
      </c>
      <c r="E18" t="s">
        <v>352</v>
      </c>
      <c r="F18">
        <v>0</v>
      </c>
      <c r="G18">
        <v>0</v>
      </c>
      <c r="H18">
        <v>1</v>
      </c>
    </row>
    <row r="19" spans="1:8" x14ac:dyDescent="0.25">
      <c r="A19">
        <v>348</v>
      </c>
      <c r="B19">
        <v>0</v>
      </c>
      <c r="C19" t="s">
        <v>353</v>
      </c>
      <c r="D19">
        <v>136939</v>
      </c>
      <c r="E19" t="s">
        <v>352</v>
      </c>
      <c r="F19">
        <v>0</v>
      </c>
      <c r="G19">
        <v>0</v>
      </c>
      <c r="H19">
        <v>1</v>
      </c>
    </row>
    <row r="20" spans="1:8" x14ac:dyDescent="0.25">
      <c r="A20">
        <v>349</v>
      </c>
      <c r="B20">
        <v>0</v>
      </c>
      <c r="C20" t="s">
        <v>353</v>
      </c>
      <c r="D20">
        <v>136939</v>
      </c>
      <c r="E20" t="s">
        <v>352</v>
      </c>
      <c r="F20">
        <v>0</v>
      </c>
      <c r="G20">
        <v>0</v>
      </c>
      <c r="H20">
        <v>1</v>
      </c>
    </row>
    <row r="21" spans="1:8" x14ac:dyDescent="0.25">
      <c r="A21">
        <v>350</v>
      </c>
      <c r="B21">
        <v>0</v>
      </c>
      <c r="C21" t="s">
        <v>353</v>
      </c>
      <c r="D21">
        <v>136939</v>
      </c>
      <c r="E21" t="s">
        <v>352</v>
      </c>
      <c r="F21">
        <v>0</v>
      </c>
      <c r="G21">
        <v>0</v>
      </c>
      <c r="H21">
        <v>1</v>
      </c>
    </row>
    <row r="22" spans="1:8" x14ac:dyDescent="0.25">
      <c r="A22">
        <v>351</v>
      </c>
      <c r="B22">
        <v>0</v>
      </c>
      <c r="C22" t="s">
        <v>353</v>
      </c>
      <c r="D22">
        <v>136939</v>
      </c>
      <c r="E22" t="s">
        <v>352</v>
      </c>
      <c r="F22">
        <v>0</v>
      </c>
      <c r="G22">
        <v>0</v>
      </c>
      <c r="H22">
        <v>1</v>
      </c>
    </row>
    <row r="23" spans="1:8" x14ac:dyDescent="0.25">
      <c r="A23">
        <v>352</v>
      </c>
      <c r="B23">
        <v>0</v>
      </c>
      <c r="C23" t="s">
        <v>353</v>
      </c>
      <c r="D23">
        <v>136939</v>
      </c>
      <c r="E23" t="s">
        <v>352</v>
      </c>
      <c r="F23">
        <v>0</v>
      </c>
      <c r="G23">
        <v>0</v>
      </c>
      <c r="H23">
        <v>1</v>
      </c>
    </row>
    <row r="24" spans="1:8" x14ac:dyDescent="0.25">
      <c r="A24">
        <v>353</v>
      </c>
      <c r="B24">
        <v>0</v>
      </c>
      <c r="C24" t="s">
        <v>353</v>
      </c>
      <c r="D24">
        <v>136939</v>
      </c>
      <c r="E24" t="s">
        <v>352</v>
      </c>
      <c r="F24">
        <v>0</v>
      </c>
      <c r="G24">
        <v>0</v>
      </c>
      <c r="H24">
        <v>1</v>
      </c>
    </row>
    <row r="25" spans="1:8" x14ac:dyDescent="0.25">
      <c r="A25">
        <v>354</v>
      </c>
      <c r="B25">
        <v>0</v>
      </c>
      <c r="C25" t="s">
        <v>353</v>
      </c>
      <c r="D25">
        <v>136939</v>
      </c>
      <c r="E25" t="s">
        <v>352</v>
      </c>
      <c r="F25">
        <v>0</v>
      </c>
      <c r="G25">
        <v>0</v>
      </c>
      <c r="H25">
        <v>1</v>
      </c>
    </row>
    <row r="26" spans="1:8" x14ac:dyDescent="0.25">
      <c r="A26">
        <v>355</v>
      </c>
      <c r="B26">
        <v>0</v>
      </c>
      <c r="C26" t="s">
        <v>353</v>
      </c>
      <c r="D26">
        <v>136939</v>
      </c>
      <c r="E26" t="s">
        <v>352</v>
      </c>
      <c r="F26">
        <v>0</v>
      </c>
      <c r="G26">
        <v>0</v>
      </c>
      <c r="H26">
        <v>1</v>
      </c>
    </row>
    <row r="27" spans="1:8" x14ac:dyDescent="0.25">
      <c r="A27">
        <v>356</v>
      </c>
      <c r="B27">
        <v>0</v>
      </c>
      <c r="C27" t="s">
        <v>353</v>
      </c>
      <c r="D27">
        <v>136939</v>
      </c>
      <c r="E27" t="s">
        <v>352</v>
      </c>
      <c r="F27">
        <v>0</v>
      </c>
      <c r="G27">
        <v>0</v>
      </c>
      <c r="H27">
        <v>1</v>
      </c>
    </row>
    <row r="28" spans="1:8" x14ac:dyDescent="0.25">
      <c r="A28">
        <v>357</v>
      </c>
      <c r="B28">
        <v>0</v>
      </c>
      <c r="C28" t="s">
        <v>353</v>
      </c>
      <c r="D28">
        <v>136939</v>
      </c>
      <c r="E28" t="s">
        <v>352</v>
      </c>
      <c r="F28">
        <v>0</v>
      </c>
      <c r="G28">
        <v>0</v>
      </c>
      <c r="H28">
        <v>1</v>
      </c>
    </row>
    <row r="29" spans="1:8" x14ac:dyDescent="0.25">
      <c r="A29">
        <v>358</v>
      </c>
      <c r="B29">
        <v>0</v>
      </c>
      <c r="C29" t="s">
        <v>353</v>
      </c>
      <c r="D29">
        <v>136939</v>
      </c>
      <c r="E29" t="s">
        <v>352</v>
      </c>
      <c r="F29">
        <v>0</v>
      </c>
      <c r="G29">
        <v>0</v>
      </c>
      <c r="H29">
        <v>1</v>
      </c>
    </row>
    <row r="30" spans="1:8" x14ac:dyDescent="0.25">
      <c r="A30">
        <v>359</v>
      </c>
      <c r="B30">
        <v>0</v>
      </c>
      <c r="C30" t="s">
        <v>353</v>
      </c>
      <c r="D30">
        <v>136939</v>
      </c>
      <c r="E30" t="s">
        <v>352</v>
      </c>
      <c r="F30">
        <v>0</v>
      </c>
      <c r="G30">
        <v>0</v>
      </c>
      <c r="H30">
        <v>1</v>
      </c>
    </row>
    <row r="31" spans="1:8" x14ac:dyDescent="0.25">
      <c r="A31">
        <v>360</v>
      </c>
      <c r="B31">
        <v>0</v>
      </c>
      <c r="C31" t="s">
        <v>353</v>
      </c>
      <c r="D31">
        <v>136939</v>
      </c>
      <c r="E31" t="s">
        <v>352</v>
      </c>
      <c r="F31">
        <v>0</v>
      </c>
      <c r="G31">
        <v>0</v>
      </c>
      <c r="H31">
        <v>1</v>
      </c>
    </row>
    <row r="32" spans="1:8" x14ac:dyDescent="0.25">
      <c r="A32">
        <v>361</v>
      </c>
      <c r="B32">
        <v>0</v>
      </c>
      <c r="C32" t="s">
        <v>353</v>
      </c>
      <c r="D32">
        <v>136939</v>
      </c>
      <c r="E32" t="s">
        <v>352</v>
      </c>
      <c r="F32">
        <v>0</v>
      </c>
      <c r="G32">
        <v>0</v>
      </c>
      <c r="H32">
        <v>1</v>
      </c>
    </row>
    <row r="33" spans="1:8" x14ac:dyDescent="0.25">
      <c r="A33">
        <v>362</v>
      </c>
      <c r="B33">
        <v>0</v>
      </c>
      <c r="C33" t="s">
        <v>353</v>
      </c>
      <c r="D33">
        <v>136939</v>
      </c>
      <c r="E33" t="s">
        <v>352</v>
      </c>
      <c r="F33">
        <v>0</v>
      </c>
      <c r="G33">
        <v>0</v>
      </c>
      <c r="H33">
        <v>1</v>
      </c>
    </row>
    <row r="34" spans="1:8" x14ac:dyDescent="0.25">
      <c r="A34">
        <v>363</v>
      </c>
      <c r="B34">
        <v>0</v>
      </c>
      <c r="C34" t="s">
        <v>353</v>
      </c>
      <c r="D34">
        <v>136939</v>
      </c>
      <c r="E34" t="s">
        <v>352</v>
      </c>
      <c r="F34">
        <v>0</v>
      </c>
      <c r="G34">
        <v>0</v>
      </c>
      <c r="H34">
        <v>1</v>
      </c>
    </row>
    <row r="35" spans="1:8" x14ac:dyDescent="0.25">
      <c r="A35">
        <v>364</v>
      </c>
      <c r="B35">
        <v>0</v>
      </c>
      <c r="C35" t="s">
        <v>353</v>
      </c>
      <c r="D35">
        <v>136939</v>
      </c>
      <c r="E35" t="s">
        <v>352</v>
      </c>
      <c r="F35">
        <v>0</v>
      </c>
      <c r="G35">
        <v>0</v>
      </c>
      <c r="H35">
        <v>1</v>
      </c>
    </row>
    <row r="36" spans="1:8" x14ac:dyDescent="0.25">
      <c r="A36">
        <v>365</v>
      </c>
      <c r="B36">
        <v>0</v>
      </c>
      <c r="C36" t="s">
        <v>353</v>
      </c>
      <c r="D36">
        <v>136939</v>
      </c>
      <c r="E36" t="s">
        <v>352</v>
      </c>
      <c r="F36">
        <v>0</v>
      </c>
      <c r="G36">
        <v>0</v>
      </c>
      <c r="H36">
        <v>1</v>
      </c>
    </row>
    <row r="37" spans="1:8" x14ac:dyDescent="0.25">
      <c r="A37">
        <v>366</v>
      </c>
      <c r="B37">
        <v>0</v>
      </c>
      <c r="C37" t="s">
        <v>353</v>
      </c>
      <c r="D37">
        <v>136939</v>
      </c>
      <c r="E37" t="s">
        <v>352</v>
      </c>
      <c r="F37">
        <v>0</v>
      </c>
      <c r="G37">
        <v>0</v>
      </c>
      <c r="H37">
        <v>1</v>
      </c>
    </row>
    <row r="38" spans="1:8" x14ac:dyDescent="0.25">
      <c r="A38">
        <v>367</v>
      </c>
      <c r="B38">
        <v>0</v>
      </c>
      <c r="C38" t="s">
        <v>353</v>
      </c>
      <c r="D38">
        <v>136939</v>
      </c>
      <c r="E38" t="s">
        <v>352</v>
      </c>
      <c r="F38">
        <v>0</v>
      </c>
      <c r="G38">
        <v>0</v>
      </c>
      <c r="H38">
        <v>1</v>
      </c>
    </row>
    <row r="39" spans="1:8" x14ac:dyDescent="0.25">
      <c r="A39">
        <v>368</v>
      </c>
      <c r="B39">
        <v>0</v>
      </c>
      <c r="C39" t="s">
        <v>353</v>
      </c>
      <c r="D39">
        <v>136939</v>
      </c>
      <c r="E39" t="s">
        <v>352</v>
      </c>
      <c r="F39">
        <v>0</v>
      </c>
      <c r="G39">
        <v>0</v>
      </c>
      <c r="H39">
        <v>1</v>
      </c>
    </row>
    <row r="40" spans="1:8" x14ac:dyDescent="0.25">
      <c r="A40">
        <v>369</v>
      </c>
      <c r="B40">
        <v>0</v>
      </c>
      <c r="C40" t="s">
        <v>353</v>
      </c>
      <c r="D40">
        <v>136939</v>
      </c>
      <c r="E40" t="s">
        <v>352</v>
      </c>
      <c r="F40">
        <v>0</v>
      </c>
      <c r="G40">
        <v>0</v>
      </c>
      <c r="H40">
        <v>1</v>
      </c>
    </row>
    <row r="41" spans="1:8" x14ac:dyDescent="0.25">
      <c r="A41">
        <v>370</v>
      </c>
      <c r="B41">
        <v>0</v>
      </c>
      <c r="C41" t="s">
        <v>353</v>
      </c>
      <c r="D41">
        <v>136939</v>
      </c>
      <c r="E41" t="s">
        <v>352</v>
      </c>
      <c r="F41">
        <v>0</v>
      </c>
      <c r="G41">
        <v>0</v>
      </c>
      <c r="H41">
        <v>1</v>
      </c>
    </row>
    <row r="42" spans="1:8" x14ac:dyDescent="0.25">
      <c r="A42">
        <v>371</v>
      </c>
      <c r="B42">
        <v>0</v>
      </c>
      <c r="C42" t="s">
        <v>353</v>
      </c>
      <c r="D42">
        <v>136939</v>
      </c>
      <c r="E42" t="s">
        <v>352</v>
      </c>
      <c r="F42">
        <v>0</v>
      </c>
      <c r="G42">
        <v>0</v>
      </c>
      <c r="H42">
        <v>1</v>
      </c>
    </row>
    <row r="43" spans="1:8" x14ac:dyDescent="0.25">
      <c r="A43">
        <v>372</v>
      </c>
      <c r="B43">
        <v>0</v>
      </c>
      <c r="C43" t="s">
        <v>353</v>
      </c>
      <c r="D43">
        <v>136939</v>
      </c>
      <c r="E43" t="s">
        <v>352</v>
      </c>
      <c r="F43">
        <v>0</v>
      </c>
      <c r="G43">
        <v>0</v>
      </c>
      <c r="H43">
        <v>1</v>
      </c>
    </row>
    <row r="44" spans="1:8" x14ac:dyDescent="0.25">
      <c r="A44">
        <v>373</v>
      </c>
      <c r="B44">
        <v>0</v>
      </c>
      <c r="C44" t="s">
        <v>353</v>
      </c>
      <c r="D44">
        <v>136939</v>
      </c>
      <c r="E44" t="s">
        <v>352</v>
      </c>
      <c r="F44">
        <v>0</v>
      </c>
      <c r="G44">
        <v>0</v>
      </c>
      <c r="H44">
        <v>1</v>
      </c>
    </row>
    <row r="45" spans="1:8" x14ac:dyDescent="0.25">
      <c r="A45">
        <v>374</v>
      </c>
      <c r="B45">
        <v>0</v>
      </c>
      <c r="C45" t="s">
        <v>353</v>
      </c>
      <c r="D45">
        <v>136939</v>
      </c>
      <c r="E45" t="s">
        <v>352</v>
      </c>
      <c r="F45">
        <v>0</v>
      </c>
      <c r="G45">
        <v>0</v>
      </c>
      <c r="H45">
        <v>1</v>
      </c>
    </row>
    <row r="46" spans="1:8" x14ac:dyDescent="0.25">
      <c r="A46">
        <v>375</v>
      </c>
      <c r="B46">
        <v>0</v>
      </c>
      <c r="C46" t="s">
        <v>353</v>
      </c>
      <c r="D46">
        <v>136939</v>
      </c>
      <c r="E46" t="s">
        <v>352</v>
      </c>
      <c r="F46">
        <v>0</v>
      </c>
      <c r="G46">
        <v>0</v>
      </c>
      <c r="H46">
        <v>1</v>
      </c>
    </row>
    <row r="47" spans="1:8" x14ac:dyDescent="0.25">
      <c r="A47">
        <v>376</v>
      </c>
      <c r="B47">
        <v>0</v>
      </c>
      <c r="C47" t="s">
        <v>353</v>
      </c>
      <c r="D47">
        <v>136939</v>
      </c>
      <c r="E47" t="s">
        <v>352</v>
      </c>
      <c r="F47">
        <v>0</v>
      </c>
      <c r="G47">
        <v>0</v>
      </c>
      <c r="H47">
        <v>1</v>
      </c>
    </row>
    <row r="48" spans="1:8" x14ac:dyDescent="0.25">
      <c r="A48">
        <v>377</v>
      </c>
      <c r="B48">
        <v>0</v>
      </c>
      <c r="C48" t="s">
        <v>353</v>
      </c>
      <c r="D48">
        <v>136939</v>
      </c>
      <c r="E48" t="s">
        <v>352</v>
      </c>
      <c r="F48">
        <v>0</v>
      </c>
      <c r="G48">
        <v>0</v>
      </c>
      <c r="H48">
        <v>1</v>
      </c>
    </row>
    <row r="49" spans="1:8" x14ac:dyDescent="0.25">
      <c r="A49">
        <v>378</v>
      </c>
      <c r="B49">
        <v>0</v>
      </c>
      <c r="C49" t="s">
        <v>353</v>
      </c>
      <c r="D49">
        <v>136939</v>
      </c>
      <c r="E49" t="s">
        <v>352</v>
      </c>
      <c r="F49">
        <v>0</v>
      </c>
      <c r="G49">
        <v>0</v>
      </c>
      <c r="H49">
        <v>1</v>
      </c>
    </row>
    <row r="50" spans="1:8" x14ac:dyDescent="0.25">
      <c r="A50">
        <v>379</v>
      </c>
      <c r="B50">
        <v>0</v>
      </c>
      <c r="C50" t="s">
        <v>353</v>
      </c>
      <c r="D50">
        <v>136939</v>
      </c>
      <c r="E50" t="s">
        <v>352</v>
      </c>
      <c r="F50">
        <v>0</v>
      </c>
      <c r="G50">
        <v>0</v>
      </c>
      <c r="H50">
        <v>1</v>
      </c>
    </row>
    <row r="51" spans="1:8" x14ac:dyDescent="0.25">
      <c r="A51">
        <v>380</v>
      </c>
      <c r="B51">
        <v>0</v>
      </c>
      <c r="C51" t="s">
        <v>353</v>
      </c>
      <c r="D51">
        <v>136939</v>
      </c>
      <c r="E51" t="s">
        <v>352</v>
      </c>
      <c r="F51">
        <v>0</v>
      </c>
      <c r="G51">
        <v>0</v>
      </c>
      <c r="H51">
        <v>1</v>
      </c>
    </row>
    <row r="52" spans="1:8" x14ac:dyDescent="0.25">
      <c r="A52">
        <v>381</v>
      </c>
      <c r="B52">
        <v>0</v>
      </c>
      <c r="C52" t="s">
        <v>353</v>
      </c>
      <c r="D52">
        <v>136939</v>
      </c>
      <c r="E52" t="s">
        <v>352</v>
      </c>
      <c r="F52">
        <v>0</v>
      </c>
      <c r="G52">
        <v>0</v>
      </c>
      <c r="H52">
        <v>1</v>
      </c>
    </row>
    <row r="53" spans="1:8" x14ac:dyDescent="0.25">
      <c r="A53">
        <v>382</v>
      </c>
      <c r="B53">
        <v>0</v>
      </c>
      <c r="C53" t="s">
        <v>353</v>
      </c>
      <c r="D53">
        <v>136939</v>
      </c>
      <c r="E53" t="s">
        <v>352</v>
      </c>
      <c r="F53">
        <v>0</v>
      </c>
      <c r="G53">
        <v>0</v>
      </c>
      <c r="H53">
        <v>1</v>
      </c>
    </row>
    <row r="54" spans="1:8" x14ac:dyDescent="0.25">
      <c r="A54">
        <v>383</v>
      </c>
      <c r="B54">
        <v>0</v>
      </c>
      <c r="C54" t="s">
        <v>353</v>
      </c>
      <c r="D54">
        <v>136939</v>
      </c>
      <c r="E54" t="s">
        <v>352</v>
      </c>
      <c r="F54">
        <v>0</v>
      </c>
      <c r="G54">
        <v>0</v>
      </c>
      <c r="H54">
        <v>1</v>
      </c>
    </row>
    <row r="55" spans="1:8" x14ac:dyDescent="0.25">
      <c r="A55">
        <v>384</v>
      </c>
      <c r="B55">
        <v>0</v>
      </c>
      <c r="C55" t="s">
        <v>353</v>
      </c>
      <c r="D55">
        <v>136939</v>
      </c>
      <c r="E55" t="s">
        <v>352</v>
      </c>
      <c r="F55">
        <v>0</v>
      </c>
      <c r="G55">
        <v>0</v>
      </c>
      <c r="H55">
        <v>1</v>
      </c>
    </row>
    <row r="56" spans="1:8" x14ac:dyDescent="0.25">
      <c r="A56">
        <v>385</v>
      </c>
      <c r="B56">
        <v>0</v>
      </c>
      <c r="C56" t="s">
        <v>353</v>
      </c>
      <c r="D56">
        <v>136939</v>
      </c>
      <c r="E56" t="s">
        <v>352</v>
      </c>
      <c r="F56">
        <v>0</v>
      </c>
      <c r="G56">
        <v>0</v>
      </c>
      <c r="H56">
        <v>1</v>
      </c>
    </row>
    <row r="57" spans="1:8" x14ac:dyDescent="0.25">
      <c r="A57">
        <v>386</v>
      </c>
      <c r="B57">
        <v>0</v>
      </c>
      <c r="C57" t="s">
        <v>353</v>
      </c>
      <c r="D57">
        <v>136939</v>
      </c>
      <c r="E57" t="s">
        <v>352</v>
      </c>
      <c r="F57">
        <v>0</v>
      </c>
      <c r="G57">
        <v>0</v>
      </c>
      <c r="H57">
        <v>1</v>
      </c>
    </row>
    <row r="58" spans="1:8" x14ac:dyDescent="0.25">
      <c r="A58">
        <v>387</v>
      </c>
      <c r="B58">
        <v>0</v>
      </c>
      <c r="C58" t="s">
        <v>353</v>
      </c>
      <c r="D58">
        <v>136939</v>
      </c>
      <c r="E58" t="s">
        <v>352</v>
      </c>
      <c r="F58">
        <v>0</v>
      </c>
      <c r="G58">
        <v>0</v>
      </c>
      <c r="H58">
        <v>1</v>
      </c>
    </row>
    <row r="59" spans="1:8" x14ac:dyDescent="0.25">
      <c r="A59">
        <v>388</v>
      </c>
      <c r="B59">
        <v>0</v>
      </c>
      <c r="C59" t="s">
        <v>353</v>
      </c>
      <c r="D59">
        <v>136939</v>
      </c>
      <c r="E59" t="s">
        <v>352</v>
      </c>
      <c r="F59">
        <v>0</v>
      </c>
      <c r="G59">
        <v>0</v>
      </c>
      <c r="H59">
        <v>1</v>
      </c>
    </row>
    <row r="60" spans="1:8" x14ac:dyDescent="0.25">
      <c r="A60">
        <v>389</v>
      </c>
      <c r="B60">
        <v>0</v>
      </c>
      <c r="C60" t="s">
        <v>353</v>
      </c>
      <c r="D60">
        <v>136939</v>
      </c>
      <c r="E60" t="s">
        <v>352</v>
      </c>
      <c r="F60">
        <v>0</v>
      </c>
      <c r="G60">
        <v>0</v>
      </c>
      <c r="H60">
        <v>1</v>
      </c>
    </row>
    <row r="61" spans="1:8" x14ac:dyDescent="0.25">
      <c r="A61">
        <v>390</v>
      </c>
      <c r="B61">
        <v>0</v>
      </c>
      <c r="C61" t="s">
        <v>353</v>
      </c>
      <c r="D61">
        <v>136939</v>
      </c>
      <c r="E61" t="s">
        <v>352</v>
      </c>
      <c r="F61">
        <v>0</v>
      </c>
      <c r="G61">
        <v>0</v>
      </c>
      <c r="H61">
        <v>1</v>
      </c>
    </row>
    <row r="62" spans="1:8" x14ac:dyDescent="0.25">
      <c r="A62">
        <v>391</v>
      </c>
      <c r="B62">
        <v>0</v>
      </c>
      <c r="C62" t="s">
        <v>353</v>
      </c>
      <c r="D62">
        <v>136939</v>
      </c>
      <c r="E62" t="s">
        <v>352</v>
      </c>
      <c r="F62">
        <v>0</v>
      </c>
      <c r="G62">
        <v>0</v>
      </c>
      <c r="H62">
        <v>1</v>
      </c>
    </row>
    <row r="63" spans="1:8" x14ac:dyDescent="0.25">
      <c r="A63">
        <v>392</v>
      </c>
      <c r="B63">
        <v>0</v>
      </c>
      <c r="C63" t="s">
        <v>353</v>
      </c>
      <c r="D63">
        <v>136939</v>
      </c>
      <c r="E63" t="s">
        <v>352</v>
      </c>
      <c r="F63">
        <v>0</v>
      </c>
      <c r="G63">
        <v>0</v>
      </c>
      <c r="H63">
        <v>1</v>
      </c>
    </row>
    <row r="64" spans="1:8" x14ac:dyDescent="0.25">
      <c r="A64">
        <v>393</v>
      </c>
      <c r="B64">
        <v>0</v>
      </c>
      <c r="C64" t="s">
        <v>353</v>
      </c>
      <c r="D64">
        <v>136939</v>
      </c>
      <c r="E64" t="s">
        <v>352</v>
      </c>
      <c r="F64">
        <v>0</v>
      </c>
      <c r="G64">
        <v>0</v>
      </c>
      <c r="H64">
        <v>1</v>
      </c>
    </row>
    <row r="65" spans="1:8" x14ac:dyDescent="0.25">
      <c r="A65">
        <v>394</v>
      </c>
      <c r="B65">
        <v>0</v>
      </c>
      <c r="C65" t="s">
        <v>353</v>
      </c>
      <c r="D65">
        <v>136939</v>
      </c>
      <c r="E65" t="s">
        <v>352</v>
      </c>
      <c r="F65">
        <v>0</v>
      </c>
      <c r="G65">
        <v>0</v>
      </c>
      <c r="H65">
        <v>1</v>
      </c>
    </row>
    <row r="66" spans="1:8" x14ac:dyDescent="0.25">
      <c r="A66">
        <v>395</v>
      </c>
      <c r="B66">
        <v>0</v>
      </c>
      <c r="C66" t="s">
        <v>353</v>
      </c>
      <c r="D66">
        <v>136939</v>
      </c>
      <c r="E66" t="s">
        <v>352</v>
      </c>
      <c r="F66">
        <v>0</v>
      </c>
      <c r="G66">
        <v>0</v>
      </c>
      <c r="H66">
        <v>1</v>
      </c>
    </row>
    <row r="67" spans="1:8" x14ac:dyDescent="0.25">
      <c r="A67">
        <v>396</v>
      </c>
      <c r="B67">
        <v>0</v>
      </c>
      <c r="C67" t="s">
        <v>353</v>
      </c>
      <c r="D67">
        <v>136939</v>
      </c>
      <c r="E67" t="s">
        <v>352</v>
      </c>
      <c r="F67">
        <v>0</v>
      </c>
      <c r="G67">
        <v>0</v>
      </c>
      <c r="H67">
        <v>1</v>
      </c>
    </row>
    <row r="68" spans="1:8" x14ac:dyDescent="0.25">
      <c r="A68">
        <v>397</v>
      </c>
      <c r="B68">
        <v>0</v>
      </c>
      <c r="C68" t="s">
        <v>353</v>
      </c>
      <c r="D68">
        <v>136939</v>
      </c>
      <c r="E68" t="s">
        <v>352</v>
      </c>
      <c r="F68">
        <v>0</v>
      </c>
      <c r="G68">
        <v>0</v>
      </c>
      <c r="H68">
        <v>1</v>
      </c>
    </row>
    <row r="69" spans="1:8" x14ac:dyDescent="0.25">
      <c r="A69">
        <v>398</v>
      </c>
      <c r="B69">
        <v>0</v>
      </c>
      <c r="C69" t="s">
        <v>353</v>
      </c>
      <c r="D69">
        <v>136939</v>
      </c>
      <c r="E69" t="s">
        <v>352</v>
      </c>
      <c r="F69">
        <v>0</v>
      </c>
      <c r="G69">
        <v>0</v>
      </c>
      <c r="H69">
        <v>1</v>
      </c>
    </row>
    <row r="70" spans="1:8" x14ac:dyDescent="0.25">
      <c r="A70">
        <v>399</v>
      </c>
      <c r="B70">
        <v>0</v>
      </c>
      <c r="C70" t="s">
        <v>353</v>
      </c>
      <c r="D70">
        <v>136939</v>
      </c>
      <c r="E70" t="s">
        <v>352</v>
      </c>
      <c r="F70">
        <v>0</v>
      </c>
      <c r="G70">
        <v>0</v>
      </c>
      <c r="H70">
        <v>1</v>
      </c>
    </row>
    <row r="71" spans="1:8" x14ac:dyDescent="0.25">
      <c r="A71">
        <v>494</v>
      </c>
      <c r="B71">
        <v>0</v>
      </c>
      <c r="C71" t="s">
        <v>354</v>
      </c>
      <c r="D71">
        <v>41912</v>
      </c>
      <c r="E71" t="s">
        <v>352</v>
      </c>
      <c r="F71">
        <v>0</v>
      </c>
      <c r="G71">
        <v>0</v>
      </c>
      <c r="H71">
        <v>1</v>
      </c>
    </row>
    <row r="72" spans="1:8" x14ac:dyDescent="0.25">
      <c r="A72">
        <v>495</v>
      </c>
      <c r="B72">
        <v>0</v>
      </c>
      <c r="C72" t="s">
        <v>354</v>
      </c>
      <c r="D72">
        <v>41912</v>
      </c>
      <c r="E72" t="s">
        <v>352</v>
      </c>
      <c r="F72">
        <v>0</v>
      </c>
      <c r="G72">
        <v>0</v>
      </c>
      <c r="H72">
        <v>1</v>
      </c>
    </row>
    <row r="73" spans="1:8" x14ac:dyDescent="0.25">
      <c r="A73">
        <v>496</v>
      </c>
      <c r="B73">
        <v>0</v>
      </c>
      <c r="C73" t="s">
        <v>354</v>
      </c>
      <c r="D73">
        <v>41912</v>
      </c>
      <c r="E73" t="s">
        <v>352</v>
      </c>
      <c r="F73">
        <v>0</v>
      </c>
      <c r="G73">
        <v>0</v>
      </c>
      <c r="H73">
        <v>1</v>
      </c>
    </row>
    <row r="74" spans="1:8" x14ac:dyDescent="0.25">
      <c r="A74">
        <v>497</v>
      </c>
      <c r="B74">
        <v>0</v>
      </c>
      <c r="C74" t="s">
        <v>354</v>
      </c>
      <c r="D74">
        <v>41912</v>
      </c>
      <c r="E74" t="s">
        <v>352</v>
      </c>
      <c r="F74">
        <v>0</v>
      </c>
      <c r="G74">
        <v>0</v>
      </c>
      <c r="H74">
        <v>1</v>
      </c>
    </row>
    <row r="75" spans="1:8" x14ac:dyDescent="0.25">
      <c r="A75">
        <v>498</v>
      </c>
      <c r="B75">
        <v>0</v>
      </c>
      <c r="C75" t="s">
        <v>354</v>
      </c>
      <c r="D75">
        <v>41912</v>
      </c>
      <c r="E75" t="s">
        <v>352</v>
      </c>
      <c r="F75">
        <v>0</v>
      </c>
      <c r="G75">
        <v>0</v>
      </c>
      <c r="H75">
        <v>1</v>
      </c>
    </row>
    <row r="76" spans="1:8" x14ac:dyDescent="0.25">
      <c r="A76">
        <v>628</v>
      </c>
      <c r="B76">
        <v>0</v>
      </c>
      <c r="C76" t="s">
        <v>354</v>
      </c>
      <c r="D76">
        <v>41912</v>
      </c>
      <c r="E76" t="s">
        <v>352</v>
      </c>
      <c r="F76">
        <v>0</v>
      </c>
      <c r="G76">
        <v>0</v>
      </c>
      <c r="H76">
        <v>1</v>
      </c>
    </row>
    <row r="77" spans="1:8" x14ac:dyDescent="0.25">
      <c r="A77">
        <v>632</v>
      </c>
      <c r="B77">
        <v>0</v>
      </c>
      <c r="C77" t="s">
        <v>354</v>
      </c>
      <c r="D77">
        <v>41912</v>
      </c>
      <c r="E77" t="s">
        <v>352</v>
      </c>
      <c r="F77">
        <v>0</v>
      </c>
      <c r="G77">
        <v>0</v>
      </c>
      <c r="H77">
        <v>1</v>
      </c>
    </row>
    <row r="78" spans="1:8" x14ac:dyDescent="0.25">
      <c r="A78">
        <v>642</v>
      </c>
      <c r="B78">
        <v>0</v>
      </c>
      <c r="C78" t="s">
        <v>354</v>
      </c>
      <c r="D78">
        <v>41912</v>
      </c>
      <c r="E78" t="s">
        <v>352</v>
      </c>
      <c r="F78">
        <v>0</v>
      </c>
      <c r="G78">
        <v>0</v>
      </c>
      <c r="H78">
        <v>1</v>
      </c>
    </row>
    <row r="79" spans="1:8" x14ac:dyDescent="0.25">
      <c r="A79">
        <v>643</v>
      </c>
      <c r="B79">
        <v>0</v>
      </c>
      <c r="C79" t="s">
        <v>354</v>
      </c>
      <c r="D79">
        <v>41912</v>
      </c>
      <c r="E79" t="s">
        <v>352</v>
      </c>
      <c r="F79">
        <v>0</v>
      </c>
      <c r="G79">
        <v>0</v>
      </c>
      <c r="H79">
        <v>1</v>
      </c>
    </row>
    <row r="80" spans="1:8" x14ac:dyDescent="0.25">
      <c r="A80">
        <v>646</v>
      </c>
      <c r="B80">
        <v>0</v>
      </c>
      <c r="C80" t="s">
        <v>354</v>
      </c>
      <c r="D80">
        <v>41912</v>
      </c>
      <c r="E80" t="s">
        <v>352</v>
      </c>
      <c r="F80">
        <v>0</v>
      </c>
      <c r="G80">
        <v>0</v>
      </c>
      <c r="H80">
        <v>1</v>
      </c>
    </row>
    <row r="81" spans="1:8" x14ac:dyDescent="0.25">
      <c r="A81">
        <v>651</v>
      </c>
      <c r="B81">
        <v>0</v>
      </c>
      <c r="C81" t="s">
        <v>354</v>
      </c>
      <c r="D81">
        <v>41912</v>
      </c>
      <c r="E81" t="s">
        <v>352</v>
      </c>
      <c r="F81">
        <v>0</v>
      </c>
      <c r="G81">
        <v>0</v>
      </c>
      <c r="H81">
        <v>1</v>
      </c>
    </row>
    <row r="82" spans="1:8" x14ac:dyDescent="0.25">
      <c r="A82">
        <v>653</v>
      </c>
      <c r="B82">
        <v>0</v>
      </c>
      <c r="C82" t="s">
        <v>354</v>
      </c>
      <c r="D82">
        <v>41912</v>
      </c>
      <c r="E82" t="s">
        <v>352</v>
      </c>
      <c r="F82">
        <v>0</v>
      </c>
      <c r="G82">
        <v>0</v>
      </c>
      <c r="H82">
        <v>1</v>
      </c>
    </row>
    <row r="83" spans="1:8" x14ac:dyDescent="0.25">
      <c r="A83">
        <v>655</v>
      </c>
      <c r="B83">
        <v>0</v>
      </c>
      <c r="C83" t="s">
        <v>354</v>
      </c>
      <c r="D83">
        <v>41912</v>
      </c>
      <c r="E83" t="s">
        <v>352</v>
      </c>
      <c r="F83">
        <v>0</v>
      </c>
      <c r="G83">
        <v>0</v>
      </c>
      <c r="H83">
        <v>1</v>
      </c>
    </row>
    <row r="84" spans="1:8" x14ac:dyDescent="0.25">
      <c r="A84">
        <v>656</v>
      </c>
      <c r="B84">
        <v>0</v>
      </c>
      <c r="C84" t="s">
        <v>354</v>
      </c>
      <c r="D84">
        <v>41912</v>
      </c>
      <c r="E84" t="s">
        <v>352</v>
      </c>
      <c r="F84">
        <v>0</v>
      </c>
      <c r="G84">
        <v>0</v>
      </c>
      <c r="H84">
        <v>1</v>
      </c>
    </row>
    <row r="85" spans="1:8" x14ac:dyDescent="0.25">
      <c r="A85">
        <v>659</v>
      </c>
      <c r="B85">
        <v>0</v>
      </c>
      <c r="C85" t="s">
        <v>354</v>
      </c>
      <c r="D85">
        <v>41912</v>
      </c>
      <c r="E85" t="s">
        <v>352</v>
      </c>
      <c r="F85">
        <v>0</v>
      </c>
      <c r="G85">
        <v>0</v>
      </c>
      <c r="H85">
        <v>1</v>
      </c>
    </row>
    <row r="86" spans="1:8" x14ac:dyDescent="0.25">
      <c r="A86">
        <v>660</v>
      </c>
      <c r="B86">
        <v>0</v>
      </c>
      <c r="C86" t="s">
        <v>354</v>
      </c>
      <c r="D86">
        <v>41912</v>
      </c>
      <c r="E86" t="s">
        <v>352</v>
      </c>
      <c r="F86">
        <v>0</v>
      </c>
      <c r="G86">
        <v>0</v>
      </c>
      <c r="H86">
        <v>1</v>
      </c>
    </row>
    <row r="87" spans="1:8" x14ac:dyDescent="0.25">
      <c r="A87">
        <v>661</v>
      </c>
      <c r="B87">
        <v>0</v>
      </c>
      <c r="C87" t="s">
        <v>354</v>
      </c>
      <c r="D87">
        <v>41912</v>
      </c>
      <c r="E87" t="s">
        <v>352</v>
      </c>
      <c r="F87">
        <v>0</v>
      </c>
      <c r="G87">
        <v>0</v>
      </c>
      <c r="H87">
        <v>1</v>
      </c>
    </row>
    <row r="88" spans="1:8" x14ac:dyDescent="0.25">
      <c r="A88">
        <v>662</v>
      </c>
      <c r="B88">
        <v>0</v>
      </c>
      <c r="C88" t="s">
        <v>354</v>
      </c>
      <c r="D88">
        <v>41912</v>
      </c>
      <c r="E88" t="s">
        <v>352</v>
      </c>
      <c r="F88">
        <v>0</v>
      </c>
      <c r="G88">
        <v>0</v>
      </c>
      <c r="H88">
        <v>1</v>
      </c>
    </row>
    <row r="89" spans="1:8" x14ac:dyDescent="0.25">
      <c r="A89">
        <v>666</v>
      </c>
      <c r="B89">
        <v>0</v>
      </c>
      <c r="C89" t="s">
        <v>354</v>
      </c>
      <c r="D89">
        <v>41912</v>
      </c>
      <c r="E89" t="s">
        <v>352</v>
      </c>
      <c r="F89">
        <v>0</v>
      </c>
      <c r="G89">
        <v>0</v>
      </c>
      <c r="H89">
        <v>1</v>
      </c>
    </row>
    <row r="90" spans="1:8" x14ac:dyDescent="0.25">
      <c r="A90">
        <v>676</v>
      </c>
      <c r="B90">
        <v>0</v>
      </c>
      <c r="C90" t="s">
        <v>354</v>
      </c>
      <c r="D90">
        <v>41912</v>
      </c>
      <c r="E90" t="s">
        <v>352</v>
      </c>
      <c r="F90">
        <v>0</v>
      </c>
      <c r="G90">
        <v>0</v>
      </c>
      <c r="H90">
        <v>1</v>
      </c>
    </row>
    <row r="91" spans="1:8" x14ac:dyDescent="0.25">
      <c r="A91">
        <v>689</v>
      </c>
      <c r="B91">
        <v>0</v>
      </c>
      <c r="C91" t="s">
        <v>354</v>
      </c>
      <c r="D91">
        <v>41912</v>
      </c>
      <c r="E91" t="s">
        <v>352</v>
      </c>
      <c r="F91">
        <v>0</v>
      </c>
      <c r="G91">
        <v>0</v>
      </c>
      <c r="H91">
        <v>1</v>
      </c>
    </row>
    <row r="92" spans="1:8" x14ac:dyDescent="0.25">
      <c r="A92">
        <v>690</v>
      </c>
      <c r="B92">
        <v>0</v>
      </c>
      <c r="C92" t="s">
        <v>354</v>
      </c>
      <c r="D92">
        <v>41912</v>
      </c>
      <c r="E92" t="s">
        <v>352</v>
      </c>
      <c r="F92">
        <v>0</v>
      </c>
      <c r="G92">
        <v>0</v>
      </c>
      <c r="H92">
        <v>1</v>
      </c>
    </row>
    <row r="93" spans="1:8" x14ac:dyDescent="0.25">
      <c r="A93">
        <v>699</v>
      </c>
      <c r="B93">
        <v>0</v>
      </c>
      <c r="C93" t="s">
        <v>354</v>
      </c>
      <c r="D93">
        <v>41912</v>
      </c>
      <c r="E93" t="s">
        <v>352</v>
      </c>
      <c r="F93">
        <v>0</v>
      </c>
      <c r="G93">
        <v>0</v>
      </c>
      <c r="H93">
        <v>1</v>
      </c>
    </row>
    <row r="94" spans="1:8" x14ac:dyDescent="0.25">
      <c r="A94">
        <v>711</v>
      </c>
      <c r="B94">
        <v>0</v>
      </c>
      <c r="C94" t="s">
        <v>354</v>
      </c>
      <c r="D94">
        <v>41912</v>
      </c>
      <c r="E94" t="s">
        <v>352</v>
      </c>
      <c r="F94">
        <v>0</v>
      </c>
      <c r="G94">
        <v>0</v>
      </c>
      <c r="H94">
        <v>1</v>
      </c>
    </row>
    <row r="95" spans="1:8" x14ac:dyDescent="0.25">
      <c r="A95">
        <v>712</v>
      </c>
      <c r="B95">
        <v>0</v>
      </c>
      <c r="C95" t="s">
        <v>354</v>
      </c>
      <c r="D95">
        <v>41912</v>
      </c>
      <c r="E95" t="s">
        <v>352</v>
      </c>
      <c r="F95">
        <v>0</v>
      </c>
      <c r="G95">
        <v>0</v>
      </c>
      <c r="H95">
        <v>1</v>
      </c>
    </row>
    <row r="96" spans="1:8" x14ac:dyDescent="0.25">
      <c r="A96">
        <v>713</v>
      </c>
      <c r="B96">
        <v>0</v>
      </c>
      <c r="C96" t="s">
        <v>354</v>
      </c>
      <c r="D96">
        <v>41912</v>
      </c>
      <c r="E96" t="s">
        <v>352</v>
      </c>
      <c r="F96">
        <v>0</v>
      </c>
      <c r="G96">
        <v>0</v>
      </c>
      <c r="H96">
        <v>1</v>
      </c>
    </row>
    <row r="97" spans="1:8" x14ac:dyDescent="0.25">
      <c r="A97">
        <v>714</v>
      </c>
      <c r="B97">
        <v>0</v>
      </c>
      <c r="C97" t="s">
        <v>354</v>
      </c>
      <c r="D97">
        <v>41912</v>
      </c>
      <c r="E97" t="s">
        <v>352</v>
      </c>
      <c r="F97">
        <v>0</v>
      </c>
      <c r="G97">
        <v>0</v>
      </c>
      <c r="H97">
        <v>1</v>
      </c>
    </row>
    <row r="98" spans="1:8" x14ac:dyDescent="0.25">
      <c r="A98">
        <v>720</v>
      </c>
      <c r="B98">
        <v>0</v>
      </c>
      <c r="C98" t="s">
        <v>354</v>
      </c>
      <c r="D98">
        <v>41912</v>
      </c>
      <c r="E98" t="s">
        <v>352</v>
      </c>
      <c r="F98">
        <v>0</v>
      </c>
      <c r="G98">
        <v>0</v>
      </c>
      <c r="H98">
        <v>1</v>
      </c>
    </row>
    <row r="99" spans="1:8" x14ac:dyDescent="0.25">
      <c r="A99">
        <v>721</v>
      </c>
      <c r="B99">
        <v>0</v>
      </c>
      <c r="C99" t="s">
        <v>354</v>
      </c>
      <c r="D99">
        <v>41912</v>
      </c>
      <c r="E99" t="s">
        <v>352</v>
      </c>
      <c r="F99">
        <v>0</v>
      </c>
      <c r="G99">
        <v>0</v>
      </c>
      <c r="H99">
        <v>1</v>
      </c>
    </row>
    <row r="100" spans="1:8" x14ac:dyDescent="0.25">
      <c r="A100">
        <v>722</v>
      </c>
      <c r="B100">
        <v>0</v>
      </c>
      <c r="C100" t="s">
        <v>354</v>
      </c>
      <c r="D100">
        <v>41912</v>
      </c>
      <c r="E100" t="s">
        <v>352</v>
      </c>
      <c r="F100">
        <v>0</v>
      </c>
      <c r="G100">
        <v>0</v>
      </c>
      <c r="H100">
        <v>1</v>
      </c>
    </row>
    <row r="101" spans="1:8" x14ac:dyDescent="0.25">
      <c r="A101">
        <v>726</v>
      </c>
      <c r="B101">
        <v>0</v>
      </c>
      <c r="C101" t="s">
        <v>354</v>
      </c>
      <c r="D101">
        <v>41912</v>
      </c>
      <c r="E101" t="s">
        <v>352</v>
      </c>
      <c r="F101">
        <v>0</v>
      </c>
      <c r="G101">
        <v>0</v>
      </c>
      <c r="H101">
        <v>1</v>
      </c>
    </row>
    <row r="102" spans="1:8" x14ac:dyDescent="0.25">
      <c r="A102">
        <v>727</v>
      </c>
      <c r="B102">
        <v>0</v>
      </c>
      <c r="C102" t="s">
        <v>354</v>
      </c>
      <c r="D102">
        <v>41912</v>
      </c>
      <c r="E102" t="s">
        <v>352</v>
      </c>
      <c r="F102">
        <v>0</v>
      </c>
      <c r="G102">
        <v>0</v>
      </c>
      <c r="H102">
        <v>1</v>
      </c>
    </row>
    <row r="103" spans="1:8" x14ac:dyDescent="0.25">
      <c r="A103">
        <v>728</v>
      </c>
      <c r="B103">
        <v>0</v>
      </c>
      <c r="C103" t="s">
        <v>354</v>
      </c>
      <c r="D103">
        <v>41912</v>
      </c>
      <c r="E103" t="s">
        <v>352</v>
      </c>
      <c r="F103">
        <v>0</v>
      </c>
      <c r="G103">
        <v>0</v>
      </c>
      <c r="H103">
        <v>1</v>
      </c>
    </row>
    <row r="104" spans="1:8" x14ac:dyDescent="0.25">
      <c r="A104">
        <v>729</v>
      </c>
      <c r="B104">
        <v>0</v>
      </c>
      <c r="C104" t="s">
        <v>354</v>
      </c>
      <c r="D104">
        <v>41912</v>
      </c>
      <c r="E104" t="s">
        <v>352</v>
      </c>
      <c r="F104">
        <v>0</v>
      </c>
      <c r="G104">
        <v>0</v>
      </c>
      <c r="H104">
        <v>1</v>
      </c>
    </row>
    <row r="105" spans="1:8" x14ac:dyDescent="0.25">
      <c r="A105">
        <v>730</v>
      </c>
      <c r="B105">
        <v>0</v>
      </c>
      <c r="C105" t="s">
        <v>354</v>
      </c>
      <c r="D105">
        <v>41912</v>
      </c>
      <c r="E105" t="s">
        <v>352</v>
      </c>
      <c r="F105">
        <v>0</v>
      </c>
      <c r="G105">
        <v>0</v>
      </c>
      <c r="H105">
        <v>1</v>
      </c>
    </row>
    <row r="106" spans="1:8" x14ac:dyDescent="0.25">
      <c r="A106">
        <v>731</v>
      </c>
      <c r="B106">
        <v>0</v>
      </c>
      <c r="C106" t="s">
        <v>354</v>
      </c>
      <c r="D106">
        <v>41912</v>
      </c>
      <c r="E106" t="s">
        <v>352</v>
      </c>
      <c r="F106">
        <v>0</v>
      </c>
      <c r="G106">
        <v>0</v>
      </c>
      <c r="H106">
        <v>1</v>
      </c>
    </row>
    <row r="107" spans="1:8" x14ac:dyDescent="0.25">
      <c r="A107">
        <v>735</v>
      </c>
      <c r="B107">
        <v>0</v>
      </c>
      <c r="C107" t="s">
        <v>354</v>
      </c>
      <c r="D107">
        <v>41912</v>
      </c>
      <c r="E107" t="s">
        <v>352</v>
      </c>
      <c r="F107">
        <v>0</v>
      </c>
      <c r="G107">
        <v>0</v>
      </c>
      <c r="H107">
        <v>1</v>
      </c>
    </row>
    <row r="108" spans="1:8" x14ac:dyDescent="0.25">
      <c r="A108">
        <v>736</v>
      </c>
      <c r="B108">
        <v>0</v>
      </c>
      <c r="C108" t="s">
        <v>354</v>
      </c>
      <c r="D108">
        <v>41912</v>
      </c>
      <c r="E108" t="s">
        <v>352</v>
      </c>
      <c r="F108">
        <v>0</v>
      </c>
      <c r="G108">
        <v>0</v>
      </c>
      <c r="H108">
        <v>1</v>
      </c>
    </row>
    <row r="109" spans="1:8" x14ac:dyDescent="0.25">
      <c r="A109">
        <v>737</v>
      </c>
      <c r="B109">
        <v>0</v>
      </c>
      <c r="C109" t="s">
        <v>354</v>
      </c>
      <c r="D109">
        <v>41912</v>
      </c>
      <c r="E109" t="s">
        <v>352</v>
      </c>
      <c r="F109">
        <v>0</v>
      </c>
      <c r="G109">
        <v>0</v>
      </c>
      <c r="H109">
        <v>1</v>
      </c>
    </row>
    <row r="110" spans="1:8" x14ac:dyDescent="0.25">
      <c r="A110">
        <v>738</v>
      </c>
      <c r="B110">
        <v>0</v>
      </c>
      <c r="C110" t="s">
        <v>354</v>
      </c>
      <c r="D110">
        <v>41912</v>
      </c>
      <c r="E110" t="s">
        <v>352</v>
      </c>
      <c r="F110">
        <v>0</v>
      </c>
      <c r="G110">
        <v>0</v>
      </c>
      <c r="H110">
        <v>1</v>
      </c>
    </row>
    <row r="111" spans="1:8" x14ac:dyDescent="0.25">
      <c r="A111">
        <v>739</v>
      </c>
      <c r="B111">
        <v>0</v>
      </c>
      <c r="C111" t="s">
        <v>354</v>
      </c>
      <c r="D111">
        <v>41912</v>
      </c>
      <c r="E111" t="s">
        <v>352</v>
      </c>
      <c r="F111">
        <v>0</v>
      </c>
      <c r="G111">
        <v>0</v>
      </c>
      <c r="H111">
        <v>1</v>
      </c>
    </row>
    <row r="112" spans="1:8" x14ac:dyDescent="0.25">
      <c r="A112">
        <v>740</v>
      </c>
      <c r="B112">
        <v>0</v>
      </c>
      <c r="C112" t="s">
        <v>354</v>
      </c>
      <c r="D112">
        <v>41912</v>
      </c>
      <c r="E112" t="s">
        <v>352</v>
      </c>
      <c r="F112">
        <v>0</v>
      </c>
      <c r="G112">
        <v>0</v>
      </c>
      <c r="H112">
        <v>1</v>
      </c>
    </row>
    <row r="113" spans="1:8" x14ac:dyDescent="0.25">
      <c r="A113">
        <v>741</v>
      </c>
      <c r="B113">
        <v>0</v>
      </c>
      <c r="C113" t="s">
        <v>354</v>
      </c>
      <c r="D113">
        <v>41912</v>
      </c>
      <c r="E113" t="s">
        <v>352</v>
      </c>
      <c r="F113">
        <v>0</v>
      </c>
      <c r="G113">
        <v>0</v>
      </c>
      <c r="H113">
        <v>1</v>
      </c>
    </row>
    <row r="114" spans="1:8" x14ac:dyDescent="0.25">
      <c r="A114">
        <v>742</v>
      </c>
      <c r="B114">
        <v>0</v>
      </c>
      <c r="C114" t="s">
        <v>354</v>
      </c>
      <c r="D114">
        <v>41912</v>
      </c>
      <c r="E114" t="s">
        <v>352</v>
      </c>
      <c r="F114">
        <v>0</v>
      </c>
      <c r="G114">
        <v>0</v>
      </c>
      <c r="H114">
        <v>1</v>
      </c>
    </row>
    <row r="115" spans="1:8" x14ac:dyDescent="0.25">
      <c r="A115">
        <v>743</v>
      </c>
      <c r="B115">
        <v>0</v>
      </c>
      <c r="C115" t="s">
        <v>354</v>
      </c>
      <c r="D115">
        <v>41912</v>
      </c>
      <c r="E115" t="s">
        <v>352</v>
      </c>
      <c r="F115">
        <v>0</v>
      </c>
      <c r="G115">
        <v>0</v>
      </c>
      <c r="H115">
        <v>1</v>
      </c>
    </row>
    <row r="116" spans="1:8" x14ac:dyDescent="0.25">
      <c r="A116">
        <v>744</v>
      </c>
      <c r="B116">
        <v>0</v>
      </c>
      <c r="C116" t="s">
        <v>354</v>
      </c>
      <c r="D116">
        <v>41912</v>
      </c>
      <c r="E116" t="s">
        <v>352</v>
      </c>
      <c r="F116">
        <v>0</v>
      </c>
      <c r="G116">
        <v>0</v>
      </c>
      <c r="H116">
        <v>1</v>
      </c>
    </row>
    <row r="117" spans="1:8" x14ac:dyDescent="0.25">
      <c r="A117">
        <v>745</v>
      </c>
      <c r="B117">
        <v>0</v>
      </c>
      <c r="C117" t="s">
        <v>354</v>
      </c>
      <c r="D117">
        <v>41912</v>
      </c>
      <c r="E117" t="s">
        <v>352</v>
      </c>
      <c r="F117">
        <v>0</v>
      </c>
      <c r="G117">
        <v>0</v>
      </c>
      <c r="H117">
        <v>1</v>
      </c>
    </row>
    <row r="118" spans="1:8" x14ac:dyDescent="0.25">
      <c r="A118">
        <v>746</v>
      </c>
      <c r="B118">
        <v>0</v>
      </c>
      <c r="C118" t="s">
        <v>354</v>
      </c>
      <c r="D118">
        <v>41912</v>
      </c>
      <c r="E118" t="s">
        <v>352</v>
      </c>
      <c r="F118">
        <v>0</v>
      </c>
      <c r="G118">
        <v>0</v>
      </c>
      <c r="H118">
        <v>1</v>
      </c>
    </row>
    <row r="119" spans="1:8" x14ac:dyDescent="0.25">
      <c r="A119">
        <v>747</v>
      </c>
      <c r="B119">
        <v>0</v>
      </c>
      <c r="C119" t="s">
        <v>354</v>
      </c>
      <c r="D119">
        <v>41912</v>
      </c>
      <c r="E119" t="s">
        <v>352</v>
      </c>
      <c r="F119">
        <v>0</v>
      </c>
      <c r="G119">
        <v>0</v>
      </c>
      <c r="H119">
        <v>1</v>
      </c>
    </row>
    <row r="120" spans="1:8" x14ac:dyDescent="0.25">
      <c r="A120">
        <v>748</v>
      </c>
      <c r="B120">
        <v>0</v>
      </c>
      <c r="C120" t="s">
        <v>354</v>
      </c>
      <c r="D120">
        <v>41912</v>
      </c>
      <c r="E120" t="s">
        <v>352</v>
      </c>
      <c r="F120">
        <v>0</v>
      </c>
      <c r="G120">
        <v>0</v>
      </c>
      <c r="H120">
        <v>1</v>
      </c>
    </row>
    <row r="121" spans="1:8" x14ac:dyDescent="0.25">
      <c r="A121">
        <v>749</v>
      </c>
      <c r="B121">
        <v>0</v>
      </c>
      <c r="C121" t="s">
        <v>354</v>
      </c>
      <c r="D121">
        <v>41912</v>
      </c>
      <c r="E121" t="s">
        <v>352</v>
      </c>
      <c r="F121">
        <v>0</v>
      </c>
      <c r="G121">
        <v>0</v>
      </c>
      <c r="H121">
        <v>1</v>
      </c>
    </row>
    <row r="122" spans="1:8" x14ac:dyDescent="0.25">
      <c r="A122">
        <v>750</v>
      </c>
      <c r="B122">
        <v>0</v>
      </c>
      <c r="C122" t="s">
        <v>354</v>
      </c>
      <c r="D122">
        <v>41912</v>
      </c>
      <c r="E122" t="s">
        <v>352</v>
      </c>
      <c r="F122">
        <v>0</v>
      </c>
      <c r="G122">
        <v>0</v>
      </c>
      <c r="H122">
        <v>1</v>
      </c>
    </row>
    <row r="123" spans="1:8" x14ac:dyDescent="0.25">
      <c r="A123">
        <v>751</v>
      </c>
      <c r="B123">
        <v>0</v>
      </c>
      <c r="C123" t="s">
        <v>354</v>
      </c>
      <c r="D123">
        <v>41912</v>
      </c>
      <c r="E123" t="s">
        <v>352</v>
      </c>
      <c r="F123">
        <v>0</v>
      </c>
      <c r="G123">
        <v>0</v>
      </c>
      <c r="H123">
        <v>1</v>
      </c>
    </row>
    <row r="124" spans="1:8" x14ac:dyDescent="0.25">
      <c r="A124">
        <v>752</v>
      </c>
      <c r="B124">
        <v>0</v>
      </c>
      <c r="C124" t="s">
        <v>354</v>
      </c>
      <c r="D124">
        <v>41912</v>
      </c>
      <c r="E124" t="s">
        <v>352</v>
      </c>
      <c r="F124">
        <v>0</v>
      </c>
      <c r="G124">
        <v>0</v>
      </c>
      <c r="H124">
        <v>1</v>
      </c>
    </row>
    <row r="125" spans="1:8" x14ac:dyDescent="0.25">
      <c r="A125">
        <v>753</v>
      </c>
      <c r="B125">
        <v>0</v>
      </c>
      <c r="C125" t="s">
        <v>354</v>
      </c>
      <c r="D125">
        <v>41912</v>
      </c>
      <c r="E125" t="s">
        <v>352</v>
      </c>
      <c r="F125">
        <v>0</v>
      </c>
      <c r="G125">
        <v>0</v>
      </c>
      <c r="H125">
        <v>1</v>
      </c>
    </row>
    <row r="126" spans="1:8" x14ac:dyDescent="0.25">
      <c r="A126">
        <v>754</v>
      </c>
      <c r="B126">
        <v>0</v>
      </c>
      <c r="C126" t="s">
        <v>354</v>
      </c>
      <c r="D126">
        <v>41912</v>
      </c>
      <c r="E126" t="s">
        <v>352</v>
      </c>
      <c r="F126">
        <v>0</v>
      </c>
      <c r="G126">
        <v>0</v>
      </c>
      <c r="H126">
        <v>1</v>
      </c>
    </row>
    <row r="127" spans="1:8" x14ac:dyDescent="0.25">
      <c r="A127">
        <v>755</v>
      </c>
      <c r="B127">
        <v>0</v>
      </c>
      <c r="C127" t="s">
        <v>354</v>
      </c>
      <c r="D127">
        <v>41912</v>
      </c>
      <c r="E127" t="s">
        <v>352</v>
      </c>
      <c r="F127">
        <v>0</v>
      </c>
      <c r="G127">
        <v>0</v>
      </c>
      <c r="H127">
        <v>1</v>
      </c>
    </row>
    <row r="128" spans="1:8" x14ac:dyDescent="0.25">
      <c r="A128">
        <v>756</v>
      </c>
      <c r="B128">
        <v>0</v>
      </c>
      <c r="C128" t="s">
        <v>354</v>
      </c>
      <c r="D128">
        <v>41912</v>
      </c>
      <c r="E128" t="s">
        <v>352</v>
      </c>
      <c r="F128">
        <v>0</v>
      </c>
      <c r="G128">
        <v>0</v>
      </c>
      <c r="H128">
        <v>1</v>
      </c>
    </row>
    <row r="129" spans="1:8" x14ac:dyDescent="0.25">
      <c r="A129">
        <v>757</v>
      </c>
      <c r="B129">
        <v>0</v>
      </c>
      <c r="C129" t="s">
        <v>354</v>
      </c>
      <c r="D129">
        <v>41912</v>
      </c>
      <c r="E129" t="s">
        <v>352</v>
      </c>
      <c r="F129">
        <v>0</v>
      </c>
      <c r="G129">
        <v>0</v>
      </c>
      <c r="H129">
        <v>1</v>
      </c>
    </row>
    <row r="130" spans="1:8" x14ac:dyDescent="0.25">
      <c r="A130">
        <v>758</v>
      </c>
      <c r="B130">
        <v>0</v>
      </c>
      <c r="C130" t="s">
        <v>354</v>
      </c>
      <c r="D130">
        <v>41912</v>
      </c>
      <c r="E130" t="s">
        <v>352</v>
      </c>
      <c r="F130">
        <v>0</v>
      </c>
      <c r="G130">
        <v>0</v>
      </c>
      <c r="H130">
        <v>1</v>
      </c>
    </row>
    <row r="131" spans="1:8" x14ac:dyDescent="0.25">
      <c r="A131">
        <v>759</v>
      </c>
      <c r="B131">
        <v>0</v>
      </c>
      <c r="C131" t="s">
        <v>354</v>
      </c>
      <c r="D131">
        <v>41912</v>
      </c>
      <c r="E131" t="s">
        <v>352</v>
      </c>
      <c r="F131">
        <v>0</v>
      </c>
      <c r="G131">
        <v>0</v>
      </c>
      <c r="H131">
        <v>1</v>
      </c>
    </row>
    <row r="132" spans="1:8" x14ac:dyDescent="0.25">
      <c r="A132">
        <v>760</v>
      </c>
      <c r="B132">
        <v>0</v>
      </c>
      <c r="C132" t="s">
        <v>354</v>
      </c>
      <c r="D132">
        <v>41912</v>
      </c>
      <c r="E132" t="s">
        <v>352</v>
      </c>
      <c r="F132">
        <v>0</v>
      </c>
      <c r="G132">
        <v>0</v>
      </c>
      <c r="H132">
        <v>1</v>
      </c>
    </row>
    <row r="133" spans="1:8" x14ac:dyDescent="0.25">
      <c r="A133">
        <v>761</v>
      </c>
      <c r="B133">
        <v>0</v>
      </c>
      <c r="C133" t="s">
        <v>354</v>
      </c>
      <c r="D133">
        <v>41912</v>
      </c>
      <c r="E133" t="s">
        <v>352</v>
      </c>
      <c r="F133">
        <v>0</v>
      </c>
      <c r="G133">
        <v>0</v>
      </c>
      <c r="H133">
        <v>1</v>
      </c>
    </row>
    <row r="134" spans="1:8" x14ac:dyDescent="0.25">
      <c r="A134">
        <v>762</v>
      </c>
      <c r="B134">
        <v>0</v>
      </c>
      <c r="C134" t="s">
        <v>354</v>
      </c>
      <c r="D134">
        <v>41912</v>
      </c>
      <c r="E134" t="s">
        <v>352</v>
      </c>
      <c r="F134">
        <v>0</v>
      </c>
      <c r="G134">
        <v>0</v>
      </c>
      <c r="H134">
        <v>1</v>
      </c>
    </row>
    <row r="135" spans="1:8" x14ac:dyDescent="0.25">
      <c r="A135">
        <v>763</v>
      </c>
      <c r="B135">
        <v>0</v>
      </c>
      <c r="C135" t="s">
        <v>354</v>
      </c>
      <c r="D135">
        <v>41912</v>
      </c>
      <c r="E135" t="s">
        <v>352</v>
      </c>
      <c r="F135">
        <v>0</v>
      </c>
      <c r="G135">
        <v>0</v>
      </c>
      <c r="H135">
        <v>1</v>
      </c>
    </row>
    <row r="136" spans="1:8" x14ac:dyDescent="0.25">
      <c r="A136">
        <v>764</v>
      </c>
      <c r="B136">
        <v>0</v>
      </c>
      <c r="C136" t="s">
        <v>354</v>
      </c>
      <c r="D136">
        <v>41912</v>
      </c>
      <c r="E136" t="s">
        <v>352</v>
      </c>
      <c r="F136">
        <v>0</v>
      </c>
      <c r="G136">
        <v>0</v>
      </c>
      <c r="H136">
        <v>1</v>
      </c>
    </row>
    <row r="137" spans="1:8" x14ac:dyDescent="0.25">
      <c r="A137">
        <v>765</v>
      </c>
      <c r="B137">
        <v>0</v>
      </c>
      <c r="C137" t="s">
        <v>354</v>
      </c>
      <c r="D137">
        <v>41912</v>
      </c>
      <c r="E137" t="s">
        <v>352</v>
      </c>
      <c r="F137">
        <v>0</v>
      </c>
      <c r="G137">
        <v>0</v>
      </c>
      <c r="H137">
        <v>1</v>
      </c>
    </row>
    <row r="138" spans="1:8" x14ac:dyDescent="0.25">
      <c r="A138">
        <v>766</v>
      </c>
      <c r="B138">
        <v>0</v>
      </c>
      <c r="C138" t="s">
        <v>354</v>
      </c>
      <c r="D138">
        <v>41912</v>
      </c>
      <c r="E138" t="s">
        <v>352</v>
      </c>
      <c r="F138">
        <v>0</v>
      </c>
      <c r="G138">
        <v>0</v>
      </c>
      <c r="H138">
        <v>1</v>
      </c>
    </row>
    <row r="139" spans="1:8" x14ac:dyDescent="0.25">
      <c r="A139">
        <v>767</v>
      </c>
      <c r="B139">
        <v>0</v>
      </c>
      <c r="C139" t="s">
        <v>354</v>
      </c>
      <c r="D139">
        <v>41912</v>
      </c>
      <c r="E139" t="s">
        <v>352</v>
      </c>
      <c r="F139">
        <v>0</v>
      </c>
      <c r="G139">
        <v>0</v>
      </c>
      <c r="H139">
        <v>1</v>
      </c>
    </row>
    <row r="140" spans="1:8" x14ac:dyDescent="0.25">
      <c r="A140">
        <v>769</v>
      </c>
      <c r="B140">
        <v>0</v>
      </c>
      <c r="C140" t="s">
        <v>354</v>
      </c>
      <c r="D140">
        <v>41912</v>
      </c>
      <c r="E140" t="s">
        <v>352</v>
      </c>
      <c r="F140">
        <v>0</v>
      </c>
      <c r="G140">
        <v>0</v>
      </c>
      <c r="H140">
        <v>1</v>
      </c>
    </row>
    <row r="141" spans="1:8" x14ac:dyDescent="0.25">
      <c r="A141">
        <v>770</v>
      </c>
      <c r="B141">
        <v>0</v>
      </c>
      <c r="C141" t="s">
        <v>354</v>
      </c>
      <c r="D141">
        <v>41912</v>
      </c>
      <c r="E141" t="s">
        <v>352</v>
      </c>
      <c r="F141">
        <v>0</v>
      </c>
      <c r="G141">
        <v>0</v>
      </c>
      <c r="H141">
        <v>1</v>
      </c>
    </row>
    <row r="142" spans="1:8" x14ac:dyDescent="0.25">
      <c r="A142">
        <v>771</v>
      </c>
      <c r="B142">
        <v>0</v>
      </c>
      <c r="C142" t="s">
        <v>354</v>
      </c>
      <c r="D142">
        <v>41912</v>
      </c>
      <c r="E142" t="s">
        <v>352</v>
      </c>
      <c r="F142">
        <v>0</v>
      </c>
      <c r="G142">
        <v>0</v>
      </c>
      <c r="H142">
        <v>1</v>
      </c>
    </row>
    <row r="143" spans="1:8" x14ac:dyDescent="0.25">
      <c r="A143">
        <v>772</v>
      </c>
      <c r="B143">
        <v>0</v>
      </c>
      <c r="C143" t="s">
        <v>354</v>
      </c>
      <c r="D143">
        <v>41912</v>
      </c>
      <c r="E143" t="s">
        <v>352</v>
      </c>
      <c r="F143">
        <v>0</v>
      </c>
      <c r="G143">
        <v>0</v>
      </c>
      <c r="H143">
        <v>1</v>
      </c>
    </row>
    <row r="144" spans="1:8" x14ac:dyDescent="0.25">
      <c r="A144">
        <v>773</v>
      </c>
      <c r="B144">
        <v>0</v>
      </c>
      <c r="C144" t="s">
        <v>354</v>
      </c>
      <c r="D144">
        <v>41912</v>
      </c>
      <c r="E144" t="s">
        <v>352</v>
      </c>
      <c r="F144">
        <v>0</v>
      </c>
      <c r="G144">
        <v>0</v>
      </c>
      <c r="H144">
        <v>1</v>
      </c>
    </row>
    <row r="145" spans="1:8" x14ac:dyDescent="0.25">
      <c r="A145">
        <v>774</v>
      </c>
      <c r="B145">
        <v>0</v>
      </c>
      <c r="C145" t="s">
        <v>354</v>
      </c>
      <c r="D145">
        <v>41912</v>
      </c>
      <c r="E145" t="s">
        <v>352</v>
      </c>
      <c r="F145">
        <v>0</v>
      </c>
      <c r="G145">
        <v>0</v>
      </c>
      <c r="H145">
        <v>1</v>
      </c>
    </row>
    <row r="146" spans="1:8" x14ac:dyDescent="0.25">
      <c r="A146">
        <v>775</v>
      </c>
      <c r="B146">
        <v>0</v>
      </c>
      <c r="C146" t="s">
        <v>354</v>
      </c>
      <c r="D146">
        <v>41912</v>
      </c>
      <c r="E146" t="s">
        <v>352</v>
      </c>
      <c r="F146">
        <v>0</v>
      </c>
      <c r="G146">
        <v>0</v>
      </c>
      <c r="H146">
        <v>1</v>
      </c>
    </row>
    <row r="147" spans="1:8" x14ac:dyDescent="0.25">
      <c r="A147">
        <v>776</v>
      </c>
      <c r="B147">
        <v>0</v>
      </c>
      <c r="C147" t="s">
        <v>354</v>
      </c>
      <c r="D147">
        <v>41912</v>
      </c>
      <c r="E147" t="s">
        <v>352</v>
      </c>
      <c r="F147">
        <v>0</v>
      </c>
      <c r="G147">
        <v>0</v>
      </c>
      <c r="H147">
        <v>1</v>
      </c>
    </row>
    <row r="148" spans="1:8" x14ac:dyDescent="0.25">
      <c r="A148">
        <v>777</v>
      </c>
      <c r="B148">
        <v>0</v>
      </c>
      <c r="C148" t="s">
        <v>354</v>
      </c>
      <c r="D148">
        <v>41912</v>
      </c>
      <c r="E148" t="s">
        <v>352</v>
      </c>
      <c r="F148">
        <v>0</v>
      </c>
      <c r="G148">
        <v>0</v>
      </c>
      <c r="H148">
        <v>1</v>
      </c>
    </row>
    <row r="149" spans="1:8" x14ac:dyDescent="0.25">
      <c r="A149">
        <v>778</v>
      </c>
      <c r="B149">
        <v>0</v>
      </c>
      <c r="C149" t="s">
        <v>354</v>
      </c>
      <c r="D149">
        <v>41912</v>
      </c>
      <c r="E149" t="s">
        <v>352</v>
      </c>
      <c r="F149">
        <v>0</v>
      </c>
      <c r="G149">
        <v>0</v>
      </c>
      <c r="H149">
        <v>1</v>
      </c>
    </row>
    <row r="150" spans="1:8" x14ac:dyDescent="0.25">
      <c r="A150">
        <v>779</v>
      </c>
      <c r="B150">
        <v>0</v>
      </c>
      <c r="C150" t="s">
        <v>354</v>
      </c>
      <c r="D150">
        <v>41912</v>
      </c>
      <c r="E150" t="s">
        <v>352</v>
      </c>
      <c r="F150">
        <v>0</v>
      </c>
      <c r="G150">
        <v>0</v>
      </c>
      <c r="H150">
        <v>1</v>
      </c>
    </row>
    <row r="151" spans="1:8" x14ac:dyDescent="0.25">
      <c r="A151">
        <v>780</v>
      </c>
      <c r="B151">
        <v>0</v>
      </c>
      <c r="C151" t="s">
        <v>354</v>
      </c>
      <c r="D151">
        <v>41912</v>
      </c>
      <c r="E151" t="s">
        <v>352</v>
      </c>
      <c r="F151">
        <v>0</v>
      </c>
      <c r="G151">
        <v>0</v>
      </c>
      <c r="H151">
        <v>1</v>
      </c>
    </row>
    <row r="152" spans="1:8" x14ac:dyDescent="0.25">
      <c r="A152">
        <v>781</v>
      </c>
      <c r="B152">
        <v>0</v>
      </c>
      <c r="C152" t="s">
        <v>354</v>
      </c>
      <c r="D152">
        <v>41912</v>
      </c>
      <c r="E152" t="s">
        <v>352</v>
      </c>
      <c r="F152">
        <v>0</v>
      </c>
      <c r="G152">
        <v>0</v>
      </c>
      <c r="H152">
        <v>1</v>
      </c>
    </row>
    <row r="153" spans="1:8" x14ac:dyDescent="0.25">
      <c r="A153">
        <v>782</v>
      </c>
      <c r="B153">
        <v>0</v>
      </c>
      <c r="C153" t="s">
        <v>354</v>
      </c>
      <c r="D153">
        <v>41912</v>
      </c>
      <c r="E153" t="s">
        <v>352</v>
      </c>
      <c r="F153">
        <v>0</v>
      </c>
      <c r="G153">
        <v>0</v>
      </c>
      <c r="H153">
        <v>1</v>
      </c>
    </row>
    <row r="154" spans="1:8" x14ac:dyDescent="0.25">
      <c r="A154">
        <v>783</v>
      </c>
      <c r="B154">
        <v>0</v>
      </c>
      <c r="C154" t="s">
        <v>354</v>
      </c>
      <c r="D154">
        <v>41912</v>
      </c>
      <c r="E154" t="s">
        <v>352</v>
      </c>
      <c r="F154">
        <v>0</v>
      </c>
      <c r="G154">
        <v>0</v>
      </c>
      <c r="H154">
        <v>1</v>
      </c>
    </row>
    <row r="155" spans="1:8" x14ac:dyDescent="0.25">
      <c r="A155">
        <v>784</v>
      </c>
      <c r="B155">
        <v>0</v>
      </c>
      <c r="C155" t="s">
        <v>354</v>
      </c>
      <c r="D155">
        <v>41912</v>
      </c>
      <c r="E155" t="s">
        <v>352</v>
      </c>
      <c r="F155">
        <v>0</v>
      </c>
      <c r="G155">
        <v>0</v>
      </c>
      <c r="H155">
        <v>1</v>
      </c>
    </row>
    <row r="156" spans="1:8" x14ac:dyDescent="0.25">
      <c r="A156">
        <v>785</v>
      </c>
      <c r="B156">
        <v>0</v>
      </c>
      <c r="C156" t="s">
        <v>354</v>
      </c>
      <c r="D156">
        <v>41912</v>
      </c>
      <c r="E156" t="s">
        <v>352</v>
      </c>
      <c r="F156">
        <v>0</v>
      </c>
      <c r="G156">
        <v>0</v>
      </c>
      <c r="H156">
        <v>1</v>
      </c>
    </row>
    <row r="157" spans="1:8" x14ac:dyDescent="0.25">
      <c r="A157">
        <v>786</v>
      </c>
      <c r="B157">
        <v>0</v>
      </c>
      <c r="C157" t="s">
        <v>354</v>
      </c>
      <c r="D157">
        <v>41912</v>
      </c>
      <c r="E157" t="s">
        <v>352</v>
      </c>
      <c r="F157">
        <v>0</v>
      </c>
      <c r="G157">
        <v>0</v>
      </c>
      <c r="H157">
        <v>1</v>
      </c>
    </row>
    <row r="158" spans="1:8" x14ac:dyDescent="0.25">
      <c r="A158">
        <v>787</v>
      </c>
      <c r="B158">
        <v>0</v>
      </c>
      <c r="C158" t="s">
        <v>354</v>
      </c>
      <c r="D158">
        <v>41912</v>
      </c>
      <c r="E158" t="s">
        <v>352</v>
      </c>
      <c r="F158">
        <v>0</v>
      </c>
      <c r="G158">
        <v>0</v>
      </c>
      <c r="H158">
        <v>1</v>
      </c>
    </row>
    <row r="159" spans="1:8" x14ac:dyDescent="0.25">
      <c r="A159">
        <v>788</v>
      </c>
      <c r="B159">
        <v>0</v>
      </c>
      <c r="C159" t="s">
        <v>354</v>
      </c>
      <c r="D159">
        <v>41912</v>
      </c>
      <c r="E159" t="s">
        <v>352</v>
      </c>
      <c r="F159">
        <v>0</v>
      </c>
      <c r="G159">
        <v>0</v>
      </c>
      <c r="H159">
        <v>1</v>
      </c>
    </row>
    <row r="160" spans="1:8" x14ac:dyDescent="0.25">
      <c r="A160">
        <v>789</v>
      </c>
      <c r="B160">
        <v>0</v>
      </c>
      <c r="C160" t="s">
        <v>354</v>
      </c>
      <c r="D160">
        <v>41912</v>
      </c>
      <c r="E160" t="s">
        <v>352</v>
      </c>
      <c r="F160">
        <v>0</v>
      </c>
      <c r="G160">
        <v>0</v>
      </c>
      <c r="H160">
        <v>1</v>
      </c>
    </row>
    <row r="161" spans="1:8" x14ac:dyDescent="0.25">
      <c r="A161">
        <v>790</v>
      </c>
      <c r="B161">
        <v>0</v>
      </c>
      <c r="C161" t="s">
        <v>354</v>
      </c>
      <c r="D161">
        <v>41912</v>
      </c>
      <c r="E161" t="s">
        <v>352</v>
      </c>
      <c r="F161">
        <v>0</v>
      </c>
      <c r="G161">
        <v>0</v>
      </c>
      <c r="H161">
        <v>1</v>
      </c>
    </row>
    <row r="162" spans="1:8" x14ac:dyDescent="0.25">
      <c r="A162">
        <v>791</v>
      </c>
      <c r="B162">
        <v>0</v>
      </c>
      <c r="C162" t="s">
        <v>354</v>
      </c>
      <c r="D162">
        <v>41912</v>
      </c>
      <c r="E162" t="s">
        <v>352</v>
      </c>
      <c r="F162">
        <v>0</v>
      </c>
      <c r="G162">
        <v>0</v>
      </c>
      <c r="H162">
        <v>1</v>
      </c>
    </row>
    <row r="163" spans="1:8" x14ac:dyDescent="0.25">
      <c r="A163">
        <v>792</v>
      </c>
      <c r="B163">
        <v>0</v>
      </c>
      <c r="C163" t="s">
        <v>354</v>
      </c>
      <c r="D163">
        <v>41912</v>
      </c>
      <c r="E163" t="s">
        <v>352</v>
      </c>
      <c r="F163">
        <v>0</v>
      </c>
      <c r="G163">
        <v>0</v>
      </c>
      <c r="H163">
        <v>1</v>
      </c>
    </row>
    <row r="164" spans="1:8" x14ac:dyDescent="0.25">
      <c r="A164">
        <v>793</v>
      </c>
      <c r="B164">
        <v>0</v>
      </c>
      <c r="C164" t="s">
        <v>354</v>
      </c>
      <c r="D164">
        <v>41912</v>
      </c>
      <c r="E164" t="s">
        <v>352</v>
      </c>
      <c r="F164">
        <v>0</v>
      </c>
      <c r="G164">
        <v>0</v>
      </c>
      <c r="H164">
        <v>1</v>
      </c>
    </row>
    <row r="165" spans="1:8" x14ac:dyDescent="0.25">
      <c r="A165">
        <v>796</v>
      </c>
      <c r="B165">
        <v>0</v>
      </c>
      <c r="C165" t="s">
        <v>354</v>
      </c>
      <c r="D165">
        <v>41912</v>
      </c>
      <c r="E165" t="s">
        <v>352</v>
      </c>
      <c r="F165">
        <v>0</v>
      </c>
      <c r="G165">
        <v>0</v>
      </c>
      <c r="H165">
        <v>1</v>
      </c>
    </row>
    <row r="166" spans="1:8" x14ac:dyDescent="0.25">
      <c r="A166">
        <v>797</v>
      </c>
      <c r="B166">
        <v>0</v>
      </c>
      <c r="C166" t="s">
        <v>354</v>
      </c>
      <c r="D166">
        <v>41912</v>
      </c>
      <c r="E166" t="s">
        <v>352</v>
      </c>
      <c r="F166">
        <v>0</v>
      </c>
      <c r="G166">
        <v>0</v>
      </c>
      <c r="H166">
        <v>1</v>
      </c>
    </row>
    <row r="167" spans="1:8" x14ac:dyDescent="0.25">
      <c r="A167">
        <v>798</v>
      </c>
      <c r="B167">
        <v>0</v>
      </c>
      <c r="C167" t="s">
        <v>354</v>
      </c>
      <c r="D167">
        <v>41912</v>
      </c>
      <c r="E167" t="s">
        <v>352</v>
      </c>
      <c r="F167">
        <v>0</v>
      </c>
      <c r="G167">
        <v>0</v>
      </c>
      <c r="H167">
        <v>1</v>
      </c>
    </row>
    <row r="168" spans="1:8" x14ac:dyDescent="0.25">
      <c r="A168">
        <v>799</v>
      </c>
      <c r="B168">
        <v>0</v>
      </c>
      <c r="C168" t="s">
        <v>354</v>
      </c>
      <c r="D168">
        <v>41912</v>
      </c>
      <c r="E168" t="s">
        <v>352</v>
      </c>
      <c r="F168">
        <v>0</v>
      </c>
      <c r="G168">
        <v>0</v>
      </c>
      <c r="H168">
        <v>1</v>
      </c>
    </row>
    <row r="169" spans="1:8" x14ac:dyDescent="0.25">
      <c r="A169">
        <v>800</v>
      </c>
      <c r="B169">
        <v>0</v>
      </c>
      <c r="C169" t="s">
        <v>354</v>
      </c>
      <c r="D169">
        <v>41912</v>
      </c>
      <c r="E169" t="s">
        <v>352</v>
      </c>
      <c r="F169">
        <v>0</v>
      </c>
      <c r="G169">
        <v>0</v>
      </c>
      <c r="H169">
        <v>1</v>
      </c>
    </row>
    <row r="170" spans="1:8" x14ac:dyDescent="0.25">
      <c r="A170">
        <v>801</v>
      </c>
      <c r="B170">
        <v>0</v>
      </c>
      <c r="C170" t="s">
        <v>354</v>
      </c>
      <c r="D170">
        <v>41912</v>
      </c>
      <c r="E170" t="s">
        <v>352</v>
      </c>
      <c r="F170">
        <v>0</v>
      </c>
      <c r="G170">
        <v>0</v>
      </c>
      <c r="H170">
        <v>1</v>
      </c>
    </row>
    <row r="171" spans="1:8" x14ac:dyDescent="0.25">
      <c r="A171">
        <v>802</v>
      </c>
      <c r="B171">
        <v>0</v>
      </c>
      <c r="C171" t="s">
        <v>354</v>
      </c>
      <c r="D171">
        <v>41912</v>
      </c>
      <c r="E171" t="s">
        <v>352</v>
      </c>
      <c r="F171">
        <v>0</v>
      </c>
      <c r="G171">
        <v>0</v>
      </c>
      <c r="H171">
        <v>1</v>
      </c>
    </row>
    <row r="172" spans="1:8" x14ac:dyDescent="0.25">
      <c r="A172">
        <v>803</v>
      </c>
      <c r="B172">
        <v>0</v>
      </c>
      <c r="C172" t="s">
        <v>354</v>
      </c>
      <c r="D172">
        <v>41912</v>
      </c>
      <c r="E172" t="s">
        <v>352</v>
      </c>
      <c r="F172">
        <v>0</v>
      </c>
      <c r="G172">
        <v>0</v>
      </c>
      <c r="H172">
        <v>1</v>
      </c>
    </row>
    <row r="173" spans="1:8" x14ac:dyDescent="0.25">
      <c r="A173">
        <v>807</v>
      </c>
      <c r="B173">
        <v>0</v>
      </c>
      <c r="C173" t="s">
        <v>354</v>
      </c>
      <c r="D173">
        <v>41912</v>
      </c>
      <c r="E173" t="s">
        <v>352</v>
      </c>
      <c r="F173">
        <v>0</v>
      </c>
      <c r="G173">
        <v>0</v>
      </c>
      <c r="H173">
        <v>1</v>
      </c>
    </row>
    <row r="174" spans="1:8" x14ac:dyDescent="0.25">
      <c r="A174">
        <v>817</v>
      </c>
      <c r="B174">
        <v>0</v>
      </c>
      <c r="C174" t="s">
        <v>354</v>
      </c>
      <c r="D174">
        <v>41912</v>
      </c>
      <c r="E174" t="s">
        <v>352</v>
      </c>
      <c r="F174">
        <v>0</v>
      </c>
      <c r="G174">
        <v>0</v>
      </c>
      <c r="H174">
        <v>1</v>
      </c>
    </row>
    <row r="175" spans="1:8" x14ac:dyDescent="0.25">
      <c r="A175">
        <v>820</v>
      </c>
      <c r="B175">
        <v>0</v>
      </c>
      <c r="C175" t="s">
        <v>354</v>
      </c>
      <c r="D175">
        <v>41912</v>
      </c>
      <c r="E175" t="s">
        <v>352</v>
      </c>
      <c r="F175">
        <v>0</v>
      </c>
      <c r="G175">
        <v>0</v>
      </c>
      <c r="H175">
        <v>1</v>
      </c>
    </row>
    <row r="176" spans="1:8" x14ac:dyDescent="0.25">
      <c r="A176">
        <v>823</v>
      </c>
      <c r="B176">
        <v>0</v>
      </c>
      <c r="C176" t="s">
        <v>354</v>
      </c>
      <c r="D176">
        <v>41912</v>
      </c>
      <c r="E176" t="s">
        <v>352</v>
      </c>
      <c r="F176">
        <v>0</v>
      </c>
      <c r="G176">
        <v>0</v>
      </c>
      <c r="H176">
        <v>1</v>
      </c>
    </row>
    <row r="177" spans="1:8" x14ac:dyDescent="0.25">
      <c r="A177">
        <v>824</v>
      </c>
      <c r="B177">
        <v>0</v>
      </c>
      <c r="C177" t="s">
        <v>354</v>
      </c>
      <c r="D177">
        <v>41912</v>
      </c>
      <c r="E177" t="s">
        <v>352</v>
      </c>
      <c r="F177">
        <v>0</v>
      </c>
      <c r="G177">
        <v>0</v>
      </c>
      <c r="H177">
        <v>1</v>
      </c>
    </row>
    <row r="178" spans="1:8" x14ac:dyDescent="0.25">
      <c r="A178">
        <v>826</v>
      </c>
      <c r="B178">
        <v>0</v>
      </c>
      <c r="C178" t="s">
        <v>354</v>
      </c>
      <c r="D178">
        <v>41912</v>
      </c>
      <c r="E178" t="s">
        <v>352</v>
      </c>
      <c r="F178">
        <v>0</v>
      </c>
      <c r="G178">
        <v>0</v>
      </c>
      <c r="H178">
        <v>1</v>
      </c>
    </row>
    <row r="179" spans="1:8" x14ac:dyDescent="0.25">
      <c r="A179">
        <v>827</v>
      </c>
      <c r="B179">
        <v>0</v>
      </c>
      <c r="C179" t="s">
        <v>354</v>
      </c>
      <c r="D179">
        <v>41912</v>
      </c>
      <c r="E179" t="s">
        <v>352</v>
      </c>
      <c r="F179">
        <v>0</v>
      </c>
      <c r="G179">
        <v>0</v>
      </c>
      <c r="H179">
        <v>1</v>
      </c>
    </row>
    <row r="180" spans="1:8" x14ac:dyDescent="0.25">
      <c r="A180">
        <v>828</v>
      </c>
      <c r="B180">
        <v>0</v>
      </c>
      <c r="C180" t="s">
        <v>354</v>
      </c>
      <c r="D180">
        <v>41912</v>
      </c>
      <c r="E180" t="s">
        <v>352</v>
      </c>
      <c r="F180">
        <v>0</v>
      </c>
      <c r="G180">
        <v>0</v>
      </c>
      <c r="H180">
        <v>1</v>
      </c>
    </row>
    <row r="181" spans="1:8" x14ac:dyDescent="0.25">
      <c r="A181">
        <v>829</v>
      </c>
      <c r="B181">
        <v>0</v>
      </c>
      <c r="C181" t="s">
        <v>354</v>
      </c>
      <c r="D181">
        <v>41912</v>
      </c>
      <c r="E181" t="s">
        <v>352</v>
      </c>
      <c r="F181">
        <v>0</v>
      </c>
      <c r="G181">
        <v>0</v>
      </c>
      <c r="H181">
        <v>1</v>
      </c>
    </row>
    <row r="182" spans="1:8" x14ac:dyDescent="0.25">
      <c r="A182">
        <v>831</v>
      </c>
      <c r="B182">
        <v>0</v>
      </c>
      <c r="C182" t="s">
        <v>354</v>
      </c>
      <c r="D182">
        <v>41912</v>
      </c>
      <c r="E182" t="s">
        <v>352</v>
      </c>
      <c r="F182">
        <v>0</v>
      </c>
      <c r="G182">
        <v>0</v>
      </c>
      <c r="H182">
        <v>1</v>
      </c>
    </row>
    <row r="183" spans="1:8" x14ac:dyDescent="0.25">
      <c r="A183">
        <v>832</v>
      </c>
      <c r="B183">
        <v>0</v>
      </c>
      <c r="C183" t="s">
        <v>354</v>
      </c>
      <c r="D183">
        <v>41912</v>
      </c>
      <c r="E183" t="s">
        <v>352</v>
      </c>
      <c r="F183">
        <v>0</v>
      </c>
      <c r="G183">
        <v>0</v>
      </c>
      <c r="H183">
        <v>1</v>
      </c>
    </row>
    <row r="184" spans="1:8" x14ac:dyDescent="0.25">
      <c r="A184">
        <v>834</v>
      </c>
      <c r="B184">
        <v>0</v>
      </c>
      <c r="C184" t="s">
        <v>354</v>
      </c>
      <c r="D184">
        <v>41912</v>
      </c>
      <c r="E184" t="s">
        <v>352</v>
      </c>
      <c r="F184">
        <v>0</v>
      </c>
      <c r="G184">
        <v>0</v>
      </c>
      <c r="H184">
        <v>1</v>
      </c>
    </row>
    <row r="185" spans="1:8" x14ac:dyDescent="0.25">
      <c r="A185">
        <v>835</v>
      </c>
      <c r="B185">
        <v>0</v>
      </c>
      <c r="C185" t="s">
        <v>354</v>
      </c>
      <c r="D185">
        <v>41912</v>
      </c>
      <c r="E185" t="s">
        <v>352</v>
      </c>
      <c r="F185">
        <v>0</v>
      </c>
      <c r="G185">
        <v>0</v>
      </c>
      <c r="H185">
        <v>1</v>
      </c>
    </row>
    <row r="186" spans="1:8" x14ac:dyDescent="0.25">
      <c r="A186">
        <v>836</v>
      </c>
      <c r="B186">
        <v>0</v>
      </c>
      <c r="C186" t="s">
        <v>354</v>
      </c>
      <c r="D186">
        <v>41912</v>
      </c>
      <c r="E186" t="s">
        <v>352</v>
      </c>
      <c r="F186">
        <v>0</v>
      </c>
      <c r="G186">
        <v>0</v>
      </c>
      <c r="H186">
        <v>1</v>
      </c>
    </row>
    <row r="187" spans="1:8" x14ac:dyDescent="0.25">
      <c r="A187">
        <v>837</v>
      </c>
      <c r="B187">
        <v>0</v>
      </c>
      <c r="C187" t="s">
        <v>354</v>
      </c>
      <c r="D187">
        <v>41912</v>
      </c>
      <c r="E187" t="s">
        <v>352</v>
      </c>
      <c r="F187">
        <v>0</v>
      </c>
      <c r="G187">
        <v>0</v>
      </c>
      <c r="H187">
        <v>1</v>
      </c>
    </row>
    <row r="188" spans="1:8" x14ac:dyDescent="0.25">
      <c r="A188">
        <v>839</v>
      </c>
      <c r="B188">
        <v>0</v>
      </c>
      <c r="C188" t="s">
        <v>354</v>
      </c>
      <c r="D188">
        <v>41912</v>
      </c>
      <c r="E188" t="s">
        <v>352</v>
      </c>
      <c r="F188">
        <v>0</v>
      </c>
      <c r="G188">
        <v>0</v>
      </c>
      <c r="H188">
        <v>1</v>
      </c>
    </row>
    <row r="189" spans="1:8" x14ac:dyDescent="0.25">
      <c r="A189">
        <v>840</v>
      </c>
      <c r="B189">
        <v>0</v>
      </c>
      <c r="C189" t="s">
        <v>354</v>
      </c>
      <c r="D189">
        <v>41912</v>
      </c>
      <c r="E189" t="s">
        <v>352</v>
      </c>
      <c r="F189">
        <v>0</v>
      </c>
      <c r="G189">
        <v>0</v>
      </c>
      <c r="H189">
        <v>1</v>
      </c>
    </row>
    <row r="190" spans="1:8" x14ac:dyDescent="0.25">
      <c r="A190">
        <v>841</v>
      </c>
      <c r="B190">
        <v>0</v>
      </c>
      <c r="C190" t="s">
        <v>354</v>
      </c>
      <c r="D190">
        <v>41912</v>
      </c>
      <c r="E190" t="s">
        <v>352</v>
      </c>
      <c r="F190">
        <v>0</v>
      </c>
      <c r="G190">
        <v>0</v>
      </c>
      <c r="H190">
        <v>1</v>
      </c>
    </row>
    <row r="191" spans="1:8" x14ac:dyDescent="0.25">
      <c r="A191">
        <v>843</v>
      </c>
      <c r="B191">
        <v>0</v>
      </c>
      <c r="C191" t="s">
        <v>354</v>
      </c>
      <c r="D191">
        <v>41912</v>
      </c>
      <c r="E191" t="s">
        <v>352</v>
      </c>
      <c r="F191">
        <v>0</v>
      </c>
      <c r="G191">
        <v>0</v>
      </c>
      <c r="H191">
        <v>1</v>
      </c>
    </row>
    <row r="192" spans="1:8" x14ac:dyDescent="0.25">
      <c r="A192">
        <v>844</v>
      </c>
      <c r="B192">
        <v>0</v>
      </c>
      <c r="C192" t="s">
        <v>354</v>
      </c>
      <c r="D192">
        <v>41912</v>
      </c>
      <c r="E192" t="s">
        <v>352</v>
      </c>
      <c r="F192">
        <v>0</v>
      </c>
      <c r="G192">
        <v>0</v>
      </c>
      <c r="H192">
        <v>1</v>
      </c>
    </row>
    <row r="193" spans="1:8" x14ac:dyDescent="0.25">
      <c r="A193">
        <v>846</v>
      </c>
      <c r="B193">
        <v>0</v>
      </c>
      <c r="C193" t="s">
        <v>354</v>
      </c>
      <c r="D193">
        <v>41912</v>
      </c>
      <c r="E193" t="s">
        <v>352</v>
      </c>
      <c r="F193">
        <v>0</v>
      </c>
      <c r="G193">
        <v>0</v>
      </c>
      <c r="H193">
        <v>1</v>
      </c>
    </row>
    <row r="194" spans="1:8" x14ac:dyDescent="0.25">
      <c r="A194">
        <v>847</v>
      </c>
      <c r="B194">
        <v>0</v>
      </c>
      <c r="C194" t="s">
        <v>354</v>
      </c>
      <c r="D194">
        <v>41912</v>
      </c>
      <c r="E194" t="s">
        <v>352</v>
      </c>
      <c r="F194">
        <v>0</v>
      </c>
      <c r="G194">
        <v>0</v>
      </c>
      <c r="H194">
        <v>1</v>
      </c>
    </row>
    <row r="195" spans="1:8" x14ac:dyDescent="0.25">
      <c r="A195">
        <v>848</v>
      </c>
      <c r="B195">
        <v>0</v>
      </c>
      <c r="C195" t="s">
        <v>354</v>
      </c>
      <c r="D195">
        <v>41912</v>
      </c>
      <c r="E195" t="s">
        <v>352</v>
      </c>
      <c r="F195">
        <v>0</v>
      </c>
      <c r="G195">
        <v>0</v>
      </c>
      <c r="H195">
        <v>1</v>
      </c>
    </row>
    <row r="196" spans="1:8" x14ac:dyDescent="0.25">
      <c r="A196">
        <v>849</v>
      </c>
      <c r="B196">
        <v>0</v>
      </c>
      <c r="C196" t="s">
        <v>354</v>
      </c>
      <c r="D196">
        <v>41912</v>
      </c>
      <c r="E196" t="s">
        <v>352</v>
      </c>
      <c r="F196">
        <v>0</v>
      </c>
      <c r="G196">
        <v>0</v>
      </c>
      <c r="H196">
        <v>1</v>
      </c>
    </row>
    <row r="197" spans="1:8" x14ac:dyDescent="0.25">
      <c r="A197">
        <v>852</v>
      </c>
      <c r="B197">
        <v>0</v>
      </c>
      <c r="C197" t="s">
        <v>354</v>
      </c>
      <c r="D197">
        <v>41912</v>
      </c>
      <c r="E197" t="s">
        <v>352</v>
      </c>
      <c r="F197">
        <v>0</v>
      </c>
      <c r="G197">
        <v>0</v>
      </c>
      <c r="H197">
        <v>1</v>
      </c>
    </row>
    <row r="198" spans="1:8" x14ac:dyDescent="0.25">
      <c r="A198">
        <v>853</v>
      </c>
      <c r="B198">
        <v>0</v>
      </c>
      <c r="C198" t="s">
        <v>354</v>
      </c>
      <c r="D198">
        <v>41912</v>
      </c>
      <c r="E198" t="s">
        <v>352</v>
      </c>
      <c r="F198">
        <v>0</v>
      </c>
      <c r="G198">
        <v>0</v>
      </c>
      <c r="H198">
        <v>1</v>
      </c>
    </row>
    <row r="199" spans="1:8" x14ac:dyDescent="0.25">
      <c r="A199">
        <v>854</v>
      </c>
      <c r="B199">
        <v>0</v>
      </c>
      <c r="C199" t="s">
        <v>354</v>
      </c>
      <c r="D199">
        <v>41912</v>
      </c>
      <c r="E199" t="s">
        <v>352</v>
      </c>
      <c r="F199">
        <v>0</v>
      </c>
      <c r="G199">
        <v>0</v>
      </c>
      <c r="H199">
        <v>1</v>
      </c>
    </row>
    <row r="200" spans="1:8" x14ac:dyDescent="0.25">
      <c r="A200">
        <v>856</v>
      </c>
      <c r="B200">
        <v>0</v>
      </c>
      <c r="C200" t="s">
        <v>354</v>
      </c>
      <c r="D200">
        <v>41912</v>
      </c>
      <c r="E200" t="s">
        <v>352</v>
      </c>
      <c r="F200">
        <v>0</v>
      </c>
      <c r="G200">
        <v>0</v>
      </c>
      <c r="H200">
        <v>1</v>
      </c>
    </row>
    <row r="201" spans="1:8" x14ac:dyDescent="0.25">
      <c r="A201">
        <v>857</v>
      </c>
      <c r="B201">
        <v>0</v>
      </c>
      <c r="C201" t="s">
        <v>354</v>
      </c>
      <c r="D201">
        <v>41912</v>
      </c>
      <c r="E201" t="s">
        <v>352</v>
      </c>
      <c r="F201">
        <v>0</v>
      </c>
      <c r="G201">
        <v>0</v>
      </c>
      <c r="H201">
        <v>1</v>
      </c>
    </row>
    <row r="202" spans="1:8" x14ac:dyDescent="0.25">
      <c r="A202">
        <v>858</v>
      </c>
      <c r="B202">
        <v>0</v>
      </c>
      <c r="C202" t="s">
        <v>354</v>
      </c>
      <c r="D202">
        <v>41912</v>
      </c>
      <c r="E202" t="s">
        <v>352</v>
      </c>
      <c r="F202">
        <v>0</v>
      </c>
      <c r="G202">
        <v>0</v>
      </c>
      <c r="H202">
        <v>1</v>
      </c>
    </row>
    <row r="203" spans="1:8" x14ac:dyDescent="0.25">
      <c r="A203">
        <v>859</v>
      </c>
      <c r="B203">
        <v>0</v>
      </c>
      <c r="C203" t="s">
        <v>354</v>
      </c>
      <c r="D203">
        <v>41912</v>
      </c>
      <c r="E203" t="s">
        <v>352</v>
      </c>
      <c r="F203">
        <v>0</v>
      </c>
      <c r="G203">
        <v>0</v>
      </c>
      <c r="H203">
        <v>1</v>
      </c>
    </row>
    <row r="204" spans="1:8" x14ac:dyDescent="0.25">
      <c r="A204">
        <v>860</v>
      </c>
      <c r="B204">
        <v>0</v>
      </c>
      <c r="C204" t="s">
        <v>354</v>
      </c>
      <c r="D204">
        <v>41912</v>
      </c>
      <c r="E204" t="s">
        <v>352</v>
      </c>
      <c r="F204">
        <v>0</v>
      </c>
      <c r="G204">
        <v>0</v>
      </c>
      <c r="H204">
        <v>1</v>
      </c>
    </row>
    <row r="205" spans="1:8" x14ac:dyDescent="0.25">
      <c r="A205">
        <v>861</v>
      </c>
      <c r="B205">
        <v>0</v>
      </c>
      <c r="C205" t="s">
        <v>354</v>
      </c>
      <c r="D205">
        <v>41912</v>
      </c>
      <c r="E205" t="s">
        <v>352</v>
      </c>
      <c r="F205">
        <v>0</v>
      </c>
      <c r="G205">
        <v>0</v>
      </c>
      <c r="H205">
        <v>1</v>
      </c>
    </row>
    <row r="206" spans="1:8" x14ac:dyDescent="0.25">
      <c r="A206">
        <v>862</v>
      </c>
      <c r="B206">
        <v>0</v>
      </c>
      <c r="C206" t="s">
        <v>354</v>
      </c>
      <c r="D206">
        <v>41912</v>
      </c>
      <c r="E206" t="s">
        <v>352</v>
      </c>
      <c r="F206">
        <v>0</v>
      </c>
      <c r="G206">
        <v>0</v>
      </c>
      <c r="H206">
        <v>1</v>
      </c>
    </row>
    <row r="207" spans="1:8" x14ac:dyDescent="0.25">
      <c r="A207">
        <v>863</v>
      </c>
      <c r="B207">
        <v>0</v>
      </c>
      <c r="C207" t="s">
        <v>354</v>
      </c>
      <c r="D207">
        <v>41912</v>
      </c>
      <c r="E207" t="s">
        <v>352</v>
      </c>
      <c r="F207">
        <v>0</v>
      </c>
      <c r="G207">
        <v>0</v>
      </c>
      <c r="H207">
        <v>1</v>
      </c>
    </row>
    <row r="208" spans="1:8" x14ac:dyDescent="0.25">
      <c r="A208">
        <v>864</v>
      </c>
      <c r="B208">
        <v>0</v>
      </c>
      <c r="C208" t="s">
        <v>354</v>
      </c>
      <c r="D208">
        <v>41912</v>
      </c>
      <c r="E208" t="s">
        <v>352</v>
      </c>
      <c r="F208">
        <v>0</v>
      </c>
      <c r="G208">
        <v>0</v>
      </c>
      <c r="H208">
        <v>1</v>
      </c>
    </row>
    <row r="209" spans="1:8" x14ac:dyDescent="0.25">
      <c r="A209">
        <v>866</v>
      </c>
      <c r="B209">
        <v>0</v>
      </c>
      <c r="C209" t="s">
        <v>354</v>
      </c>
      <c r="D209">
        <v>41912</v>
      </c>
      <c r="E209" t="s">
        <v>352</v>
      </c>
      <c r="F209">
        <v>0</v>
      </c>
      <c r="G209">
        <v>0</v>
      </c>
      <c r="H209">
        <v>1</v>
      </c>
    </row>
    <row r="210" spans="1:8" x14ac:dyDescent="0.25">
      <c r="A210">
        <v>867</v>
      </c>
      <c r="B210">
        <v>0</v>
      </c>
      <c r="C210" t="s">
        <v>354</v>
      </c>
      <c r="D210">
        <v>41912</v>
      </c>
      <c r="E210" t="s">
        <v>352</v>
      </c>
      <c r="F210">
        <v>0</v>
      </c>
      <c r="G210">
        <v>0</v>
      </c>
      <c r="H210">
        <v>1</v>
      </c>
    </row>
    <row r="211" spans="1:8" x14ac:dyDescent="0.25">
      <c r="A211">
        <v>868</v>
      </c>
      <c r="B211">
        <v>0</v>
      </c>
      <c r="C211" t="s">
        <v>354</v>
      </c>
      <c r="D211">
        <v>41912</v>
      </c>
      <c r="E211" t="s">
        <v>352</v>
      </c>
      <c r="F211">
        <v>0</v>
      </c>
      <c r="G211">
        <v>0</v>
      </c>
      <c r="H211">
        <v>1</v>
      </c>
    </row>
    <row r="212" spans="1:8" x14ac:dyDescent="0.25">
      <c r="A212">
        <v>869</v>
      </c>
      <c r="B212">
        <v>0</v>
      </c>
      <c r="C212" t="s">
        <v>354</v>
      </c>
      <c r="D212">
        <v>41912</v>
      </c>
      <c r="E212" t="s">
        <v>352</v>
      </c>
      <c r="F212">
        <v>0</v>
      </c>
      <c r="G212">
        <v>0</v>
      </c>
      <c r="H212">
        <v>1</v>
      </c>
    </row>
    <row r="213" spans="1:8" x14ac:dyDescent="0.25">
      <c r="A213">
        <v>870</v>
      </c>
      <c r="B213">
        <v>0</v>
      </c>
      <c r="C213" t="s">
        <v>354</v>
      </c>
      <c r="D213">
        <v>41912</v>
      </c>
      <c r="E213" t="s">
        <v>352</v>
      </c>
      <c r="F213">
        <v>0</v>
      </c>
      <c r="G213">
        <v>0</v>
      </c>
      <c r="H213">
        <v>1</v>
      </c>
    </row>
    <row r="214" spans="1:8" x14ac:dyDescent="0.25">
      <c r="A214">
        <v>871</v>
      </c>
      <c r="B214">
        <v>0</v>
      </c>
      <c r="C214" t="s">
        <v>354</v>
      </c>
      <c r="D214">
        <v>41912</v>
      </c>
      <c r="E214" t="s">
        <v>352</v>
      </c>
      <c r="F214">
        <v>0</v>
      </c>
      <c r="G214">
        <v>0</v>
      </c>
      <c r="H214">
        <v>1</v>
      </c>
    </row>
    <row r="215" spans="1:8" x14ac:dyDescent="0.25">
      <c r="A215">
        <v>872</v>
      </c>
      <c r="B215">
        <v>0</v>
      </c>
      <c r="C215" t="s">
        <v>354</v>
      </c>
      <c r="D215">
        <v>41912</v>
      </c>
      <c r="E215" t="s">
        <v>352</v>
      </c>
      <c r="F215">
        <v>0</v>
      </c>
      <c r="G215">
        <v>0</v>
      </c>
      <c r="H215">
        <v>1</v>
      </c>
    </row>
    <row r="216" spans="1:8" x14ac:dyDescent="0.25">
      <c r="A216">
        <v>873</v>
      </c>
      <c r="B216">
        <v>0</v>
      </c>
      <c r="C216" t="s">
        <v>354</v>
      </c>
      <c r="D216">
        <v>41912</v>
      </c>
      <c r="E216" t="s">
        <v>352</v>
      </c>
      <c r="F216">
        <v>0</v>
      </c>
      <c r="G216">
        <v>0</v>
      </c>
      <c r="H216">
        <v>1</v>
      </c>
    </row>
    <row r="217" spans="1:8" x14ac:dyDescent="0.25">
      <c r="A217">
        <v>874</v>
      </c>
      <c r="B217">
        <v>0</v>
      </c>
      <c r="C217" t="s">
        <v>354</v>
      </c>
      <c r="D217">
        <v>41912</v>
      </c>
      <c r="E217" t="s">
        <v>352</v>
      </c>
      <c r="F217">
        <v>0</v>
      </c>
      <c r="G217">
        <v>0</v>
      </c>
      <c r="H217">
        <v>1</v>
      </c>
    </row>
    <row r="218" spans="1:8" x14ac:dyDescent="0.25">
      <c r="A218">
        <v>875</v>
      </c>
      <c r="B218">
        <v>0</v>
      </c>
      <c r="C218" t="s">
        <v>354</v>
      </c>
      <c r="D218">
        <v>41912</v>
      </c>
      <c r="E218" t="s">
        <v>352</v>
      </c>
      <c r="F218">
        <v>0</v>
      </c>
      <c r="G218">
        <v>0</v>
      </c>
      <c r="H218">
        <v>1</v>
      </c>
    </row>
    <row r="219" spans="1:8" x14ac:dyDescent="0.25">
      <c r="A219">
        <v>876</v>
      </c>
      <c r="B219">
        <v>0</v>
      </c>
      <c r="C219" t="s">
        <v>354</v>
      </c>
      <c r="D219">
        <v>41912</v>
      </c>
      <c r="E219" t="s">
        <v>352</v>
      </c>
      <c r="F219">
        <v>0</v>
      </c>
      <c r="G219">
        <v>0</v>
      </c>
      <c r="H219">
        <v>1</v>
      </c>
    </row>
    <row r="220" spans="1:8" x14ac:dyDescent="0.25">
      <c r="A220">
        <v>877</v>
      </c>
      <c r="B220">
        <v>0</v>
      </c>
      <c r="C220" t="s">
        <v>354</v>
      </c>
      <c r="D220">
        <v>41912</v>
      </c>
      <c r="E220" t="s">
        <v>352</v>
      </c>
      <c r="F220">
        <v>0</v>
      </c>
      <c r="G220">
        <v>0</v>
      </c>
      <c r="H220">
        <v>1</v>
      </c>
    </row>
    <row r="221" spans="1:8" x14ac:dyDescent="0.25">
      <c r="A221">
        <v>878</v>
      </c>
      <c r="B221">
        <v>0</v>
      </c>
      <c r="C221" t="s">
        <v>354</v>
      </c>
      <c r="D221">
        <v>41912</v>
      </c>
      <c r="E221" t="s">
        <v>352</v>
      </c>
      <c r="F221">
        <v>0</v>
      </c>
      <c r="G221">
        <v>0</v>
      </c>
      <c r="H221">
        <v>1</v>
      </c>
    </row>
    <row r="222" spans="1:8" x14ac:dyDescent="0.25">
      <c r="A222">
        <v>879</v>
      </c>
      <c r="B222">
        <v>0</v>
      </c>
      <c r="C222" t="s">
        <v>354</v>
      </c>
      <c r="D222">
        <v>41912</v>
      </c>
      <c r="E222" t="s">
        <v>352</v>
      </c>
      <c r="F222">
        <v>0</v>
      </c>
      <c r="G222">
        <v>0</v>
      </c>
      <c r="H222">
        <v>1</v>
      </c>
    </row>
    <row r="223" spans="1:8" x14ac:dyDescent="0.25">
      <c r="A223">
        <v>880</v>
      </c>
      <c r="B223">
        <v>0</v>
      </c>
      <c r="C223" t="s">
        <v>354</v>
      </c>
      <c r="D223">
        <v>41912</v>
      </c>
      <c r="E223" t="s">
        <v>352</v>
      </c>
      <c r="F223">
        <v>0</v>
      </c>
      <c r="G223">
        <v>0</v>
      </c>
      <c r="H223">
        <v>1</v>
      </c>
    </row>
    <row r="224" spans="1:8" x14ac:dyDescent="0.25">
      <c r="A224">
        <v>884</v>
      </c>
      <c r="B224">
        <v>0</v>
      </c>
      <c r="C224" t="s">
        <v>354</v>
      </c>
      <c r="D224">
        <v>41912</v>
      </c>
      <c r="E224" t="s">
        <v>352</v>
      </c>
      <c r="F224">
        <v>0</v>
      </c>
      <c r="G224">
        <v>0</v>
      </c>
      <c r="H224">
        <v>1</v>
      </c>
    </row>
    <row r="225" spans="1:8" x14ac:dyDescent="0.25">
      <c r="A225">
        <v>886</v>
      </c>
      <c r="B225">
        <v>0</v>
      </c>
      <c r="C225" t="s">
        <v>354</v>
      </c>
      <c r="D225">
        <v>41912</v>
      </c>
      <c r="E225" t="s">
        <v>352</v>
      </c>
      <c r="F225">
        <v>0</v>
      </c>
      <c r="G225">
        <v>0</v>
      </c>
      <c r="H225">
        <v>1</v>
      </c>
    </row>
    <row r="226" spans="1:8" x14ac:dyDescent="0.25">
      <c r="A226">
        <v>887</v>
      </c>
      <c r="B226">
        <v>0</v>
      </c>
      <c r="C226" t="s">
        <v>354</v>
      </c>
      <c r="D226">
        <v>41912</v>
      </c>
      <c r="E226" t="s">
        <v>352</v>
      </c>
      <c r="F226">
        <v>0</v>
      </c>
      <c r="G226">
        <v>0</v>
      </c>
      <c r="H226">
        <v>1</v>
      </c>
    </row>
    <row r="227" spans="1:8" x14ac:dyDescent="0.25">
      <c r="A227">
        <v>888</v>
      </c>
      <c r="B227">
        <v>0</v>
      </c>
      <c r="C227" t="s">
        <v>354</v>
      </c>
      <c r="D227">
        <v>41912</v>
      </c>
      <c r="E227" t="s">
        <v>352</v>
      </c>
      <c r="F227">
        <v>0</v>
      </c>
      <c r="G227">
        <v>0</v>
      </c>
      <c r="H227">
        <v>1</v>
      </c>
    </row>
    <row r="228" spans="1:8" x14ac:dyDescent="0.25">
      <c r="A228">
        <v>889</v>
      </c>
      <c r="B228">
        <v>0</v>
      </c>
      <c r="C228" t="s">
        <v>354</v>
      </c>
      <c r="D228">
        <v>41912</v>
      </c>
      <c r="E228" t="s">
        <v>352</v>
      </c>
      <c r="F228">
        <v>0</v>
      </c>
      <c r="G228">
        <v>0</v>
      </c>
      <c r="H228">
        <v>1</v>
      </c>
    </row>
    <row r="229" spans="1:8" x14ac:dyDescent="0.25">
      <c r="A229">
        <v>890</v>
      </c>
      <c r="B229">
        <v>0</v>
      </c>
      <c r="C229" t="s">
        <v>354</v>
      </c>
      <c r="D229">
        <v>41912</v>
      </c>
      <c r="E229" t="s">
        <v>352</v>
      </c>
      <c r="F229">
        <v>0</v>
      </c>
      <c r="G229">
        <v>0</v>
      </c>
      <c r="H229">
        <v>1</v>
      </c>
    </row>
    <row r="230" spans="1:8" x14ac:dyDescent="0.25">
      <c r="A230">
        <v>891</v>
      </c>
      <c r="B230">
        <v>0</v>
      </c>
      <c r="C230" t="s">
        <v>354</v>
      </c>
      <c r="D230">
        <v>41912</v>
      </c>
      <c r="E230" t="s">
        <v>352</v>
      </c>
      <c r="F230">
        <v>0</v>
      </c>
      <c r="G230">
        <v>0</v>
      </c>
      <c r="H230">
        <v>1</v>
      </c>
    </row>
    <row r="231" spans="1:8" x14ac:dyDescent="0.25">
      <c r="A231">
        <v>892</v>
      </c>
      <c r="B231">
        <v>0</v>
      </c>
      <c r="C231" t="s">
        <v>354</v>
      </c>
      <c r="D231">
        <v>41912</v>
      </c>
      <c r="E231" t="s">
        <v>352</v>
      </c>
      <c r="F231">
        <v>0</v>
      </c>
      <c r="G231">
        <v>0</v>
      </c>
      <c r="H231">
        <v>1</v>
      </c>
    </row>
    <row r="232" spans="1:8" x14ac:dyDescent="0.25">
      <c r="A232">
        <v>894</v>
      </c>
      <c r="B232">
        <v>0</v>
      </c>
      <c r="C232" t="s">
        <v>354</v>
      </c>
      <c r="D232">
        <v>41912</v>
      </c>
      <c r="E232" t="s">
        <v>352</v>
      </c>
      <c r="F232">
        <v>0</v>
      </c>
      <c r="G232">
        <v>0</v>
      </c>
      <c r="H232">
        <v>1</v>
      </c>
    </row>
    <row r="233" spans="1:8" x14ac:dyDescent="0.25">
      <c r="A233">
        <v>895</v>
      </c>
      <c r="B233">
        <v>0</v>
      </c>
      <c r="C233" t="s">
        <v>354</v>
      </c>
      <c r="D233">
        <v>41912</v>
      </c>
      <c r="E233" t="s">
        <v>352</v>
      </c>
      <c r="F233">
        <v>0</v>
      </c>
      <c r="G233">
        <v>0</v>
      </c>
      <c r="H233">
        <v>1</v>
      </c>
    </row>
    <row r="234" spans="1:8" x14ac:dyDescent="0.25">
      <c r="A234">
        <v>896</v>
      </c>
      <c r="B234">
        <v>0</v>
      </c>
      <c r="C234" t="s">
        <v>354</v>
      </c>
      <c r="D234">
        <v>41912</v>
      </c>
      <c r="E234" t="s">
        <v>352</v>
      </c>
      <c r="F234">
        <v>0</v>
      </c>
      <c r="G234">
        <v>0</v>
      </c>
      <c r="H234">
        <v>1</v>
      </c>
    </row>
    <row r="235" spans="1:8" x14ac:dyDescent="0.25">
      <c r="A235">
        <v>898</v>
      </c>
      <c r="B235">
        <v>0</v>
      </c>
      <c r="C235" t="s">
        <v>354</v>
      </c>
      <c r="D235">
        <v>41912</v>
      </c>
      <c r="E235" t="s">
        <v>352</v>
      </c>
      <c r="F235">
        <v>0</v>
      </c>
      <c r="G235">
        <v>0</v>
      </c>
      <c r="H235">
        <v>1</v>
      </c>
    </row>
    <row r="236" spans="1:8" x14ac:dyDescent="0.25">
      <c r="A236">
        <v>899</v>
      </c>
      <c r="B236">
        <v>0</v>
      </c>
      <c r="C236" t="s">
        <v>354</v>
      </c>
      <c r="D236">
        <v>41912</v>
      </c>
      <c r="E236" t="s">
        <v>352</v>
      </c>
      <c r="F236">
        <v>0</v>
      </c>
      <c r="G236">
        <v>0</v>
      </c>
      <c r="H236">
        <v>1</v>
      </c>
    </row>
    <row r="237" spans="1:8" x14ac:dyDescent="0.25">
      <c r="A237">
        <v>900</v>
      </c>
      <c r="B237">
        <v>0</v>
      </c>
      <c r="C237" t="s">
        <v>354</v>
      </c>
      <c r="D237">
        <v>41912</v>
      </c>
      <c r="E237" t="s">
        <v>352</v>
      </c>
      <c r="F237">
        <v>0</v>
      </c>
      <c r="G237">
        <v>0</v>
      </c>
      <c r="H237">
        <v>1</v>
      </c>
    </row>
    <row r="238" spans="1:8" x14ac:dyDescent="0.25">
      <c r="A238">
        <v>940</v>
      </c>
      <c r="B238">
        <v>0</v>
      </c>
      <c r="C238" t="s">
        <v>354</v>
      </c>
      <c r="D238">
        <v>41912</v>
      </c>
      <c r="E238" t="s">
        <v>352</v>
      </c>
      <c r="F238">
        <v>0</v>
      </c>
      <c r="G238">
        <v>0</v>
      </c>
      <c r="H238">
        <v>1</v>
      </c>
    </row>
    <row r="239" spans="1:8" x14ac:dyDescent="0.25">
      <c r="A239">
        <v>941</v>
      </c>
      <c r="B239">
        <v>0</v>
      </c>
      <c r="C239" t="s">
        <v>354</v>
      </c>
      <c r="D239">
        <v>41912</v>
      </c>
      <c r="E239" t="s">
        <v>352</v>
      </c>
      <c r="F239">
        <v>0</v>
      </c>
      <c r="G239">
        <v>0</v>
      </c>
      <c r="H239">
        <v>1</v>
      </c>
    </row>
    <row r="240" spans="1:8" x14ac:dyDescent="0.25">
      <c r="A240">
        <v>942</v>
      </c>
      <c r="B240">
        <v>0</v>
      </c>
      <c r="C240" t="s">
        <v>354</v>
      </c>
      <c r="D240">
        <v>41912</v>
      </c>
      <c r="E240" t="s">
        <v>352</v>
      </c>
      <c r="F240">
        <v>0</v>
      </c>
      <c r="G240">
        <v>0</v>
      </c>
      <c r="H240">
        <v>1</v>
      </c>
    </row>
    <row r="241" spans="1:8" x14ac:dyDescent="0.25">
      <c r="A241">
        <v>943</v>
      </c>
      <c r="B241">
        <v>0</v>
      </c>
      <c r="C241" t="s">
        <v>354</v>
      </c>
      <c r="D241">
        <v>41912</v>
      </c>
      <c r="E241" t="s">
        <v>352</v>
      </c>
      <c r="F241">
        <v>0</v>
      </c>
      <c r="G241">
        <v>0</v>
      </c>
      <c r="H241">
        <v>1</v>
      </c>
    </row>
    <row r="242" spans="1:8" x14ac:dyDescent="0.25">
      <c r="A242">
        <v>944</v>
      </c>
      <c r="B242">
        <v>0</v>
      </c>
      <c r="C242" t="s">
        <v>354</v>
      </c>
      <c r="D242">
        <v>41912</v>
      </c>
      <c r="E242" t="s">
        <v>352</v>
      </c>
      <c r="F242">
        <v>0</v>
      </c>
      <c r="G242">
        <v>0</v>
      </c>
      <c r="H242">
        <v>1</v>
      </c>
    </row>
    <row r="243" spans="1:8" x14ac:dyDescent="0.25">
      <c r="A243">
        <v>945</v>
      </c>
      <c r="B243">
        <v>0</v>
      </c>
      <c r="C243" t="s">
        <v>354</v>
      </c>
      <c r="D243">
        <v>41912</v>
      </c>
      <c r="E243" t="s">
        <v>352</v>
      </c>
      <c r="F243">
        <v>0</v>
      </c>
      <c r="G243">
        <v>0</v>
      </c>
      <c r="H243">
        <v>1</v>
      </c>
    </row>
    <row r="244" spans="1:8" x14ac:dyDescent="0.25">
      <c r="A244">
        <v>946</v>
      </c>
      <c r="B244">
        <v>0</v>
      </c>
      <c r="C244" t="s">
        <v>354</v>
      </c>
      <c r="D244">
        <v>41912</v>
      </c>
      <c r="E244" t="s">
        <v>352</v>
      </c>
      <c r="F244">
        <v>0</v>
      </c>
      <c r="G244">
        <v>0</v>
      </c>
      <c r="H244">
        <v>1</v>
      </c>
    </row>
    <row r="245" spans="1:8" x14ac:dyDescent="0.25">
      <c r="A245">
        <v>947</v>
      </c>
      <c r="B245">
        <v>0</v>
      </c>
      <c r="C245" t="s">
        <v>354</v>
      </c>
      <c r="D245">
        <v>41912</v>
      </c>
      <c r="E245" t="s">
        <v>352</v>
      </c>
      <c r="F245">
        <v>0</v>
      </c>
      <c r="G245">
        <v>0</v>
      </c>
      <c r="H245">
        <v>1</v>
      </c>
    </row>
    <row r="246" spans="1:8" x14ac:dyDescent="0.25">
      <c r="A246">
        <v>948</v>
      </c>
      <c r="B246">
        <v>0</v>
      </c>
      <c r="C246" t="s">
        <v>354</v>
      </c>
      <c r="D246">
        <v>41912</v>
      </c>
      <c r="E246" t="s">
        <v>352</v>
      </c>
      <c r="F246">
        <v>0</v>
      </c>
      <c r="G246">
        <v>0</v>
      </c>
      <c r="H246">
        <v>1</v>
      </c>
    </row>
    <row r="247" spans="1:8" x14ac:dyDescent="0.25">
      <c r="A247">
        <v>949</v>
      </c>
      <c r="B247">
        <v>0</v>
      </c>
      <c r="C247" t="s">
        <v>354</v>
      </c>
      <c r="D247">
        <v>41912</v>
      </c>
      <c r="E247" t="s">
        <v>352</v>
      </c>
      <c r="F247">
        <v>0</v>
      </c>
      <c r="G247">
        <v>0</v>
      </c>
      <c r="H247">
        <v>1</v>
      </c>
    </row>
    <row r="248" spans="1:8" x14ac:dyDescent="0.25">
      <c r="A248">
        <v>951</v>
      </c>
      <c r="B248">
        <v>0</v>
      </c>
      <c r="C248" t="s">
        <v>354</v>
      </c>
      <c r="D248">
        <v>41912</v>
      </c>
      <c r="E248" t="s">
        <v>352</v>
      </c>
      <c r="F248">
        <v>0</v>
      </c>
      <c r="G248">
        <v>0</v>
      </c>
      <c r="H248">
        <v>1</v>
      </c>
    </row>
    <row r="249" spans="1:8" x14ac:dyDescent="0.25">
      <c r="A249">
        <v>952</v>
      </c>
      <c r="B249">
        <v>0</v>
      </c>
      <c r="C249" t="s">
        <v>354</v>
      </c>
      <c r="D249">
        <v>41912</v>
      </c>
      <c r="E249" t="s">
        <v>352</v>
      </c>
      <c r="F249">
        <v>0</v>
      </c>
      <c r="G249">
        <v>0</v>
      </c>
      <c r="H249">
        <v>1</v>
      </c>
    </row>
    <row r="250" spans="1:8" x14ac:dyDescent="0.25">
      <c r="A250">
        <v>953</v>
      </c>
      <c r="B250">
        <v>0</v>
      </c>
      <c r="C250" t="s">
        <v>354</v>
      </c>
      <c r="D250">
        <v>41912</v>
      </c>
      <c r="E250" t="s">
        <v>352</v>
      </c>
      <c r="F250">
        <v>0</v>
      </c>
      <c r="G250">
        <v>0</v>
      </c>
      <c r="H250">
        <v>1</v>
      </c>
    </row>
    <row r="251" spans="1:8" x14ac:dyDescent="0.25">
      <c r="A251">
        <v>954</v>
      </c>
      <c r="B251">
        <v>0</v>
      </c>
      <c r="C251" t="s">
        <v>354</v>
      </c>
      <c r="D251">
        <v>41912</v>
      </c>
      <c r="E251" t="s">
        <v>352</v>
      </c>
      <c r="F251">
        <v>0</v>
      </c>
      <c r="G251">
        <v>0</v>
      </c>
      <c r="H251">
        <v>1</v>
      </c>
    </row>
    <row r="252" spans="1:8" x14ac:dyDescent="0.25">
      <c r="A252">
        <v>955</v>
      </c>
      <c r="B252">
        <v>0</v>
      </c>
      <c r="C252" t="s">
        <v>354</v>
      </c>
      <c r="D252">
        <v>41912</v>
      </c>
      <c r="E252" t="s">
        <v>352</v>
      </c>
      <c r="F252">
        <v>0</v>
      </c>
      <c r="G252">
        <v>0</v>
      </c>
      <c r="H252">
        <v>1</v>
      </c>
    </row>
    <row r="253" spans="1:8" x14ac:dyDescent="0.25">
      <c r="A253">
        <v>956</v>
      </c>
      <c r="B253">
        <v>0</v>
      </c>
      <c r="C253" t="s">
        <v>354</v>
      </c>
      <c r="D253">
        <v>41912</v>
      </c>
      <c r="E253" t="s">
        <v>352</v>
      </c>
      <c r="F253">
        <v>0</v>
      </c>
      <c r="G253">
        <v>0</v>
      </c>
      <c r="H253">
        <v>1</v>
      </c>
    </row>
    <row r="254" spans="1:8" x14ac:dyDescent="0.25">
      <c r="A254">
        <v>957</v>
      </c>
      <c r="B254">
        <v>0</v>
      </c>
      <c r="C254" t="s">
        <v>354</v>
      </c>
      <c r="D254">
        <v>41912</v>
      </c>
      <c r="E254" t="s">
        <v>352</v>
      </c>
      <c r="F254">
        <v>0</v>
      </c>
      <c r="G254">
        <v>0</v>
      </c>
      <c r="H254">
        <v>1</v>
      </c>
    </row>
    <row r="255" spans="1:8" x14ac:dyDescent="0.25">
      <c r="A255">
        <v>958</v>
      </c>
      <c r="B255">
        <v>0</v>
      </c>
      <c r="C255" t="s">
        <v>354</v>
      </c>
      <c r="D255">
        <v>41912</v>
      </c>
      <c r="E255" t="s">
        <v>352</v>
      </c>
      <c r="F255">
        <v>0</v>
      </c>
      <c r="G255">
        <v>0</v>
      </c>
      <c r="H255">
        <v>1</v>
      </c>
    </row>
    <row r="256" spans="1:8" x14ac:dyDescent="0.25">
      <c r="A256">
        <v>959</v>
      </c>
      <c r="B256">
        <v>0</v>
      </c>
      <c r="C256" t="s">
        <v>354</v>
      </c>
      <c r="D256">
        <v>41912</v>
      </c>
      <c r="E256" t="s">
        <v>352</v>
      </c>
      <c r="F256">
        <v>0</v>
      </c>
      <c r="G256">
        <v>0</v>
      </c>
      <c r="H256">
        <v>1</v>
      </c>
    </row>
    <row r="257" spans="1:8" x14ac:dyDescent="0.25">
      <c r="A257">
        <v>960</v>
      </c>
      <c r="B257">
        <v>0</v>
      </c>
      <c r="C257" t="s">
        <v>354</v>
      </c>
      <c r="D257">
        <v>41912</v>
      </c>
      <c r="E257" t="s">
        <v>352</v>
      </c>
      <c r="F257">
        <v>0</v>
      </c>
      <c r="G257">
        <v>0</v>
      </c>
      <c r="H257">
        <v>1</v>
      </c>
    </row>
    <row r="258" spans="1:8" x14ac:dyDescent="0.25">
      <c r="A258">
        <v>961</v>
      </c>
      <c r="B258">
        <v>0</v>
      </c>
      <c r="C258" t="s">
        <v>354</v>
      </c>
      <c r="D258">
        <v>41912</v>
      </c>
      <c r="E258" t="s">
        <v>352</v>
      </c>
      <c r="F258">
        <v>0</v>
      </c>
      <c r="G258">
        <v>0</v>
      </c>
      <c r="H258">
        <v>1</v>
      </c>
    </row>
    <row r="259" spans="1:8" x14ac:dyDescent="0.25">
      <c r="A259">
        <v>962</v>
      </c>
      <c r="B259">
        <v>0</v>
      </c>
      <c r="C259" t="s">
        <v>354</v>
      </c>
      <c r="D259">
        <v>41912</v>
      </c>
      <c r="E259" t="s">
        <v>352</v>
      </c>
      <c r="F259">
        <v>0</v>
      </c>
      <c r="G259">
        <v>0</v>
      </c>
      <c r="H259">
        <v>1</v>
      </c>
    </row>
    <row r="260" spans="1:8" x14ac:dyDescent="0.25">
      <c r="A260">
        <v>963</v>
      </c>
      <c r="B260">
        <v>0</v>
      </c>
      <c r="C260" t="s">
        <v>354</v>
      </c>
      <c r="D260">
        <v>41912</v>
      </c>
      <c r="E260" t="s">
        <v>352</v>
      </c>
      <c r="F260">
        <v>0</v>
      </c>
      <c r="G260">
        <v>0</v>
      </c>
      <c r="H260">
        <v>1</v>
      </c>
    </row>
    <row r="261" spans="1:8" x14ac:dyDescent="0.25">
      <c r="A261">
        <v>964</v>
      </c>
      <c r="B261">
        <v>0</v>
      </c>
      <c r="C261" t="s">
        <v>354</v>
      </c>
      <c r="D261">
        <v>41912</v>
      </c>
      <c r="E261" t="s">
        <v>352</v>
      </c>
      <c r="F261">
        <v>0</v>
      </c>
      <c r="G261">
        <v>0</v>
      </c>
      <c r="H261">
        <v>1</v>
      </c>
    </row>
    <row r="262" spans="1:8" x14ac:dyDescent="0.25">
      <c r="A262">
        <v>965</v>
      </c>
      <c r="B262">
        <v>0</v>
      </c>
      <c r="C262" t="s">
        <v>354</v>
      </c>
      <c r="D262">
        <v>41912</v>
      </c>
      <c r="E262" t="s">
        <v>352</v>
      </c>
      <c r="F262">
        <v>0</v>
      </c>
      <c r="G262">
        <v>0</v>
      </c>
      <c r="H262">
        <v>1</v>
      </c>
    </row>
    <row r="263" spans="1:8" x14ac:dyDescent="0.25">
      <c r="A263">
        <v>966</v>
      </c>
      <c r="B263">
        <v>0</v>
      </c>
      <c r="C263" t="s">
        <v>354</v>
      </c>
      <c r="D263">
        <v>41912</v>
      </c>
      <c r="E263" t="s">
        <v>352</v>
      </c>
      <c r="F263">
        <v>0</v>
      </c>
      <c r="G263">
        <v>0</v>
      </c>
      <c r="H263">
        <v>1</v>
      </c>
    </row>
    <row r="264" spans="1:8" x14ac:dyDescent="0.25">
      <c r="A264">
        <v>967</v>
      </c>
      <c r="B264">
        <v>0</v>
      </c>
      <c r="C264" t="s">
        <v>354</v>
      </c>
      <c r="D264">
        <v>41912</v>
      </c>
      <c r="E264" t="s">
        <v>352</v>
      </c>
      <c r="F264">
        <v>0</v>
      </c>
      <c r="G264">
        <v>0</v>
      </c>
      <c r="H264">
        <v>1</v>
      </c>
    </row>
    <row r="265" spans="1:8" x14ac:dyDescent="0.25">
      <c r="A265">
        <v>968</v>
      </c>
      <c r="B265">
        <v>0</v>
      </c>
      <c r="C265" t="s">
        <v>354</v>
      </c>
      <c r="D265">
        <v>41912</v>
      </c>
      <c r="E265" t="s">
        <v>352</v>
      </c>
      <c r="F265">
        <v>0</v>
      </c>
      <c r="G265">
        <v>0</v>
      </c>
      <c r="H265">
        <v>1</v>
      </c>
    </row>
    <row r="266" spans="1:8" x14ac:dyDescent="0.25">
      <c r="A266">
        <v>969</v>
      </c>
      <c r="B266">
        <v>0</v>
      </c>
      <c r="C266" t="s">
        <v>354</v>
      </c>
      <c r="D266">
        <v>41912</v>
      </c>
      <c r="E266" t="s">
        <v>352</v>
      </c>
      <c r="F266">
        <v>0</v>
      </c>
      <c r="G266">
        <v>0</v>
      </c>
      <c r="H266">
        <v>1</v>
      </c>
    </row>
    <row r="267" spans="1:8" x14ac:dyDescent="0.25">
      <c r="A267">
        <v>970</v>
      </c>
      <c r="B267">
        <v>0</v>
      </c>
      <c r="C267" t="s">
        <v>354</v>
      </c>
      <c r="D267">
        <v>41912</v>
      </c>
      <c r="E267" t="s">
        <v>352</v>
      </c>
      <c r="F267">
        <v>0</v>
      </c>
      <c r="G267">
        <v>0</v>
      </c>
      <c r="H267">
        <v>1</v>
      </c>
    </row>
    <row r="268" spans="1:8" x14ac:dyDescent="0.25">
      <c r="A268">
        <v>971</v>
      </c>
      <c r="B268">
        <v>0</v>
      </c>
      <c r="C268" t="s">
        <v>354</v>
      </c>
      <c r="D268">
        <v>41912</v>
      </c>
      <c r="E268" t="s">
        <v>352</v>
      </c>
      <c r="F268">
        <v>0</v>
      </c>
      <c r="G268">
        <v>0</v>
      </c>
      <c r="H268">
        <v>1</v>
      </c>
    </row>
    <row r="269" spans="1:8" x14ac:dyDescent="0.25">
      <c r="A269">
        <v>972</v>
      </c>
      <c r="B269">
        <v>0</v>
      </c>
      <c r="C269" t="s">
        <v>354</v>
      </c>
      <c r="D269">
        <v>41912</v>
      </c>
      <c r="E269" t="s">
        <v>352</v>
      </c>
      <c r="F269">
        <v>0</v>
      </c>
      <c r="G269">
        <v>0</v>
      </c>
      <c r="H269">
        <v>1</v>
      </c>
    </row>
    <row r="270" spans="1:8" x14ac:dyDescent="0.25">
      <c r="A270">
        <v>973</v>
      </c>
      <c r="B270">
        <v>0</v>
      </c>
      <c r="C270" t="s">
        <v>354</v>
      </c>
      <c r="D270">
        <v>41912</v>
      </c>
      <c r="E270" t="s">
        <v>352</v>
      </c>
      <c r="F270">
        <v>0</v>
      </c>
      <c r="G270">
        <v>0</v>
      </c>
      <c r="H270">
        <v>1</v>
      </c>
    </row>
    <row r="271" spans="1:8" x14ac:dyDescent="0.25">
      <c r="A271">
        <v>974</v>
      </c>
      <c r="B271">
        <v>0</v>
      </c>
      <c r="C271" t="s">
        <v>354</v>
      </c>
      <c r="D271">
        <v>41912</v>
      </c>
      <c r="E271" t="s">
        <v>352</v>
      </c>
      <c r="F271">
        <v>0</v>
      </c>
      <c r="G271">
        <v>0</v>
      </c>
      <c r="H271">
        <v>1</v>
      </c>
    </row>
    <row r="272" spans="1:8" x14ac:dyDescent="0.25">
      <c r="A272">
        <v>975</v>
      </c>
      <c r="B272">
        <v>0</v>
      </c>
      <c r="C272" t="s">
        <v>354</v>
      </c>
      <c r="D272">
        <v>41912</v>
      </c>
      <c r="E272" t="s">
        <v>352</v>
      </c>
      <c r="F272">
        <v>0</v>
      </c>
      <c r="G272">
        <v>0</v>
      </c>
      <c r="H272">
        <v>1</v>
      </c>
    </row>
    <row r="273" spans="1:8" x14ac:dyDescent="0.25">
      <c r="A273">
        <v>976</v>
      </c>
      <c r="B273">
        <v>0</v>
      </c>
      <c r="C273" t="s">
        <v>354</v>
      </c>
      <c r="D273">
        <v>41912</v>
      </c>
      <c r="E273" t="s">
        <v>352</v>
      </c>
      <c r="F273">
        <v>0</v>
      </c>
      <c r="G273">
        <v>0</v>
      </c>
      <c r="H273">
        <v>1</v>
      </c>
    </row>
    <row r="274" spans="1:8" x14ac:dyDescent="0.25">
      <c r="A274">
        <v>977</v>
      </c>
      <c r="B274">
        <v>0</v>
      </c>
      <c r="C274" t="s">
        <v>354</v>
      </c>
      <c r="D274">
        <v>41912</v>
      </c>
      <c r="E274" t="s">
        <v>352</v>
      </c>
      <c r="F274">
        <v>0</v>
      </c>
      <c r="G274">
        <v>0</v>
      </c>
      <c r="H274">
        <v>1</v>
      </c>
    </row>
    <row r="275" spans="1:8" x14ac:dyDescent="0.25">
      <c r="A275">
        <v>978</v>
      </c>
      <c r="B275">
        <v>0</v>
      </c>
      <c r="C275" t="s">
        <v>354</v>
      </c>
      <c r="D275">
        <v>41912</v>
      </c>
      <c r="E275" t="s">
        <v>352</v>
      </c>
      <c r="F275">
        <v>0</v>
      </c>
      <c r="G275">
        <v>0</v>
      </c>
      <c r="H275">
        <v>1</v>
      </c>
    </row>
    <row r="276" spans="1:8" x14ac:dyDescent="0.25">
      <c r="A276">
        <v>979</v>
      </c>
      <c r="B276">
        <v>0</v>
      </c>
      <c r="C276" t="s">
        <v>354</v>
      </c>
      <c r="D276">
        <v>41912</v>
      </c>
      <c r="E276" t="s">
        <v>352</v>
      </c>
      <c r="F276">
        <v>0</v>
      </c>
      <c r="G276">
        <v>0</v>
      </c>
      <c r="H276">
        <v>1</v>
      </c>
    </row>
    <row r="277" spans="1:8" x14ac:dyDescent="0.25">
      <c r="A277">
        <v>980</v>
      </c>
      <c r="B277">
        <v>0</v>
      </c>
      <c r="C277" t="s">
        <v>354</v>
      </c>
      <c r="D277">
        <v>41912</v>
      </c>
      <c r="E277" t="s">
        <v>352</v>
      </c>
      <c r="F277">
        <v>0</v>
      </c>
      <c r="G277">
        <v>0</v>
      </c>
      <c r="H277">
        <v>1</v>
      </c>
    </row>
    <row r="278" spans="1:8" x14ac:dyDescent="0.25">
      <c r="A278">
        <v>981</v>
      </c>
      <c r="B278">
        <v>0</v>
      </c>
      <c r="C278" t="s">
        <v>354</v>
      </c>
      <c r="D278">
        <v>41912</v>
      </c>
      <c r="E278" t="s">
        <v>352</v>
      </c>
      <c r="F278">
        <v>0</v>
      </c>
      <c r="G278">
        <v>0</v>
      </c>
      <c r="H278">
        <v>1</v>
      </c>
    </row>
    <row r="279" spans="1:8" x14ac:dyDescent="0.25">
      <c r="A279">
        <v>990</v>
      </c>
      <c r="B279">
        <v>0</v>
      </c>
      <c r="C279" t="s">
        <v>354</v>
      </c>
      <c r="D279">
        <v>41912</v>
      </c>
      <c r="E279" t="s">
        <v>352</v>
      </c>
      <c r="F279">
        <v>0</v>
      </c>
      <c r="G279">
        <v>0</v>
      </c>
      <c r="H279">
        <v>1</v>
      </c>
    </row>
    <row r="280" spans="1:8" x14ac:dyDescent="0.25">
      <c r="A280">
        <v>991</v>
      </c>
      <c r="B280">
        <v>0</v>
      </c>
      <c r="C280" t="s">
        <v>354</v>
      </c>
      <c r="D280">
        <v>41912</v>
      </c>
      <c r="E280" t="s">
        <v>352</v>
      </c>
      <c r="F280">
        <v>0</v>
      </c>
      <c r="G280">
        <v>0</v>
      </c>
      <c r="H280">
        <v>1</v>
      </c>
    </row>
    <row r="281" spans="1:8" x14ac:dyDescent="0.25">
      <c r="A281">
        <v>992</v>
      </c>
      <c r="B281">
        <v>0</v>
      </c>
      <c r="C281" t="s">
        <v>354</v>
      </c>
      <c r="D281">
        <v>41912</v>
      </c>
      <c r="E281" t="s">
        <v>352</v>
      </c>
      <c r="F281">
        <v>0</v>
      </c>
      <c r="G281">
        <v>0</v>
      </c>
      <c r="H281">
        <v>1</v>
      </c>
    </row>
    <row r="282" spans="1:8" x14ac:dyDescent="0.25">
      <c r="A282">
        <v>993</v>
      </c>
      <c r="B282">
        <v>0</v>
      </c>
      <c r="C282" t="s">
        <v>354</v>
      </c>
      <c r="D282">
        <v>41912</v>
      </c>
      <c r="E282" t="s">
        <v>352</v>
      </c>
      <c r="F282">
        <v>0</v>
      </c>
      <c r="G282">
        <v>0</v>
      </c>
      <c r="H282">
        <v>1</v>
      </c>
    </row>
    <row r="283" spans="1:8" x14ac:dyDescent="0.25">
      <c r="A283">
        <v>994</v>
      </c>
      <c r="B283">
        <v>0</v>
      </c>
      <c r="C283" t="s">
        <v>354</v>
      </c>
      <c r="D283">
        <v>41912</v>
      </c>
      <c r="E283" t="s">
        <v>352</v>
      </c>
      <c r="F283">
        <v>0</v>
      </c>
      <c r="G283">
        <v>0</v>
      </c>
      <c r="H283">
        <v>1</v>
      </c>
    </row>
    <row r="284" spans="1:8" x14ac:dyDescent="0.25">
      <c r="A284">
        <v>995</v>
      </c>
      <c r="B284">
        <v>0</v>
      </c>
      <c r="C284" t="s">
        <v>354</v>
      </c>
      <c r="D284">
        <v>41912</v>
      </c>
      <c r="E284" t="s">
        <v>352</v>
      </c>
      <c r="F284">
        <v>0</v>
      </c>
      <c r="G284">
        <v>0</v>
      </c>
      <c r="H284">
        <v>1</v>
      </c>
    </row>
    <row r="285" spans="1:8" x14ac:dyDescent="0.25">
      <c r="A285">
        <v>996</v>
      </c>
      <c r="B285">
        <v>0</v>
      </c>
      <c r="C285" t="s">
        <v>354</v>
      </c>
      <c r="D285">
        <v>41912</v>
      </c>
      <c r="E285" t="s">
        <v>352</v>
      </c>
      <c r="F285">
        <v>0</v>
      </c>
      <c r="G285">
        <v>0</v>
      </c>
      <c r="H285">
        <v>1</v>
      </c>
    </row>
    <row r="286" spans="1:8" x14ac:dyDescent="0.25">
      <c r="A286">
        <v>997</v>
      </c>
      <c r="B286">
        <v>0</v>
      </c>
      <c r="C286" t="s">
        <v>354</v>
      </c>
      <c r="D286">
        <v>41912</v>
      </c>
      <c r="E286" t="s">
        <v>352</v>
      </c>
      <c r="F286">
        <v>0</v>
      </c>
      <c r="G286">
        <v>0</v>
      </c>
      <c r="H286">
        <v>1</v>
      </c>
    </row>
    <row r="287" spans="1:8" x14ac:dyDescent="0.25">
      <c r="A287">
        <v>999</v>
      </c>
      <c r="B287">
        <v>0</v>
      </c>
      <c r="C287" t="s">
        <v>354</v>
      </c>
      <c r="D287">
        <v>41912</v>
      </c>
      <c r="E287" t="s">
        <v>352</v>
      </c>
      <c r="F287">
        <v>0</v>
      </c>
      <c r="G287">
        <v>0</v>
      </c>
      <c r="H287">
        <v>1</v>
      </c>
    </row>
    <row r="288" spans="1:8" x14ac:dyDescent="0.25">
      <c r="A288">
        <v>950</v>
      </c>
      <c r="B288">
        <v>21000</v>
      </c>
      <c r="C288" t="s">
        <v>201</v>
      </c>
      <c r="D288">
        <v>41912</v>
      </c>
      <c r="E288" t="s">
        <v>352</v>
      </c>
      <c r="F288">
        <v>0</v>
      </c>
      <c r="G288">
        <v>0</v>
      </c>
      <c r="H288">
        <v>2100</v>
      </c>
    </row>
    <row r="289" spans="1:8" x14ac:dyDescent="0.25">
      <c r="A289">
        <v>101</v>
      </c>
      <c r="B289">
        <v>24101</v>
      </c>
      <c r="C289" t="s">
        <v>11951</v>
      </c>
      <c r="D289">
        <v>205949</v>
      </c>
      <c r="E289" t="s">
        <v>11984</v>
      </c>
      <c r="F289">
        <v>445001</v>
      </c>
      <c r="G289">
        <v>2077</v>
      </c>
      <c r="H289">
        <v>2401</v>
      </c>
    </row>
    <row r="290" spans="1:8" x14ac:dyDescent="0.25">
      <c r="A290">
        <v>102</v>
      </c>
      <c r="B290">
        <v>24101</v>
      </c>
      <c r="C290" t="s">
        <v>11918</v>
      </c>
      <c r="D290">
        <v>205949</v>
      </c>
      <c r="E290" t="s">
        <v>11984</v>
      </c>
      <c r="F290">
        <v>445001</v>
      </c>
      <c r="G290">
        <v>2077</v>
      </c>
      <c r="H290">
        <v>2401</v>
      </c>
    </row>
    <row r="291" spans="1:8" x14ac:dyDescent="0.25">
      <c r="A291">
        <v>103</v>
      </c>
      <c r="B291">
        <v>24101</v>
      </c>
      <c r="C291" t="s">
        <v>11952</v>
      </c>
      <c r="D291">
        <v>205949</v>
      </c>
      <c r="E291" t="s">
        <v>11984</v>
      </c>
      <c r="F291">
        <v>445001</v>
      </c>
      <c r="G291">
        <v>2077</v>
      </c>
      <c r="H291">
        <v>2401</v>
      </c>
    </row>
    <row r="292" spans="1:8" x14ac:dyDescent="0.25">
      <c r="A292">
        <v>104</v>
      </c>
      <c r="B292">
        <v>24101</v>
      </c>
      <c r="C292" t="s">
        <v>1003</v>
      </c>
      <c r="D292">
        <v>205949</v>
      </c>
      <c r="E292" t="s">
        <v>11984</v>
      </c>
      <c r="F292">
        <v>445001</v>
      </c>
      <c r="G292">
        <v>2077</v>
      </c>
      <c r="H292">
        <v>2401</v>
      </c>
    </row>
    <row r="293" spans="1:8" x14ac:dyDescent="0.25">
      <c r="A293">
        <v>105</v>
      </c>
      <c r="B293">
        <v>24101</v>
      </c>
      <c r="C293" t="s">
        <v>11919</v>
      </c>
      <c r="D293">
        <v>205949</v>
      </c>
      <c r="E293" t="s">
        <v>11984</v>
      </c>
      <c r="F293">
        <v>445001</v>
      </c>
      <c r="G293">
        <v>2077</v>
      </c>
      <c r="H293">
        <v>2401</v>
      </c>
    </row>
    <row r="294" spans="1:8" x14ac:dyDescent="0.25">
      <c r="A294">
        <v>106</v>
      </c>
      <c r="B294">
        <v>24101</v>
      </c>
      <c r="C294" t="s">
        <v>1004</v>
      </c>
      <c r="D294">
        <v>205949</v>
      </c>
      <c r="E294" t="s">
        <v>11984</v>
      </c>
      <c r="F294">
        <v>445001</v>
      </c>
      <c r="G294">
        <v>2077</v>
      </c>
      <c r="H294">
        <v>2401</v>
      </c>
    </row>
    <row r="295" spans="1:8" x14ac:dyDescent="0.25">
      <c r="A295">
        <v>107</v>
      </c>
      <c r="B295">
        <v>24101</v>
      </c>
      <c r="C295" t="s">
        <v>11920</v>
      </c>
      <c r="D295">
        <v>205949</v>
      </c>
      <c r="E295" t="s">
        <v>11984</v>
      </c>
      <c r="F295">
        <v>445001</v>
      </c>
      <c r="G295">
        <v>2077</v>
      </c>
      <c r="H295">
        <v>2401</v>
      </c>
    </row>
    <row r="296" spans="1:8" x14ac:dyDescent="0.25">
      <c r="A296">
        <v>108</v>
      </c>
      <c r="B296">
        <v>24101</v>
      </c>
      <c r="C296" t="s">
        <v>11953</v>
      </c>
      <c r="D296">
        <v>205949</v>
      </c>
      <c r="E296" t="s">
        <v>11984</v>
      </c>
      <c r="F296">
        <v>445001</v>
      </c>
      <c r="G296">
        <v>2077</v>
      </c>
      <c r="H296">
        <v>2401</v>
      </c>
    </row>
    <row r="297" spans="1:8" x14ac:dyDescent="0.25">
      <c r="A297">
        <v>109</v>
      </c>
      <c r="B297">
        <v>24101</v>
      </c>
      <c r="C297" t="s">
        <v>203</v>
      </c>
      <c r="D297">
        <v>205949</v>
      </c>
      <c r="E297" t="s">
        <v>11984</v>
      </c>
      <c r="F297">
        <v>445001</v>
      </c>
      <c r="G297">
        <v>2077</v>
      </c>
      <c r="H297">
        <v>2401</v>
      </c>
    </row>
    <row r="298" spans="1:8" x14ac:dyDescent="0.25">
      <c r="A298">
        <v>110</v>
      </c>
      <c r="B298">
        <v>24101</v>
      </c>
      <c r="C298" t="s">
        <v>1005</v>
      </c>
      <c r="D298">
        <v>205949</v>
      </c>
      <c r="E298" t="s">
        <v>11984</v>
      </c>
      <c r="F298">
        <v>445001</v>
      </c>
      <c r="G298">
        <v>2077</v>
      </c>
      <c r="H298">
        <v>2401</v>
      </c>
    </row>
    <row r="299" spans="1:8" x14ac:dyDescent="0.25">
      <c r="A299">
        <v>111</v>
      </c>
      <c r="B299">
        <v>24101</v>
      </c>
      <c r="C299" t="s">
        <v>204</v>
      </c>
      <c r="D299">
        <v>205949</v>
      </c>
      <c r="E299" t="s">
        <v>11984</v>
      </c>
      <c r="F299">
        <v>445001</v>
      </c>
      <c r="G299">
        <v>2077</v>
      </c>
      <c r="H299">
        <v>2401</v>
      </c>
    </row>
    <row r="300" spans="1:8" x14ac:dyDescent="0.25">
      <c r="A300">
        <v>112</v>
      </c>
      <c r="B300">
        <v>24101</v>
      </c>
      <c r="C300" t="s">
        <v>1006</v>
      </c>
      <c r="D300">
        <v>205949</v>
      </c>
      <c r="E300" t="s">
        <v>11984</v>
      </c>
      <c r="F300">
        <v>445001</v>
      </c>
      <c r="G300">
        <v>2077</v>
      </c>
      <c r="H300">
        <v>2401</v>
      </c>
    </row>
    <row r="301" spans="1:8" x14ac:dyDescent="0.25">
      <c r="A301">
        <v>113</v>
      </c>
      <c r="B301">
        <v>24101</v>
      </c>
      <c r="C301" t="s">
        <v>11954</v>
      </c>
      <c r="D301">
        <v>205949</v>
      </c>
      <c r="E301" t="s">
        <v>11984</v>
      </c>
      <c r="F301">
        <v>445001</v>
      </c>
      <c r="G301">
        <v>2077</v>
      </c>
      <c r="H301">
        <v>2401</v>
      </c>
    </row>
    <row r="302" spans="1:8" x14ac:dyDescent="0.25">
      <c r="A302">
        <v>114</v>
      </c>
      <c r="B302">
        <v>24101</v>
      </c>
      <c r="C302" t="s">
        <v>205</v>
      </c>
      <c r="D302">
        <v>205949</v>
      </c>
      <c r="E302" t="s">
        <v>11984</v>
      </c>
      <c r="F302">
        <v>445001</v>
      </c>
      <c r="G302">
        <v>2077</v>
      </c>
      <c r="H302">
        <v>2401</v>
      </c>
    </row>
    <row r="303" spans="1:8" x14ac:dyDescent="0.25">
      <c r="A303">
        <v>115</v>
      </c>
      <c r="B303">
        <v>24101</v>
      </c>
      <c r="C303" t="s">
        <v>11955</v>
      </c>
      <c r="D303">
        <v>205949</v>
      </c>
      <c r="E303" t="s">
        <v>11984</v>
      </c>
      <c r="F303">
        <v>445001</v>
      </c>
      <c r="G303">
        <v>2077</v>
      </c>
      <c r="H303">
        <v>2401</v>
      </c>
    </row>
    <row r="304" spans="1:8" x14ac:dyDescent="0.25">
      <c r="A304">
        <v>116</v>
      </c>
      <c r="B304">
        <v>24101</v>
      </c>
      <c r="C304" t="s">
        <v>11956</v>
      </c>
      <c r="D304">
        <v>205949</v>
      </c>
      <c r="E304" t="s">
        <v>11984</v>
      </c>
      <c r="F304">
        <v>445001</v>
      </c>
      <c r="G304">
        <v>2077</v>
      </c>
      <c r="H304">
        <v>2401</v>
      </c>
    </row>
    <row r="305" spans="1:8" x14ac:dyDescent="0.25">
      <c r="A305">
        <v>117</v>
      </c>
      <c r="B305">
        <v>24101</v>
      </c>
      <c r="C305" t="s">
        <v>11957</v>
      </c>
      <c r="D305">
        <v>205949</v>
      </c>
      <c r="E305" t="s">
        <v>11984</v>
      </c>
      <c r="F305">
        <v>445001</v>
      </c>
      <c r="G305">
        <v>2077</v>
      </c>
      <c r="H305">
        <v>2401</v>
      </c>
    </row>
    <row r="306" spans="1:8" x14ac:dyDescent="0.25">
      <c r="A306">
        <v>118</v>
      </c>
      <c r="B306">
        <v>24101</v>
      </c>
      <c r="C306" t="s">
        <v>11958</v>
      </c>
      <c r="D306">
        <v>205949</v>
      </c>
      <c r="E306" t="s">
        <v>11984</v>
      </c>
      <c r="F306">
        <v>445001</v>
      </c>
      <c r="G306">
        <v>2077</v>
      </c>
      <c r="H306">
        <v>2401</v>
      </c>
    </row>
    <row r="307" spans="1:8" x14ac:dyDescent="0.25">
      <c r="A307">
        <v>119</v>
      </c>
      <c r="B307">
        <v>24101</v>
      </c>
      <c r="C307" t="s">
        <v>1007</v>
      </c>
      <c r="D307">
        <v>205949</v>
      </c>
      <c r="E307" t="s">
        <v>11984</v>
      </c>
      <c r="F307">
        <v>445001</v>
      </c>
      <c r="G307">
        <v>2077</v>
      </c>
      <c r="H307">
        <v>2401</v>
      </c>
    </row>
    <row r="308" spans="1:8" x14ac:dyDescent="0.25">
      <c r="A308">
        <v>120</v>
      </c>
      <c r="B308">
        <v>24101</v>
      </c>
      <c r="C308" t="s">
        <v>1008</v>
      </c>
      <c r="D308">
        <v>205949</v>
      </c>
      <c r="E308" t="s">
        <v>11984</v>
      </c>
      <c r="F308">
        <v>445001</v>
      </c>
      <c r="G308">
        <v>2077</v>
      </c>
      <c r="H308">
        <v>2401</v>
      </c>
    </row>
    <row r="309" spans="1:8" x14ac:dyDescent="0.25">
      <c r="A309">
        <v>121</v>
      </c>
      <c r="B309">
        <v>24101</v>
      </c>
      <c r="C309" t="s">
        <v>1009</v>
      </c>
      <c r="D309">
        <v>205949</v>
      </c>
      <c r="E309" t="s">
        <v>11984</v>
      </c>
      <c r="F309">
        <v>445001</v>
      </c>
      <c r="G309">
        <v>2077</v>
      </c>
      <c r="H309">
        <v>2401</v>
      </c>
    </row>
    <row r="310" spans="1:8" x14ac:dyDescent="0.25">
      <c r="A310">
        <v>122</v>
      </c>
      <c r="B310">
        <v>24101</v>
      </c>
      <c r="C310" t="s">
        <v>1010</v>
      </c>
      <c r="D310">
        <v>205949</v>
      </c>
      <c r="E310" t="s">
        <v>11984</v>
      </c>
      <c r="F310">
        <v>445001</v>
      </c>
      <c r="G310">
        <v>2077</v>
      </c>
      <c r="H310">
        <v>2401</v>
      </c>
    </row>
    <row r="311" spans="1:8" x14ac:dyDescent="0.25">
      <c r="A311">
        <v>123</v>
      </c>
      <c r="B311">
        <v>24101</v>
      </c>
      <c r="C311" t="s">
        <v>11960</v>
      </c>
      <c r="D311">
        <v>205949</v>
      </c>
      <c r="E311" t="s">
        <v>11984</v>
      </c>
      <c r="F311">
        <v>445001</v>
      </c>
      <c r="G311">
        <v>2077</v>
      </c>
      <c r="H311">
        <v>2401</v>
      </c>
    </row>
    <row r="312" spans="1:8" x14ac:dyDescent="0.25">
      <c r="A312">
        <v>124</v>
      </c>
      <c r="B312">
        <v>24101</v>
      </c>
      <c r="C312" t="s">
        <v>11961</v>
      </c>
      <c r="D312">
        <v>205949</v>
      </c>
      <c r="E312" t="s">
        <v>11984</v>
      </c>
      <c r="F312">
        <v>445001</v>
      </c>
      <c r="G312">
        <v>2077</v>
      </c>
      <c r="H312">
        <v>2401</v>
      </c>
    </row>
    <row r="313" spans="1:8" x14ac:dyDescent="0.25">
      <c r="A313">
        <v>125</v>
      </c>
      <c r="B313">
        <v>24101</v>
      </c>
      <c r="C313" t="s">
        <v>1011</v>
      </c>
      <c r="D313">
        <v>41912</v>
      </c>
      <c r="E313" t="s">
        <v>11984</v>
      </c>
      <c r="F313">
        <v>445001</v>
      </c>
      <c r="G313">
        <v>2077</v>
      </c>
      <c r="H313">
        <v>2401</v>
      </c>
    </row>
    <row r="314" spans="1:8" x14ac:dyDescent="0.25">
      <c r="A314">
        <v>126</v>
      </c>
      <c r="B314">
        <v>24101</v>
      </c>
      <c r="C314" t="s">
        <v>1012</v>
      </c>
      <c r="D314">
        <v>205949</v>
      </c>
      <c r="E314" t="s">
        <v>11984</v>
      </c>
      <c r="F314">
        <v>445001</v>
      </c>
      <c r="G314">
        <v>2077</v>
      </c>
      <c r="H314">
        <v>2401</v>
      </c>
    </row>
    <row r="315" spans="1:8" x14ac:dyDescent="0.25">
      <c r="A315">
        <v>127</v>
      </c>
      <c r="B315">
        <v>24101</v>
      </c>
      <c r="C315" t="s">
        <v>206</v>
      </c>
      <c r="D315">
        <v>205949</v>
      </c>
      <c r="E315" t="s">
        <v>11984</v>
      </c>
      <c r="F315">
        <v>445001</v>
      </c>
      <c r="G315">
        <v>2077</v>
      </c>
      <c r="H315">
        <v>2401</v>
      </c>
    </row>
    <row r="316" spans="1:8" x14ac:dyDescent="0.25">
      <c r="A316">
        <v>128</v>
      </c>
      <c r="B316">
        <v>24101</v>
      </c>
      <c r="C316" t="s">
        <v>1013</v>
      </c>
      <c r="D316">
        <v>205949</v>
      </c>
      <c r="E316" t="s">
        <v>11984</v>
      </c>
      <c r="F316">
        <v>445001</v>
      </c>
      <c r="G316">
        <v>2077</v>
      </c>
      <c r="H316">
        <v>2401</v>
      </c>
    </row>
    <row r="317" spans="1:8" x14ac:dyDescent="0.25">
      <c r="A317">
        <v>129</v>
      </c>
      <c r="B317">
        <v>24101</v>
      </c>
      <c r="C317" t="s">
        <v>207</v>
      </c>
      <c r="D317">
        <v>205949</v>
      </c>
      <c r="E317" t="s">
        <v>11984</v>
      </c>
      <c r="F317">
        <v>445001</v>
      </c>
      <c r="G317">
        <v>2077</v>
      </c>
      <c r="H317">
        <v>2401</v>
      </c>
    </row>
    <row r="318" spans="1:8" x14ac:dyDescent="0.25">
      <c r="A318">
        <v>130</v>
      </c>
      <c r="B318">
        <v>24101</v>
      </c>
      <c r="C318" t="s">
        <v>11963</v>
      </c>
      <c r="D318">
        <v>205949</v>
      </c>
      <c r="E318" t="s">
        <v>11984</v>
      </c>
      <c r="F318">
        <v>445001</v>
      </c>
      <c r="G318">
        <v>2077</v>
      </c>
      <c r="H318">
        <v>2401</v>
      </c>
    </row>
    <row r="319" spans="1:8" x14ac:dyDescent="0.25">
      <c r="A319">
        <v>131</v>
      </c>
      <c r="B319">
        <v>24101</v>
      </c>
      <c r="C319" t="s">
        <v>11964</v>
      </c>
      <c r="D319">
        <v>205949</v>
      </c>
      <c r="E319" t="s">
        <v>11984</v>
      </c>
      <c r="F319">
        <v>445001</v>
      </c>
      <c r="G319">
        <v>2077</v>
      </c>
      <c r="H319">
        <v>2401</v>
      </c>
    </row>
    <row r="320" spans="1:8" x14ac:dyDescent="0.25">
      <c r="A320">
        <v>132</v>
      </c>
      <c r="B320">
        <v>24101</v>
      </c>
      <c r="C320" t="s">
        <v>11965</v>
      </c>
      <c r="D320">
        <v>41912</v>
      </c>
      <c r="E320" t="s">
        <v>11984</v>
      </c>
      <c r="F320">
        <v>445001</v>
      </c>
      <c r="G320">
        <v>2077</v>
      </c>
      <c r="H320">
        <v>2401</v>
      </c>
    </row>
    <row r="321" spans="1:8" x14ac:dyDescent="0.25">
      <c r="A321">
        <v>133</v>
      </c>
      <c r="B321">
        <v>24101</v>
      </c>
      <c r="C321" t="s">
        <v>11932</v>
      </c>
      <c r="D321">
        <v>205949</v>
      </c>
      <c r="E321" t="s">
        <v>11984</v>
      </c>
      <c r="F321">
        <v>445001</v>
      </c>
      <c r="G321">
        <v>2077</v>
      </c>
      <c r="H321">
        <v>2401</v>
      </c>
    </row>
    <row r="322" spans="1:8" x14ac:dyDescent="0.25">
      <c r="A322">
        <v>134</v>
      </c>
      <c r="B322">
        <v>24101</v>
      </c>
      <c r="C322" t="s">
        <v>11966</v>
      </c>
      <c r="D322">
        <v>205949</v>
      </c>
      <c r="E322" t="s">
        <v>11984</v>
      </c>
      <c r="F322">
        <v>445001</v>
      </c>
      <c r="G322">
        <v>2077</v>
      </c>
      <c r="H322">
        <v>2401</v>
      </c>
    </row>
    <row r="323" spans="1:8" x14ac:dyDescent="0.25">
      <c r="A323">
        <v>135</v>
      </c>
      <c r="B323">
        <v>24101</v>
      </c>
      <c r="C323" t="s">
        <v>11967</v>
      </c>
      <c r="D323">
        <v>205949</v>
      </c>
      <c r="E323" t="s">
        <v>11984</v>
      </c>
      <c r="F323">
        <v>445001</v>
      </c>
      <c r="G323">
        <v>2077</v>
      </c>
      <c r="H323">
        <v>2401</v>
      </c>
    </row>
    <row r="324" spans="1:8" x14ac:dyDescent="0.25">
      <c r="A324">
        <v>136</v>
      </c>
      <c r="B324">
        <v>24101</v>
      </c>
      <c r="C324" t="s">
        <v>11968</v>
      </c>
      <c r="D324">
        <v>205949</v>
      </c>
      <c r="E324" t="s">
        <v>11984</v>
      </c>
      <c r="F324">
        <v>445001</v>
      </c>
      <c r="G324">
        <v>2077</v>
      </c>
      <c r="H324">
        <v>2401</v>
      </c>
    </row>
    <row r="325" spans="1:8" x14ac:dyDescent="0.25">
      <c r="A325">
        <v>137</v>
      </c>
      <c r="B325">
        <v>24101</v>
      </c>
      <c r="C325" t="s">
        <v>11932</v>
      </c>
      <c r="D325">
        <v>41912</v>
      </c>
      <c r="E325" t="s">
        <v>11984</v>
      </c>
      <c r="F325">
        <v>445001</v>
      </c>
      <c r="G325">
        <v>2077</v>
      </c>
      <c r="H325">
        <v>2401</v>
      </c>
    </row>
    <row r="326" spans="1:8" x14ac:dyDescent="0.25">
      <c r="A326">
        <v>138</v>
      </c>
      <c r="B326">
        <v>24101</v>
      </c>
      <c r="C326" t="s">
        <v>11932</v>
      </c>
      <c r="D326">
        <v>41912</v>
      </c>
      <c r="E326" t="s">
        <v>11984</v>
      </c>
      <c r="F326">
        <v>445001</v>
      </c>
      <c r="G326">
        <v>2077</v>
      </c>
      <c r="H326">
        <v>2401</v>
      </c>
    </row>
    <row r="327" spans="1:8" x14ac:dyDescent="0.25">
      <c r="A327">
        <v>139</v>
      </c>
      <c r="B327">
        <v>24101</v>
      </c>
      <c r="C327" t="s">
        <v>11932</v>
      </c>
      <c r="D327">
        <v>41912</v>
      </c>
      <c r="E327" t="s">
        <v>11984</v>
      </c>
      <c r="F327">
        <v>445001</v>
      </c>
      <c r="G327">
        <v>2077</v>
      </c>
      <c r="H327">
        <v>2401</v>
      </c>
    </row>
    <row r="328" spans="1:8" x14ac:dyDescent="0.25">
      <c r="A328">
        <v>140</v>
      </c>
      <c r="B328">
        <v>24101</v>
      </c>
      <c r="C328" t="s">
        <v>11932</v>
      </c>
      <c r="D328">
        <v>41912</v>
      </c>
      <c r="E328" t="s">
        <v>11984</v>
      </c>
      <c r="F328">
        <v>445001</v>
      </c>
      <c r="G328">
        <v>2077</v>
      </c>
      <c r="H328">
        <v>2401</v>
      </c>
    </row>
    <row r="329" spans="1:8" x14ac:dyDescent="0.25">
      <c r="A329">
        <v>141</v>
      </c>
      <c r="B329">
        <v>24101</v>
      </c>
      <c r="C329" t="s">
        <v>11932</v>
      </c>
      <c r="D329">
        <v>41912</v>
      </c>
      <c r="E329" t="s">
        <v>11984</v>
      </c>
      <c r="F329">
        <v>445001</v>
      </c>
      <c r="G329">
        <v>2077</v>
      </c>
      <c r="H329">
        <v>2401</v>
      </c>
    </row>
    <row r="330" spans="1:8" x14ac:dyDescent="0.25">
      <c r="A330">
        <v>142</v>
      </c>
      <c r="B330">
        <v>24101</v>
      </c>
      <c r="C330" t="s">
        <v>11932</v>
      </c>
      <c r="D330">
        <v>41912</v>
      </c>
      <c r="E330" t="s">
        <v>11984</v>
      </c>
      <c r="F330">
        <v>445001</v>
      </c>
      <c r="G330">
        <v>2077</v>
      </c>
      <c r="H330">
        <v>2401</v>
      </c>
    </row>
    <row r="331" spans="1:8" x14ac:dyDescent="0.25">
      <c r="A331">
        <v>143</v>
      </c>
      <c r="B331">
        <v>24101</v>
      </c>
      <c r="C331" t="s">
        <v>11932</v>
      </c>
      <c r="D331">
        <v>41912</v>
      </c>
      <c r="E331" t="s">
        <v>11984</v>
      </c>
      <c r="F331">
        <v>445001</v>
      </c>
      <c r="G331">
        <v>2077</v>
      </c>
      <c r="H331">
        <v>2401</v>
      </c>
    </row>
    <row r="332" spans="1:8" x14ac:dyDescent="0.25">
      <c r="A332">
        <v>144</v>
      </c>
      <c r="B332">
        <v>24101</v>
      </c>
      <c r="C332" t="s">
        <v>11932</v>
      </c>
      <c r="D332">
        <v>41912</v>
      </c>
      <c r="E332" t="s">
        <v>11984</v>
      </c>
      <c r="F332">
        <v>445001</v>
      </c>
      <c r="G332">
        <v>2077</v>
      </c>
      <c r="H332">
        <v>2401</v>
      </c>
    </row>
    <row r="333" spans="1:8" x14ac:dyDescent="0.25">
      <c r="A333">
        <v>145</v>
      </c>
      <c r="B333">
        <v>24101</v>
      </c>
      <c r="C333" t="s">
        <v>11932</v>
      </c>
      <c r="D333">
        <v>41912</v>
      </c>
      <c r="E333" t="s">
        <v>11984</v>
      </c>
      <c r="F333">
        <v>445001</v>
      </c>
      <c r="G333">
        <v>2077</v>
      </c>
      <c r="H333">
        <v>2401</v>
      </c>
    </row>
    <row r="334" spans="1:8" x14ac:dyDescent="0.25">
      <c r="A334">
        <v>146</v>
      </c>
      <c r="B334">
        <v>24101</v>
      </c>
      <c r="C334" t="s">
        <v>11932</v>
      </c>
      <c r="D334">
        <v>41912</v>
      </c>
      <c r="E334" t="s">
        <v>11984</v>
      </c>
      <c r="F334">
        <v>445001</v>
      </c>
      <c r="G334">
        <v>2077</v>
      </c>
      <c r="H334">
        <v>2401</v>
      </c>
    </row>
    <row r="335" spans="1:8" x14ac:dyDescent="0.25">
      <c r="A335">
        <v>147</v>
      </c>
      <c r="B335">
        <v>24101</v>
      </c>
      <c r="C335" t="s">
        <v>11932</v>
      </c>
      <c r="D335">
        <v>41912</v>
      </c>
      <c r="E335" t="s">
        <v>11984</v>
      </c>
      <c r="F335">
        <v>445001</v>
      </c>
      <c r="G335">
        <v>2077</v>
      </c>
      <c r="H335">
        <v>2401</v>
      </c>
    </row>
    <row r="336" spans="1:8" x14ac:dyDescent="0.25">
      <c r="A336">
        <v>148</v>
      </c>
      <c r="B336">
        <v>24101</v>
      </c>
      <c r="C336" t="s">
        <v>11932</v>
      </c>
      <c r="D336">
        <v>41912</v>
      </c>
      <c r="E336" t="s">
        <v>11984</v>
      </c>
      <c r="F336">
        <v>445001</v>
      </c>
      <c r="G336">
        <v>2077</v>
      </c>
      <c r="H336">
        <v>2401</v>
      </c>
    </row>
    <row r="337" spans="1:8" x14ac:dyDescent="0.25">
      <c r="A337">
        <v>149</v>
      </c>
      <c r="B337">
        <v>24101</v>
      </c>
      <c r="C337" t="s">
        <v>11932</v>
      </c>
      <c r="D337">
        <v>41912</v>
      </c>
      <c r="E337" t="s">
        <v>11984</v>
      </c>
      <c r="F337">
        <v>445001</v>
      </c>
      <c r="G337">
        <v>2077</v>
      </c>
      <c r="H337">
        <v>2401</v>
      </c>
    </row>
    <row r="338" spans="1:8" x14ac:dyDescent="0.25">
      <c r="A338">
        <v>417</v>
      </c>
      <c r="B338">
        <v>24102</v>
      </c>
      <c r="C338" t="s">
        <v>274</v>
      </c>
      <c r="D338">
        <v>41912</v>
      </c>
      <c r="E338" t="s">
        <v>352</v>
      </c>
      <c r="F338">
        <v>0</v>
      </c>
      <c r="G338">
        <v>0</v>
      </c>
      <c r="H338">
        <v>2499</v>
      </c>
    </row>
    <row r="339" spans="1:8" x14ac:dyDescent="0.25">
      <c r="A339">
        <v>321</v>
      </c>
      <c r="B339">
        <v>24106</v>
      </c>
      <c r="C339" t="s">
        <v>252</v>
      </c>
      <c r="D339">
        <v>116692</v>
      </c>
      <c r="E339" t="s">
        <v>11988</v>
      </c>
      <c r="F339">
        <v>445001</v>
      </c>
      <c r="G339">
        <v>2077</v>
      </c>
      <c r="H339">
        <v>2406</v>
      </c>
    </row>
    <row r="340" spans="1:8" x14ac:dyDescent="0.25">
      <c r="A340">
        <v>462</v>
      </c>
      <c r="B340">
        <v>24107</v>
      </c>
      <c r="C340" t="s">
        <v>292</v>
      </c>
      <c r="D340">
        <v>41912</v>
      </c>
      <c r="E340" t="s">
        <v>352</v>
      </c>
      <c r="F340">
        <v>0</v>
      </c>
      <c r="G340">
        <v>0</v>
      </c>
      <c r="H340">
        <v>2499</v>
      </c>
    </row>
    <row r="341" spans="1:8" x14ac:dyDescent="0.25">
      <c r="A341">
        <v>403</v>
      </c>
      <c r="B341">
        <v>24108</v>
      </c>
      <c r="C341" t="s">
        <v>269</v>
      </c>
      <c r="D341">
        <v>41912</v>
      </c>
      <c r="E341" t="s">
        <v>352</v>
      </c>
      <c r="F341">
        <v>0</v>
      </c>
      <c r="G341">
        <v>0</v>
      </c>
      <c r="H341">
        <v>2499</v>
      </c>
    </row>
    <row r="342" spans="1:8" x14ac:dyDescent="0.25">
      <c r="A342">
        <v>410</v>
      </c>
      <c r="B342">
        <v>24108</v>
      </c>
      <c r="C342" t="s">
        <v>272</v>
      </c>
      <c r="D342">
        <v>41912</v>
      </c>
      <c r="E342" t="s">
        <v>352</v>
      </c>
      <c r="F342">
        <v>0</v>
      </c>
      <c r="G342">
        <v>0</v>
      </c>
      <c r="H342">
        <v>2499</v>
      </c>
    </row>
    <row r="343" spans="1:8" x14ac:dyDescent="0.25">
      <c r="A343">
        <v>414</v>
      </c>
      <c r="B343">
        <v>24108</v>
      </c>
      <c r="C343" t="s">
        <v>272</v>
      </c>
      <c r="D343">
        <v>41912</v>
      </c>
      <c r="E343" t="s">
        <v>352</v>
      </c>
      <c r="F343">
        <v>0</v>
      </c>
      <c r="G343">
        <v>0</v>
      </c>
      <c r="H343">
        <v>2499</v>
      </c>
    </row>
    <row r="344" spans="1:8" x14ac:dyDescent="0.25">
      <c r="A344">
        <v>430</v>
      </c>
      <c r="B344">
        <v>24108</v>
      </c>
      <c r="C344" t="s">
        <v>272</v>
      </c>
      <c r="D344">
        <v>41912</v>
      </c>
      <c r="E344" t="s">
        <v>352</v>
      </c>
      <c r="F344">
        <v>0</v>
      </c>
      <c r="G344">
        <v>0</v>
      </c>
      <c r="H344">
        <v>2499</v>
      </c>
    </row>
    <row r="345" spans="1:8" x14ac:dyDescent="0.25">
      <c r="A345">
        <v>322</v>
      </c>
      <c r="B345">
        <v>24109</v>
      </c>
      <c r="C345" t="s">
        <v>257</v>
      </c>
      <c r="D345">
        <v>116692</v>
      </c>
      <c r="E345" t="s">
        <v>11989</v>
      </c>
      <c r="F345">
        <v>445001</v>
      </c>
      <c r="G345">
        <v>2077</v>
      </c>
      <c r="H345">
        <v>2499</v>
      </c>
    </row>
    <row r="346" spans="1:8" x14ac:dyDescent="0.25">
      <c r="A346">
        <v>429</v>
      </c>
      <c r="B346">
        <v>24111</v>
      </c>
      <c r="C346" t="s">
        <v>281</v>
      </c>
      <c r="D346">
        <v>41912</v>
      </c>
      <c r="E346" t="s">
        <v>352</v>
      </c>
      <c r="F346">
        <v>0</v>
      </c>
      <c r="G346">
        <v>0</v>
      </c>
      <c r="H346">
        <v>2499</v>
      </c>
    </row>
    <row r="347" spans="1:8" x14ac:dyDescent="0.25">
      <c r="A347">
        <v>319</v>
      </c>
      <c r="B347">
        <v>24112</v>
      </c>
      <c r="C347" t="s">
        <v>248</v>
      </c>
      <c r="D347">
        <v>116692</v>
      </c>
      <c r="E347" t="s">
        <v>11988</v>
      </c>
      <c r="F347">
        <v>445001</v>
      </c>
      <c r="G347">
        <v>2077</v>
      </c>
      <c r="H347">
        <v>2406</v>
      </c>
    </row>
    <row r="348" spans="1:8" x14ac:dyDescent="0.25">
      <c r="A348">
        <v>323</v>
      </c>
      <c r="B348">
        <v>24112</v>
      </c>
      <c r="C348" t="s">
        <v>258</v>
      </c>
      <c r="D348">
        <v>41912</v>
      </c>
      <c r="E348" t="s">
        <v>11988</v>
      </c>
      <c r="F348">
        <v>0</v>
      </c>
      <c r="G348">
        <v>0</v>
      </c>
      <c r="H348">
        <v>2499</v>
      </c>
    </row>
    <row r="349" spans="1:8" x14ac:dyDescent="0.25">
      <c r="A349">
        <v>217</v>
      </c>
      <c r="B349">
        <v>24113</v>
      </c>
      <c r="C349" t="s">
        <v>255</v>
      </c>
      <c r="D349">
        <v>116692</v>
      </c>
      <c r="E349" t="s">
        <v>11985</v>
      </c>
      <c r="F349">
        <v>445001</v>
      </c>
      <c r="G349">
        <v>2077</v>
      </c>
      <c r="H349">
        <v>2499</v>
      </c>
    </row>
    <row r="350" spans="1:8" x14ac:dyDescent="0.25">
      <c r="A350">
        <v>320</v>
      </c>
      <c r="B350">
        <v>24115</v>
      </c>
      <c r="C350" t="s">
        <v>250</v>
      </c>
      <c r="D350">
        <v>116692</v>
      </c>
      <c r="E350" t="s">
        <v>11988</v>
      </c>
      <c r="F350">
        <v>445001</v>
      </c>
      <c r="G350">
        <v>2077</v>
      </c>
      <c r="H350">
        <v>2406</v>
      </c>
    </row>
    <row r="351" spans="1:8" x14ac:dyDescent="0.25">
      <c r="A351">
        <v>324</v>
      </c>
      <c r="B351">
        <v>24115</v>
      </c>
      <c r="C351" t="s">
        <v>259</v>
      </c>
      <c r="D351">
        <v>116692</v>
      </c>
      <c r="E351" t="s">
        <v>11988</v>
      </c>
      <c r="F351">
        <v>445001</v>
      </c>
      <c r="G351">
        <v>2077</v>
      </c>
      <c r="H351">
        <v>2499</v>
      </c>
    </row>
    <row r="352" spans="1:8" x14ac:dyDescent="0.25">
      <c r="A352">
        <v>432</v>
      </c>
      <c r="B352">
        <v>24118</v>
      </c>
      <c r="C352" t="s">
        <v>283</v>
      </c>
      <c r="D352">
        <v>116692</v>
      </c>
      <c r="E352" t="s">
        <v>12195</v>
      </c>
      <c r="F352">
        <v>445001</v>
      </c>
      <c r="G352">
        <v>2077</v>
      </c>
      <c r="H352">
        <v>2499</v>
      </c>
    </row>
    <row r="353" spans="1:8" x14ac:dyDescent="0.25">
      <c r="A353">
        <v>618</v>
      </c>
      <c r="B353">
        <v>24119</v>
      </c>
      <c r="C353" t="s">
        <v>300</v>
      </c>
      <c r="D353">
        <v>41912</v>
      </c>
      <c r="E353" t="s">
        <v>12010</v>
      </c>
      <c r="F353">
        <v>445001</v>
      </c>
      <c r="G353">
        <v>2077</v>
      </c>
      <c r="H353">
        <v>2499</v>
      </c>
    </row>
    <row r="354" spans="1:8" x14ac:dyDescent="0.25">
      <c r="A354">
        <v>325</v>
      </c>
      <c r="B354">
        <v>24120</v>
      </c>
      <c r="C354" t="s">
        <v>11904</v>
      </c>
      <c r="D354">
        <v>41912</v>
      </c>
      <c r="E354" t="s">
        <v>11990</v>
      </c>
      <c r="F354">
        <v>445001</v>
      </c>
      <c r="G354">
        <v>2077</v>
      </c>
      <c r="H354">
        <v>2499</v>
      </c>
    </row>
    <row r="355" spans="1:8" x14ac:dyDescent="0.25">
      <c r="A355">
        <v>331</v>
      </c>
      <c r="B355">
        <v>24120</v>
      </c>
      <c r="C355" t="s">
        <v>11905</v>
      </c>
      <c r="D355">
        <v>116692</v>
      </c>
      <c r="E355" t="s">
        <v>11990</v>
      </c>
      <c r="F355">
        <v>445001</v>
      </c>
      <c r="G355">
        <v>2077</v>
      </c>
      <c r="H355">
        <v>2499</v>
      </c>
    </row>
    <row r="356" spans="1:8" x14ac:dyDescent="0.25">
      <c r="A356">
        <v>450</v>
      </c>
      <c r="B356">
        <v>24124</v>
      </c>
      <c r="C356" t="s">
        <v>287</v>
      </c>
      <c r="D356">
        <v>41912</v>
      </c>
      <c r="E356" t="s">
        <v>11999</v>
      </c>
      <c r="F356">
        <v>445001</v>
      </c>
      <c r="G356">
        <v>2077</v>
      </c>
      <c r="H356">
        <v>2499</v>
      </c>
    </row>
    <row r="357" spans="1:8" x14ac:dyDescent="0.25">
      <c r="A357">
        <v>475</v>
      </c>
      <c r="B357">
        <v>24124</v>
      </c>
      <c r="C357" t="s">
        <v>11901</v>
      </c>
      <c r="D357">
        <v>116692</v>
      </c>
      <c r="E357" t="s">
        <v>11999</v>
      </c>
      <c r="F357">
        <v>445001</v>
      </c>
      <c r="G357">
        <v>2077</v>
      </c>
      <c r="H357">
        <v>2499</v>
      </c>
    </row>
    <row r="358" spans="1:8" x14ac:dyDescent="0.25">
      <c r="A358">
        <v>409</v>
      </c>
      <c r="B358">
        <v>24129</v>
      </c>
      <c r="C358" t="s">
        <v>271</v>
      </c>
      <c r="D358">
        <v>41912</v>
      </c>
      <c r="E358" t="s">
        <v>352</v>
      </c>
      <c r="F358">
        <v>0</v>
      </c>
      <c r="G358">
        <v>0</v>
      </c>
      <c r="H358">
        <v>2499</v>
      </c>
    </row>
    <row r="359" spans="1:8" x14ac:dyDescent="0.25">
      <c r="A359">
        <v>402</v>
      </c>
      <c r="B359">
        <v>24133</v>
      </c>
      <c r="C359" t="s">
        <v>267</v>
      </c>
      <c r="D359">
        <v>41912</v>
      </c>
      <c r="E359" t="s">
        <v>352</v>
      </c>
      <c r="F359">
        <v>0</v>
      </c>
      <c r="G359">
        <v>0</v>
      </c>
      <c r="H359">
        <v>2499</v>
      </c>
    </row>
    <row r="360" spans="1:8" x14ac:dyDescent="0.25">
      <c r="A360">
        <v>406</v>
      </c>
      <c r="B360">
        <v>24133</v>
      </c>
      <c r="C360" t="s">
        <v>267</v>
      </c>
      <c r="D360">
        <v>41912</v>
      </c>
      <c r="E360" t="s">
        <v>352</v>
      </c>
      <c r="F360">
        <v>0</v>
      </c>
      <c r="G360">
        <v>0</v>
      </c>
      <c r="H360">
        <v>2499</v>
      </c>
    </row>
    <row r="361" spans="1:8" x14ac:dyDescent="0.25">
      <c r="A361">
        <v>602</v>
      </c>
      <c r="B361">
        <v>24133</v>
      </c>
      <c r="C361" t="s">
        <v>267</v>
      </c>
      <c r="D361">
        <v>41912</v>
      </c>
      <c r="E361" t="s">
        <v>352</v>
      </c>
      <c r="F361">
        <v>0</v>
      </c>
      <c r="G361">
        <v>0</v>
      </c>
      <c r="H361">
        <v>2499</v>
      </c>
    </row>
    <row r="362" spans="1:8" x14ac:dyDescent="0.25">
      <c r="A362">
        <v>603</v>
      </c>
      <c r="B362">
        <v>24133</v>
      </c>
      <c r="C362" t="s">
        <v>267</v>
      </c>
      <c r="D362">
        <v>41912</v>
      </c>
      <c r="E362" t="s">
        <v>352</v>
      </c>
      <c r="F362">
        <v>0</v>
      </c>
      <c r="G362">
        <v>0</v>
      </c>
      <c r="H362">
        <v>2499</v>
      </c>
    </row>
    <row r="363" spans="1:8" x14ac:dyDescent="0.25">
      <c r="A363">
        <v>644</v>
      </c>
      <c r="B363">
        <v>24133</v>
      </c>
      <c r="C363" t="s">
        <v>267</v>
      </c>
      <c r="D363">
        <v>41912</v>
      </c>
      <c r="E363" t="s">
        <v>352</v>
      </c>
      <c r="F363">
        <v>0</v>
      </c>
      <c r="G363">
        <v>0</v>
      </c>
      <c r="H363">
        <v>2499</v>
      </c>
    </row>
    <row r="364" spans="1:8" x14ac:dyDescent="0.25">
      <c r="A364">
        <v>663</v>
      </c>
      <c r="B364">
        <v>24133</v>
      </c>
      <c r="C364" t="s">
        <v>267</v>
      </c>
      <c r="D364">
        <v>41912</v>
      </c>
      <c r="E364" t="s">
        <v>352</v>
      </c>
      <c r="F364">
        <v>0</v>
      </c>
      <c r="G364">
        <v>0</v>
      </c>
      <c r="H364">
        <v>2499</v>
      </c>
    </row>
    <row r="365" spans="1:8" x14ac:dyDescent="0.25">
      <c r="A365">
        <v>674</v>
      </c>
      <c r="B365">
        <v>24133</v>
      </c>
      <c r="C365" t="s">
        <v>267</v>
      </c>
      <c r="D365">
        <v>41912</v>
      </c>
      <c r="E365" t="s">
        <v>352</v>
      </c>
      <c r="F365">
        <v>0</v>
      </c>
      <c r="G365">
        <v>0</v>
      </c>
      <c r="H365">
        <v>2499</v>
      </c>
    </row>
    <row r="366" spans="1:8" x14ac:dyDescent="0.25">
      <c r="A366">
        <v>422</v>
      </c>
      <c r="B366">
        <v>24135</v>
      </c>
      <c r="C366" t="s">
        <v>279</v>
      </c>
      <c r="D366">
        <v>41912</v>
      </c>
      <c r="E366" t="s">
        <v>352</v>
      </c>
      <c r="F366">
        <v>0</v>
      </c>
      <c r="G366">
        <v>0</v>
      </c>
      <c r="H366">
        <v>2499</v>
      </c>
    </row>
    <row r="367" spans="1:8" x14ac:dyDescent="0.25">
      <c r="A367">
        <v>423</v>
      </c>
      <c r="B367">
        <v>24135</v>
      </c>
      <c r="C367" t="s">
        <v>279</v>
      </c>
      <c r="D367">
        <v>41912</v>
      </c>
      <c r="E367" t="s">
        <v>352</v>
      </c>
      <c r="F367">
        <v>0</v>
      </c>
      <c r="G367">
        <v>0</v>
      </c>
      <c r="H367">
        <v>2499</v>
      </c>
    </row>
    <row r="368" spans="1:8" x14ac:dyDescent="0.25">
      <c r="A368">
        <v>424</v>
      </c>
      <c r="B368">
        <v>24135</v>
      </c>
      <c r="C368" t="s">
        <v>279</v>
      </c>
      <c r="D368">
        <v>41912</v>
      </c>
      <c r="E368" t="s">
        <v>352</v>
      </c>
      <c r="F368">
        <v>0</v>
      </c>
      <c r="G368">
        <v>0</v>
      </c>
      <c r="H368">
        <v>2499</v>
      </c>
    </row>
    <row r="369" spans="1:8" x14ac:dyDescent="0.25">
      <c r="A369">
        <v>425</v>
      </c>
      <c r="B369">
        <v>24135</v>
      </c>
      <c r="C369" t="s">
        <v>279</v>
      </c>
      <c r="D369">
        <v>41912</v>
      </c>
      <c r="E369" t="s">
        <v>352</v>
      </c>
      <c r="F369">
        <v>0</v>
      </c>
      <c r="G369">
        <v>0</v>
      </c>
      <c r="H369">
        <v>2499</v>
      </c>
    </row>
    <row r="370" spans="1:8" x14ac:dyDescent="0.25">
      <c r="A370">
        <v>426</v>
      </c>
      <c r="B370">
        <v>24135</v>
      </c>
      <c r="C370" t="s">
        <v>279</v>
      </c>
      <c r="D370">
        <v>41912</v>
      </c>
      <c r="E370" t="s">
        <v>352</v>
      </c>
      <c r="F370">
        <v>0</v>
      </c>
      <c r="G370">
        <v>0</v>
      </c>
      <c r="H370">
        <v>2499</v>
      </c>
    </row>
    <row r="371" spans="1:8" x14ac:dyDescent="0.25">
      <c r="A371">
        <v>427</v>
      </c>
      <c r="B371">
        <v>24135</v>
      </c>
      <c r="C371" t="s">
        <v>279</v>
      </c>
      <c r="D371">
        <v>41912</v>
      </c>
      <c r="E371" t="s">
        <v>352</v>
      </c>
      <c r="F371">
        <v>0</v>
      </c>
      <c r="G371">
        <v>0</v>
      </c>
      <c r="H371">
        <v>2499</v>
      </c>
    </row>
    <row r="372" spans="1:8" x14ac:dyDescent="0.25">
      <c r="A372">
        <v>428</v>
      </c>
      <c r="B372">
        <v>24135</v>
      </c>
      <c r="C372" t="s">
        <v>279</v>
      </c>
      <c r="D372">
        <v>41912</v>
      </c>
      <c r="E372" t="s">
        <v>352</v>
      </c>
      <c r="F372">
        <v>0</v>
      </c>
      <c r="G372">
        <v>0</v>
      </c>
      <c r="H372">
        <v>2499</v>
      </c>
    </row>
    <row r="373" spans="1:8" x14ac:dyDescent="0.25">
      <c r="A373">
        <v>612</v>
      </c>
      <c r="B373">
        <v>24135</v>
      </c>
      <c r="C373" t="s">
        <v>297</v>
      </c>
      <c r="D373">
        <v>41912</v>
      </c>
      <c r="E373" t="s">
        <v>352</v>
      </c>
      <c r="F373">
        <v>0</v>
      </c>
      <c r="G373">
        <v>0</v>
      </c>
      <c r="H373">
        <v>2499</v>
      </c>
    </row>
    <row r="374" spans="1:8" x14ac:dyDescent="0.25">
      <c r="A374">
        <v>617</v>
      </c>
      <c r="B374">
        <v>24135</v>
      </c>
      <c r="C374" t="s">
        <v>297</v>
      </c>
      <c r="D374">
        <v>41912</v>
      </c>
      <c r="E374" t="s">
        <v>352</v>
      </c>
      <c r="F374">
        <v>0</v>
      </c>
      <c r="G374">
        <v>0</v>
      </c>
      <c r="H374">
        <v>2499</v>
      </c>
    </row>
    <row r="375" spans="1:8" x14ac:dyDescent="0.25">
      <c r="A375">
        <v>621</v>
      </c>
      <c r="B375">
        <v>24135</v>
      </c>
      <c r="C375" t="s">
        <v>297</v>
      </c>
      <c r="D375">
        <v>41912</v>
      </c>
      <c r="E375" t="s">
        <v>352</v>
      </c>
      <c r="F375">
        <v>0</v>
      </c>
      <c r="G375">
        <v>0</v>
      </c>
      <c r="H375">
        <v>2499</v>
      </c>
    </row>
    <row r="376" spans="1:8" x14ac:dyDescent="0.25">
      <c r="A376">
        <v>624</v>
      </c>
      <c r="B376">
        <v>24135</v>
      </c>
      <c r="C376" t="s">
        <v>297</v>
      </c>
      <c r="D376">
        <v>41912</v>
      </c>
      <c r="E376" t="s">
        <v>352</v>
      </c>
      <c r="F376">
        <v>0</v>
      </c>
      <c r="G376">
        <v>0</v>
      </c>
      <c r="H376">
        <v>2499</v>
      </c>
    </row>
    <row r="377" spans="1:8" x14ac:dyDescent="0.25">
      <c r="A377">
        <v>629</v>
      </c>
      <c r="B377">
        <v>24135</v>
      </c>
      <c r="C377" t="s">
        <v>297</v>
      </c>
      <c r="D377">
        <v>41912</v>
      </c>
      <c r="E377" t="s">
        <v>352</v>
      </c>
      <c r="F377">
        <v>0</v>
      </c>
      <c r="G377">
        <v>0</v>
      </c>
      <c r="H377">
        <v>2499</v>
      </c>
    </row>
    <row r="378" spans="1:8" x14ac:dyDescent="0.25">
      <c r="A378">
        <v>630</v>
      </c>
      <c r="B378">
        <v>24135</v>
      </c>
      <c r="C378" t="s">
        <v>297</v>
      </c>
      <c r="D378">
        <v>41912</v>
      </c>
      <c r="E378" t="s">
        <v>352</v>
      </c>
      <c r="F378">
        <v>0</v>
      </c>
      <c r="G378">
        <v>0</v>
      </c>
      <c r="H378">
        <v>2499</v>
      </c>
    </row>
    <row r="379" spans="1:8" x14ac:dyDescent="0.25">
      <c r="A379">
        <v>648</v>
      </c>
      <c r="B379">
        <v>24135</v>
      </c>
      <c r="C379" t="s">
        <v>297</v>
      </c>
      <c r="D379">
        <v>41912</v>
      </c>
      <c r="E379" t="s">
        <v>352</v>
      </c>
      <c r="F379">
        <v>0</v>
      </c>
      <c r="G379">
        <v>0</v>
      </c>
      <c r="H379">
        <v>2499</v>
      </c>
    </row>
    <row r="380" spans="1:8" x14ac:dyDescent="0.25">
      <c r="A380">
        <v>675</v>
      </c>
      <c r="B380">
        <v>24135</v>
      </c>
      <c r="C380" t="s">
        <v>297</v>
      </c>
      <c r="D380">
        <v>41912</v>
      </c>
      <c r="E380" t="s">
        <v>352</v>
      </c>
      <c r="F380">
        <v>0</v>
      </c>
      <c r="G380">
        <v>0</v>
      </c>
      <c r="H380">
        <v>2499</v>
      </c>
    </row>
    <row r="381" spans="1:8" x14ac:dyDescent="0.25">
      <c r="A381">
        <v>682</v>
      </c>
      <c r="B381">
        <v>24135</v>
      </c>
      <c r="C381" t="s">
        <v>297</v>
      </c>
      <c r="D381">
        <v>41912</v>
      </c>
      <c r="E381" t="s">
        <v>352</v>
      </c>
      <c r="F381">
        <v>0</v>
      </c>
      <c r="G381">
        <v>0</v>
      </c>
      <c r="H381">
        <v>2499</v>
      </c>
    </row>
    <row r="382" spans="1:8" x14ac:dyDescent="0.25">
      <c r="A382">
        <v>683</v>
      </c>
      <c r="B382">
        <v>24135</v>
      </c>
      <c r="C382" t="s">
        <v>297</v>
      </c>
      <c r="D382">
        <v>41912</v>
      </c>
      <c r="E382" t="s">
        <v>352</v>
      </c>
      <c r="F382">
        <v>0</v>
      </c>
      <c r="G382">
        <v>0</v>
      </c>
      <c r="H382">
        <v>2499</v>
      </c>
    </row>
    <row r="383" spans="1:8" x14ac:dyDescent="0.25">
      <c r="A383">
        <v>684</v>
      </c>
      <c r="B383">
        <v>24135</v>
      </c>
      <c r="C383" t="s">
        <v>297</v>
      </c>
      <c r="D383">
        <v>41912</v>
      </c>
      <c r="E383" t="s">
        <v>352</v>
      </c>
      <c r="F383">
        <v>0</v>
      </c>
      <c r="G383">
        <v>0</v>
      </c>
      <c r="H383">
        <v>2499</v>
      </c>
    </row>
    <row r="384" spans="1:8" x14ac:dyDescent="0.25">
      <c r="A384">
        <v>686</v>
      </c>
      <c r="B384">
        <v>24135</v>
      </c>
      <c r="C384" t="s">
        <v>297</v>
      </c>
      <c r="D384">
        <v>41912</v>
      </c>
      <c r="E384" t="s">
        <v>352</v>
      </c>
      <c r="F384">
        <v>0</v>
      </c>
      <c r="G384">
        <v>0</v>
      </c>
      <c r="H384">
        <v>2499</v>
      </c>
    </row>
    <row r="385" spans="1:8" x14ac:dyDescent="0.25">
      <c r="A385">
        <v>691</v>
      </c>
      <c r="B385">
        <v>24135</v>
      </c>
      <c r="C385" t="s">
        <v>297</v>
      </c>
      <c r="D385">
        <v>41912</v>
      </c>
      <c r="E385" t="s">
        <v>352</v>
      </c>
      <c r="F385">
        <v>0</v>
      </c>
      <c r="G385">
        <v>0</v>
      </c>
      <c r="H385">
        <v>2499</v>
      </c>
    </row>
    <row r="386" spans="1:8" x14ac:dyDescent="0.25">
      <c r="A386">
        <v>692</v>
      </c>
      <c r="B386">
        <v>24135</v>
      </c>
      <c r="C386" t="s">
        <v>297</v>
      </c>
      <c r="D386">
        <v>41912</v>
      </c>
      <c r="E386" t="s">
        <v>352</v>
      </c>
      <c r="F386">
        <v>0</v>
      </c>
      <c r="G386">
        <v>0</v>
      </c>
      <c r="H386">
        <v>2499</v>
      </c>
    </row>
    <row r="387" spans="1:8" x14ac:dyDescent="0.25">
      <c r="A387">
        <v>693</v>
      </c>
      <c r="B387">
        <v>24135</v>
      </c>
      <c r="C387" t="s">
        <v>297</v>
      </c>
      <c r="D387">
        <v>41912</v>
      </c>
      <c r="E387" t="s">
        <v>352</v>
      </c>
      <c r="F387">
        <v>0</v>
      </c>
      <c r="G387">
        <v>0</v>
      </c>
      <c r="H387">
        <v>2499</v>
      </c>
    </row>
    <row r="388" spans="1:8" x14ac:dyDescent="0.25">
      <c r="A388">
        <v>472</v>
      </c>
      <c r="B388">
        <v>24138</v>
      </c>
      <c r="C388" t="s">
        <v>296</v>
      </c>
      <c r="D388">
        <v>41912</v>
      </c>
      <c r="E388" t="s">
        <v>11990</v>
      </c>
      <c r="F388">
        <v>0</v>
      </c>
      <c r="G388">
        <v>0</v>
      </c>
      <c r="H388">
        <v>2499</v>
      </c>
    </row>
    <row r="389" spans="1:8" x14ac:dyDescent="0.25">
      <c r="A389">
        <v>421</v>
      </c>
      <c r="B389">
        <v>24143</v>
      </c>
      <c r="C389" t="s">
        <v>277</v>
      </c>
      <c r="D389">
        <v>41912</v>
      </c>
      <c r="E389" t="s">
        <v>352</v>
      </c>
      <c r="F389">
        <v>0</v>
      </c>
      <c r="G389">
        <v>0</v>
      </c>
      <c r="H389">
        <v>2499</v>
      </c>
    </row>
    <row r="390" spans="1:8" x14ac:dyDescent="0.25">
      <c r="A390">
        <v>419</v>
      </c>
      <c r="B390">
        <v>24149</v>
      </c>
      <c r="C390" t="s">
        <v>267</v>
      </c>
      <c r="D390">
        <v>41912</v>
      </c>
      <c r="E390" t="s">
        <v>352</v>
      </c>
      <c r="F390">
        <v>0</v>
      </c>
      <c r="G390">
        <v>0</v>
      </c>
      <c r="H390">
        <v>2499</v>
      </c>
    </row>
    <row r="391" spans="1:8" x14ac:dyDescent="0.25">
      <c r="A391">
        <v>420</v>
      </c>
      <c r="B391">
        <v>24149</v>
      </c>
      <c r="C391" t="s">
        <v>267</v>
      </c>
      <c r="D391">
        <v>41912</v>
      </c>
      <c r="E391" t="s">
        <v>352</v>
      </c>
      <c r="F391">
        <v>0</v>
      </c>
      <c r="G391">
        <v>0</v>
      </c>
      <c r="H391">
        <v>2499</v>
      </c>
    </row>
    <row r="392" spans="1:8" x14ac:dyDescent="0.25">
      <c r="A392">
        <v>443</v>
      </c>
      <c r="B392">
        <v>24149</v>
      </c>
      <c r="C392" t="s">
        <v>285</v>
      </c>
      <c r="D392">
        <v>41912</v>
      </c>
      <c r="E392" t="s">
        <v>352</v>
      </c>
      <c r="F392">
        <v>0</v>
      </c>
      <c r="G392">
        <v>0</v>
      </c>
      <c r="H392">
        <v>2499</v>
      </c>
    </row>
    <row r="393" spans="1:8" x14ac:dyDescent="0.25">
      <c r="A393">
        <v>645</v>
      </c>
      <c r="B393">
        <v>24150</v>
      </c>
      <c r="C393" t="s">
        <v>307</v>
      </c>
      <c r="D393">
        <v>41912</v>
      </c>
      <c r="E393" t="s">
        <v>352</v>
      </c>
      <c r="F393">
        <v>0</v>
      </c>
      <c r="G393">
        <v>0</v>
      </c>
      <c r="H393">
        <v>2499</v>
      </c>
    </row>
    <row r="394" spans="1:8" x14ac:dyDescent="0.25">
      <c r="A394">
        <v>688</v>
      </c>
      <c r="B394">
        <v>24153</v>
      </c>
      <c r="C394" t="s">
        <v>315</v>
      </c>
      <c r="D394">
        <v>134654</v>
      </c>
      <c r="E394" t="s">
        <v>12015</v>
      </c>
      <c r="F394">
        <v>445001</v>
      </c>
      <c r="G394">
        <v>2077</v>
      </c>
      <c r="H394">
        <v>2499</v>
      </c>
    </row>
    <row r="395" spans="1:8" x14ac:dyDescent="0.25">
      <c r="A395">
        <v>654</v>
      </c>
      <c r="B395">
        <v>24154</v>
      </c>
      <c r="C395" t="s">
        <v>309</v>
      </c>
      <c r="D395">
        <v>205949</v>
      </c>
      <c r="E395" t="s">
        <v>12013</v>
      </c>
      <c r="F395">
        <v>445001</v>
      </c>
      <c r="G395">
        <v>2077</v>
      </c>
      <c r="H395">
        <v>2499</v>
      </c>
    </row>
    <row r="396" spans="1:8" x14ac:dyDescent="0.25">
      <c r="A396">
        <v>638</v>
      </c>
      <c r="B396">
        <v>24157</v>
      </c>
      <c r="C396" t="s">
        <v>304</v>
      </c>
      <c r="D396">
        <v>41912</v>
      </c>
      <c r="E396" t="s">
        <v>352</v>
      </c>
      <c r="F396">
        <v>0</v>
      </c>
      <c r="G396">
        <v>0</v>
      </c>
      <c r="H396">
        <v>2499</v>
      </c>
    </row>
    <row r="397" spans="1:8" x14ac:dyDescent="0.25">
      <c r="A397">
        <v>401</v>
      </c>
      <c r="B397">
        <v>24159</v>
      </c>
      <c r="C397" t="s">
        <v>265</v>
      </c>
      <c r="D397">
        <v>41912</v>
      </c>
      <c r="E397" t="s">
        <v>352</v>
      </c>
      <c r="F397">
        <v>0</v>
      </c>
      <c r="G397">
        <v>0</v>
      </c>
      <c r="H397">
        <v>2499</v>
      </c>
    </row>
    <row r="398" spans="1:8" x14ac:dyDescent="0.25">
      <c r="A398">
        <v>658</v>
      </c>
      <c r="B398">
        <v>24159</v>
      </c>
      <c r="C398" t="s">
        <v>265</v>
      </c>
      <c r="D398">
        <v>41912</v>
      </c>
      <c r="E398" t="s">
        <v>352</v>
      </c>
      <c r="F398">
        <v>0</v>
      </c>
      <c r="G398">
        <v>0</v>
      </c>
      <c r="H398">
        <v>2499</v>
      </c>
    </row>
    <row r="399" spans="1:8" x14ac:dyDescent="0.25">
      <c r="A399">
        <v>678</v>
      </c>
      <c r="B399">
        <v>24159</v>
      </c>
      <c r="C399" t="s">
        <v>265</v>
      </c>
      <c r="D399">
        <v>41912</v>
      </c>
      <c r="E399" t="s">
        <v>352</v>
      </c>
      <c r="F399">
        <v>0</v>
      </c>
      <c r="G399">
        <v>0</v>
      </c>
      <c r="H399">
        <v>2499</v>
      </c>
    </row>
    <row r="400" spans="1:8" x14ac:dyDescent="0.25">
      <c r="A400">
        <v>418</v>
      </c>
      <c r="B400">
        <v>24162</v>
      </c>
      <c r="C400" t="s">
        <v>11995</v>
      </c>
      <c r="D400">
        <v>205949</v>
      </c>
      <c r="E400" t="s">
        <v>11984</v>
      </c>
      <c r="F400">
        <v>445001</v>
      </c>
      <c r="G400">
        <v>2077</v>
      </c>
      <c r="H400">
        <v>2499</v>
      </c>
    </row>
    <row r="401" spans="1:8" x14ac:dyDescent="0.25">
      <c r="A401">
        <v>623</v>
      </c>
      <c r="B401">
        <v>24162</v>
      </c>
      <c r="C401" t="s">
        <v>11995</v>
      </c>
      <c r="D401">
        <v>205949</v>
      </c>
      <c r="E401" t="s">
        <v>11984</v>
      </c>
      <c r="F401">
        <v>445001</v>
      </c>
      <c r="G401">
        <v>2077</v>
      </c>
      <c r="H401">
        <v>2499</v>
      </c>
    </row>
    <row r="402" spans="1:8" x14ac:dyDescent="0.25">
      <c r="A402">
        <v>641</v>
      </c>
      <c r="B402">
        <v>24165</v>
      </c>
      <c r="C402" t="s">
        <v>305</v>
      </c>
      <c r="D402">
        <v>41912</v>
      </c>
      <c r="E402" t="s">
        <v>352</v>
      </c>
      <c r="F402">
        <v>0</v>
      </c>
      <c r="G402">
        <v>0</v>
      </c>
      <c r="H402">
        <v>2499</v>
      </c>
    </row>
    <row r="403" spans="1:8" x14ac:dyDescent="0.25">
      <c r="A403">
        <v>616</v>
      </c>
      <c r="B403">
        <v>24166</v>
      </c>
      <c r="C403" t="s">
        <v>298</v>
      </c>
      <c r="D403">
        <v>41912</v>
      </c>
      <c r="E403" t="s">
        <v>352</v>
      </c>
      <c r="F403">
        <v>0</v>
      </c>
      <c r="G403">
        <v>0</v>
      </c>
      <c r="H403">
        <v>2499</v>
      </c>
    </row>
    <row r="404" spans="1:8" x14ac:dyDescent="0.25">
      <c r="A404">
        <v>620</v>
      </c>
      <c r="B404">
        <v>24167</v>
      </c>
      <c r="C404" t="s">
        <v>301</v>
      </c>
      <c r="D404">
        <v>41912</v>
      </c>
      <c r="E404" t="s">
        <v>352</v>
      </c>
      <c r="F404">
        <v>0</v>
      </c>
      <c r="G404">
        <v>0</v>
      </c>
      <c r="H404">
        <v>2499</v>
      </c>
    </row>
    <row r="405" spans="1:8" x14ac:dyDescent="0.25">
      <c r="A405">
        <v>640</v>
      </c>
      <c r="B405">
        <v>24167</v>
      </c>
      <c r="C405" t="s">
        <v>301</v>
      </c>
      <c r="D405">
        <v>41912</v>
      </c>
      <c r="E405" t="s">
        <v>352</v>
      </c>
      <c r="F405">
        <v>0</v>
      </c>
      <c r="G405">
        <v>0</v>
      </c>
      <c r="H405">
        <v>2499</v>
      </c>
    </row>
    <row r="406" spans="1:8" x14ac:dyDescent="0.25">
      <c r="A406">
        <v>465</v>
      </c>
      <c r="B406">
        <v>24171</v>
      </c>
      <c r="C406" t="s">
        <v>12179</v>
      </c>
      <c r="D406">
        <v>116692</v>
      </c>
      <c r="E406" t="s">
        <v>11997</v>
      </c>
      <c r="F406">
        <v>445001</v>
      </c>
      <c r="G406">
        <v>2077</v>
      </c>
      <c r="H406">
        <v>2499</v>
      </c>
    </row>
    <row r="407" spans="1:8" x14ac:dyDescent="0.25">
      <c r="A407">
        <v>466</v>
      </c>
      <c r="B407">
        <v>24172</v>
      </c>
      <c r="C407" t="s">
        <v>12180</v>
      </c>
      <c r="D407">
        <v>116692</v>
      </c>
      <c r="E407" t="s">
        <v>11997</v>
      </c>
      <c r="F407">
        <v>445001</v>
      </c>
      <c r="G407">
        <v>2077</v>
      </c>
      <c r="H407">
        <v>2499</v>
      </c>
    </row>
    <row r="408" spans="1:8" x14ac:dyDescent="0.25">
      <c r="A408">
        <v>467</v>
      </c>
      <c r="B408">
        <v>24173</v>
      </c>
      <c r="C408" t="s">
        <v>12181</v>
      </c>
      <c r="D408">
        <v>116692</v>
      </c>
      <c r="E408" t="s">
        <v>11997</v>
      </c>
      <c r="F408">
        <v>445001</v>
      </c>
      <c r="G408">
        <v>2077</v>
      </c>
      <c r="H408">
        <v>2499</v>
      </c>
    </row>
    <row r="409" spans="1:8" x14ac:dyDescent="0.25">
      <c r="A409">
        <v>468</v>
      </c>
      <c r="B409">
        <v>24173</v>
      </c>
      <c r="C409" t="s">
        <v>12182</v>
      </c>
      <c r="D409">
        <v>116692</v>
      </c>
      <c r="E409" t="s">
        <v>11997</v>
      </c>
      <c r="F409">
        <v>445001</v>
      </c>
      <c r="G409">
        <v>2077</v>
      </c>
      <c r="H409">
        <v>2499</v>
      </c>
    </row>
    <row r="410" spans="1:8" x14ac:dyDescent="0.25">
      <c r="A410">
        <v>479</v>
      </c>
      <c r="B410">
        <v>24173</v>
      </c>
      <c r="C410" t="s">
        <v>11916</v>
      </c>
      <c r="D410">
        <v>116692</v>
      </c>
      <c r="E410" t="s">
        <v>11997</v>
      </c>
      <c r="F410">
        <v>445001</v>
      </c>
      <c r="G410">
        <v>2077</v>
      </c>
      <c r="H410">
        <v>2499</v>
      </c>
    </row>
    <row r="411" spans="1:8" x14ac:dyDescent="0.25">
      <c r="A411">
        <v>668</v>
      </c>
      <c r="B411">
        <v>24174</v>
      </c>
      <c r="C411" t="s">
        <v>310</v>
      </c>
      <c r="D411">
        <v>134654</v>
      </c>
      <c r="E411" t="s">
        <v>11994</v>
      </c>
      <c r="F411">
        <v>445001</v>
      </c>
      <c r="G411">
        <v>2077</v>
      </c>
      <c r="H411">
        <v>2499</v>
      </c>
    </row>
    <row r="412" spans="1:8" x14ac:dyDescent="0.25">
      <c r="A412">
        <v>435</v>
      </c>
      <c r="B412">
        <v>24175</v>
      </c>
      <c r="C412" t="s">
        <v>11937</v>
      </c>
      <c r="D412">
        <v>134654</v>
      </c>
      <c r="E412" t="s">
        <v>11997</v>
      </c>
      <c r="F412">
        <v>445001</v>
      </c>
      <c r="G412">
        <v>2077</v>
      </c>
      <c r="H412">
        <v>2499</v>
      </c>
    </row>
    <row r="413" spans="1:8" x14ac:dyDescent="0.25">
      <c r="A413">
        <v>669</v>
      </c>
      <c r="B413">
        <v>24175</v>
      </c>
      <c r="C413" t="s">
        <v>311</v>
      </c>
      <c r="D413">
        <v>134654</v>
      </c>
      <c r="E413" t="s">
        <v>11997</v>
      </c>
      <c r="F413">
        <v>445001</v>
      </c>
      <c r="G413">
        <v>2077</v>
      </c>
      <c r="H413">
        <v>2499</v>
      </c>
    </row>
    <row r="414" spans="1:8" x14ac:dyDescent="0.25">
      <c r="A414">
        <v>411</v>
      </c>
      <c r="B414">
        <v>24176</v>
      </c>
      <c r="C414" t="s">
        <v>12217</v>
      </c>
      <c r="D414">
        <v>41912</v>
      </c>
      <c r="E414" t="s">
        <v>352</v>
      </c>
      <c r="F414">
        <v>0</v>
      </c>
      <c r="G414">
        <v>0</v>
      </c>
      <c r="H414">
        <v>2499</v>
      </c>
    </row>
    <row r="415" spans="1:8" x14ac:dyDescent="0.25">
      <c r="A415">
        <v>670</v>
      </c>
      <c r="B415">
        <v>24176</v>
      </c>
      <c r="C415" t="s">
        <v>313</v>
      </c>
      <c r="D415">
        <v>134654</v>
      </c>
      <c r="E415" t="s">
        <v>11994</v>
      </c>
      <c r="F415">
        <v>445001</v>
      </c>
      <c r="G415">
        <v>2077</v>
      </c>
      <c r="H415">
        <v>2499</v>
      </c>
    </row>
    <row r="416" spans="1:8" x14ac:dyDescent="0.25">
      <c r="A416">
        <v>671</v>
      </c>
      <c r="B416">
        <v>24176</v>
      </c>
      <c r="C416" t="s">
        <v>312</v>
      </c>
      <c r="D416">
        <v>134654</v>
      </c>
      <c r="E416" t="s">
        <v>11994</v>
      </c>
      <c r="F416">
        <v>445001</v>
      </c>
      <c r="G416">
        <v>2077</v>
      </c>
      <c r="H416">
        <v>2499</v>
      </c>
    </row>
    <row r="417" spans="1:8" x14ac:dyDescent="0.25">
      <c r="A417">
        <v>436</v>
      </c>
      <c r="B417">
        <v>24180</v>
      </c>
      <c r="C417" t="s">
        <v>12183</v>
      </c>
      <c r="D417">
        <v>134654</v>
      </c>
      <c r="E417" t="s">
        <v>11994</v>
      </c>
      <c r="F417">
        <v>445001</v>
      </c>
      <c r="G417">
        <v>2077</v>
      </c>
      <c r="H417">
        <v>2499</v>
      </c>
    </row>
    <row r="418" spans="1:8" x14ac:dyDescent="0.25">
      <c r="A418">
        <v>437</v>
      </c>
      <c r="B418">
        <v>24181</v>
      </c>
      <c r="C418" t="s">
        <v>12184</v>
      </c>
      <c r="D418">
        <v>134654</v>
      </c>
      <c r="E418" t="s">
        <v>11994</v>
      </c>
      <c r="F418">
        <v>445001</v>
      </c>
      <c r="G418">
        <v>2077</v>
      </c>
      <c r="H418">
        <v>2499</v>
      </c>
    </row>
    <row r="419" spans="1:8" x14ac:dyDescent="0.25">
      <c r="A419">
        <v>412</v>
      </c>
      <c r="B419">
        <v>24182</v>
      </c>
      <c r="C419" t="s">
        <v>12217</v>
      </c>
      <c r="D419">
        <v>41912</v>
      </c>
      <c r="E419" t="s">
        <v>352</v>
      </c>
      <c r="F419">
        <v>0</v>
      </c>
      <c r="G419">
        <v>0</v>
      </c>
      <c r="H419">
        <v>2499</v>
      </c>
    </row>
    <row r="420" spans="1:8" x14ac:dyDescent="0.25">
      <c r="A420">
        <v>438</v>
      </c>
      <c r="B420">
        <v>24182</v>
      </c>
      <c r="C420" t="s">
        <v>12185</v>
      </c>
      <c r="D420">
        <v>134654</v>
      </c>
      <c r="E420" t="s">
        <v>11994</v>
      </c>
      <c r="F420">
        <v>445001</v>
      </c>
      <c r="G420">
        <v>2077</v>
      </c>
      <c r="H420">
        <v>2499</v>
      </c>
    </row>
    <row r="421" spans="1:8" x14ac:dyDescent="0.25">
      <c r="A421">
        <v>439</v>
      </c>
      <c r="B421">
        <v>24182</v>
      </c>
      <c r="C421" t="s">
        <v>12186</v>
      </c>
      <c r="D421">
        <v>134654</v>
      </c>
      <c r="E421" t="s">
        <v>11994</v>
      </c>
      <c r="F421">
        <v>445001</v>
      </c>
      <c r="G421">
        <v>2077</v>
      </c>
      <c r="H421">
        <v>2499</v>
      </c>
    </row>
    <row r="422" spans="1:8" x14ac:dyDescent="0.25">
      <c r="A422">
        <v>672</v>
      </c>
      <c r="B422">
        <v>24183</v>
      </c>
      <c r="C422" t="s">
        <v>12187</v>
      </c>
      <c r="D422">
        <v>134654</v>
      </c>
      <c r="E422" t="s">
        <v>11994</v>
      </c>
      <c r="F422">
        <v>445001</v>
      </c>
      <c r="G422">
        <v>2077</v>
      </c>
      <c r="H422">
        <v>2499</v>
      </c>
    </row>
    <row r="423" spans="1:8" x14ac:dyDescent="0.25">
      <c r="A423">
        <v>673</v>
      </c>
      <c r="B423">
        <v>24183</v>
      </c>
      <c r="C423" t="s">
        <v>12188</v>
      </c>
      <c r="D423">
        <v>134654</v>
      </c>
      <c r="E423" t="s">
        <v>11994</v>
      </c>
      <c r="F423">
        <v>445001</v>
      </c>
      <c r="G423">
        <v>2077</v>
      </c>
      <c r="H423">
        <v>2499</v>
      </c>
    </row>
    <row r="424" spans="1:8" x14ac:dyDescent="0.25">
      <c r="A424">
        <v>441</v>
      </c>
      <c r="B424">
        <v>24184</v>
      </c>
      <c r="C424" t="s">
        <v>12189</v>
      </c>
      <c r="D424">
        <v>134654</v>
      </c>
      <c r="E424" t="s">
        <v>11994</v>
      </c>
      <c r="F424">
        <v>445001</v>
      </c>
      <c r="G424">
        <v>2077</v>
      </c>
      <c r="H424">
        <v>2499</v>
      </c>
    </row>
    <row r="425" spans="1:8" x14ac:dyDescent="0.25">
      <c r="A425">
        <v>442</v>
      </c>
      <c r="B425">
        <v>24184</v>
      </c>
      <c r="C425" t="s">
        <v>12190</v>
      </c>
      <c r="D425">
        <v>134654</v>
      </c>
      <c r="E425" t="s">
        <v>11994</v>
      </c>
      <c r="F425">
        <v>445001</v>
      </c>
      <c r="G425">
        <v>2077</v>
      </c>
      <c r="H425">
        <v>2499</v>
      </c>
    </row>
    <row r="426" spans="1:8" x14ac:dyDescent="0.25">
      <c r="A426">
        <v>477</v>
      </c>
      <c r="B426">
        <v>24186</v>
      </c>
      <c r="C426" t="s">
        <v>11914</v>
      </c>
      <c r="D426">
        <v>41912</v>
      </c>
      <c r="E426" t="s">
        <v>12006</v>
      </c>
      <c r="F426">
        <v>445001</v>
      </c>
      <c r="G426">
        <v>2077</v>
      </c>
      <c r="H426">
        <v>2499</v>
      </c>
    </row>
    <row r="427" spans="1:8" x14ac:dyDescent="0.25">
      <c r="A427">
        <v>652</v>
      </c>
      <c r="B427">
        <v>24186</v>
      </c>
      <c r="C427" t="s">
        <v>12012</v>
      </c>
      <c r="D427">
        <v>205135</v>
      </c>
      <c r="E427" t="s">
        <v>12006</v>
      </c>
      <c r="F427">
        <v>445001</v>
      </c>
      <c r="G427">
        <v>2077</v>
      </c>
      <c r="H427">
        <v>2499</v>
      </c>
    </row>
    <row r="428" spans="1:8" x14ac:dyDescent="0.25">
      <c r="A428">
        <v>449</v>
      </c>
      <c r="B428">
        <v>24189</v>
      </c>
      <c r="C428" t="s">
        <v>12218</v>
      </c>
      <c r="D428">
        <v>134654</v>
      </c>
      <c r="E428" t="s">
        <v>12219</v>
      </c>
      <c r="F428">
        <v>445001</v>
      </c>
      <c r="G428">
        <v>0</v>
      </c>
      <c r="H428">
        <v>2499</v>
      </c>
    </row>
    <row r="429" spans="1:8" x14ac:dyDescent="0.25">
      <c r="A429">
        <v>901</v>
      </c>
      <c r="B429">
        <v>24201</v>
      </c>
      <c r="C429" t="s">
        <v>209</v>
      </c>
      <c r="D429">
        <v>41912</v>
      </c>
      <c r="E429" t="s">
        <v>352</v>
      </c>
      <c r="F429">
        <v>0</v>
      </c>
      <c r="G429">
        <v>0</v>
      </c>
      <c r="H429">
        <v>2401</v>
      </c>
    </row>
    <row r="430" spans="1:8" x14ac:dyDescent="0.25">
      <c r="A430">
        <v>902</v>
      </c>
      <c r="B430">
        <v>24201</v>
      </c>
      <c r="C430" t="s">
        <v>209</v>
      </c>
      <c r="D430">
        <v>41912</v>
      </c>
      <c r="E430" t="s">
        <v>352</v>
      </c>
      <c r="F430">
        <v>0</v>
      </c>
      <c r="G430">
        <v>0</v>
      </c>
      <c r="H430">
        <v>2401</v>
      </c>
    </row>
    <row r="431" spans="1:8" x14ac:dyDescent="0.25">
      <c r="A431">
        <v>903</v>
      </c>
      <c r="B431">
        <v>24201</v>
      </c>
      <c r="C431" t="s">
        <v>210</v>
      </c>
      <c r="D431">
        <v>41912</v>
      </c>
      <c r="E431" t="s">
        <v>352</v>
      </c>
      <c r="F431">
        <v>0</v>
      </c>
      <c r="G431">
        <v>0</v>
      </c>
      <c r="H431">
        <v>2401</v>
      </c>
    </row>
    <row r="432" spans="1:8" x14ac:dyDescent="0.25">
      <c r="A432">
        <v>904</v>
      </c>
      <c r="B432">
        <v>24201</v>
      </c>
      <c r="C432" t="s">
        <v>211</v>
      </c>
      <c r="D432">
        <v>41912</v>
      </c>
      <c r="E432" t="s">
        <v>352</v>
      </c>
      <c r="F432">
        <v>0</v>
      </c>
      <c r="G432">
        <v>0</v>
      </c>
      <c r="H432">
        <v>2401</v>
      </c>
    </row>
    <row r="433" spans="1:8" x14ac:dyDescent="0.25">
      <c r="A433">
        <v>905</v>
      </c>
      <c r="B433">
        <v>24201</v>
      </c>
      <c r="C433" t="s">
        <v>212</v>
      </c>
      <c r="D433">
        <v>41912</v>
      </c>
      <c r="E433" t="s">
        <v>352</v>
      </c>
      <c r="F433">
        <v>0</v>
      </c>
      <c r="G433">
        <v>0</v>
      </c>
      <c r="H433">
        <v>2401</v>
      </c>
    </row>
    <row r="434" spans="1:8" x14ac:dyDescent="0.25">
      <c r="A434">
        <v>906</v>
      </c>
      <c r="B434">
        <v>24201</v>
      </c>
      <c r="C434" t="s">
        <v>213</v>
      </c>
      <c r="D434">
        <v>41912</v>
      </c>
      <c r="E434" t="s">
        <v>352</v>
      </c>
      <c r="F434">
        <v>0</v>
      </c>
      <c r="G434">
        <v>0</v>
      </c>
      <c r="H434">
        <v>2401</v>
      </c>
    </row>
    <row r="435" spans="1:8" x14ac:dyDescent="0.25">
      <c r="A435">
        <v>907</v>
      </c>
      <c r="B435">
        <v>24201</v>
      </c>
      <c r="C435" t="s">
        <v>214</v>
      </c>
      <c r="D435">
        <v>41912</v>
      </c>
      <c r="E435" t="s">
        <v>352</v>
      </c>
      <c r="F435">
        <v>0</v>
      </c>
      <c r="G435">
        <v>0</v>
      </c>
      <c r="H435">
        <v>2401</v>
      </c>
    </row>
    <row r="436" spans="1:8" x14ac:dyDescent="0.25">
      <c r="A436">
        <v>908</v>
      </c>
      <c r="B436">
        <v>24201</v>
      </c>
      <c r="C436" t="s">
        <v>215</v>
      </c>
      <c r="D436">
        <v>41912</v>
      </c>
      <c r="E436" t="s">
        <v>352</v>
      </c>
      <c r="F436">
        <v>0</v>
      </c>
      <c r="G436">
        <v>0</v>
      </c>
      <c r="H436">
        <v>2401</v>
      </c>
    </row>
    <row r="437" spans="1:8" x14ac:dyDescent="0.25">
      <c r="A437">
        <v>909</v>
      </c>
      <c r="B437">
        <v>24201</v>
      </c>
      <c r="C437" t="s">
        <v>216</v>
      </c>
      <c r="D437">
        <v>41912</v>
      </c>
      <c r="E437" t="s">
        <v>352</v>
      </c>
      <c r="F437">
        <v>0</v>
      </c>
      <c r="G437">
        <v>0</v>
      </c>
      <c r="H437">
        <v>2401</v>
      </c>
    </row>
    <row r="438" spans="1:8" x14ac:dyDescent="0.25">
      <c r="A438">
        <v>910</v>
      </c>
      <c r="B438">
        <v>24201</v>
      </c>
      <c r="C438" t="s">
        <v>215</v>
      </c>
      <c r="D438">
        <v>41912</v>
      </c>
      <c r="E438" t="s">
        <v>352</v>
      </c>
      <c r="F438">
        <v>0</v>
      </c>
      <c r="G438">
        <v>0</v>
      </c>
      <c r="H438">
        <v>2401</v>
      </c>
    </row>
    <row r="439" spans="1:8" x14ac:dyDescent="0.25">
      <c r="A439">
        <v>911</v>
      </c>
      <c r="B439">
        <v>24201</v>
      </c>
      <c r="C439" t="s">
        <v>217</v>
      </c>
      <c r="D439">
        <v>41912</v>
      </c>
      <c r="E439" t="s">
        <v>352</v>
      </c>
      <c r="F439">
        <v>0</v>
      </c>
      <c r="G439">
        <v>0</v>
      </c>
      <c r="H439">
        <v>2401</v>
      </c>
    </row>
    <row r="440" spans="1:8" x14ac:dyDescent="0.25">
      <c r="A440">
        <v>912</v>
      </c>
      <c r="B440">
        <v>24201</v>
      </c>
      <c r="C440" t="s">
        <v>218</v>
      </c>
      <c r="D440">
        <v>41912</v>
      </c>
      <c r="E440" t="s">
        <v>352</v>
      </c>
      <c r="F440">
        <v>0</v>
      </c>
      <c r="G440">
        <v>0</v>
      </c>
      <c r="H440">
        <v>2401</v>
      </c>
    </row>
    <row r="441" spans="1:8" x14ac:dyDescent="0.25">
      <c r="A441">
        <v>913</v>
      </c>
      <c r="B441">
        <v>24201</v>
      </c>
      <c r="C441" t="s">
        <v>215</v>
      </c>
      <c r="D441">
        <v>41912</v>
      </c>
      <c r="E441" t="s">
        <v>352</v>
      </c>
      <c r="F441">
        <v>0</v>
      </c>
      <c r="G441">
        <v>0</v>
      </c>
      <c r="H441">
        <v>2401</v>
      </c>
    </row>
    <row r="442" spans="1:8" x14ac:dyDescent="0.25">
      <c r="A442">
        <v>914</v>
      </c>
      <c r="B442">
        <v>24201</v>
      </c>
      <c r="C442" t="s">
        <v>219</v>
      </c>
      <c r="D442">
        <v>41912</v>
      </c>
      <c r="E442" t="s">
        <v>352</v>
      </c>
      <c r="F442">
        <v>0</v>
      </c>
      <c r="G442">
        <v>0</v>
      </c>
      <c r="H442">
        <v>2401</v>
      </c>
    </row>
    <row r="443" spans="1:8" x14ac:dyDescent="0.25">
      <c r="A443">
        <v>915</v>
      </c>
      <c r="B443">
        <v>24201</v>
      </c>
      <c r="C443" t="s">
        <v>220</v>
      </c>
      <c r="D443">
        <v>41912</v>
      </c>
      <c r="E443" t="s">
        <v>352</v>
      </c>
      <c r="F443">
        <v>0</v>
      </c>
      <c r="G443">
        <v>0</v>
      </c>
      <c r="H443">
        <v>2401</v>
      </c>
    </row>
    <row r="444" spans="1:8" x14ac:dyDescent="0.25">
      <c r="A444">
        <v>916</v>
      </c>
      <c r="B444">
        <v>24201</v>
      </c>
      <c r="C444" t="s">
        <v>221</v>
      </c>
      <c r="D444">
        <v>41912</v>
      </c>
      <c r="E444" t="s">
        <v>352</v>
      </c>
      <c r="F444">
        <v>0</v>
      </c>
      <c r="G444">
        <v>0</v>
      </c>
      <c r="H444">
        <v>2401</v>
      </c>
    </row>
    <row r="445" spans="1:8" x14ac:dyDescent="0.25">
      <c r="A445">
        <v>917</v>
      </c>
      <c r="B445">
        <v>24201</v>
      </c>
      <c r="C445" t="s">
        <v>222</v>
      </c>
      <c r="D445">
        <v>41912</v>
      </c>
      <c r="E445" t="s">
        <v>352</v>
      </c>
      <c r="F445">
        <v>0</v>
      </c>
      <c r="G445">
        <v>0</v>
      </c>
      <c r="H445">
        <v>2401</v>
      </c>
    </row>
    <row r="446" spans="1:8" x14ac:dyDescent="0.25">
      <c r="A446">
        <v>918</v>
      </c>
      <c r="B446">
        <v>24201</v>
      </c>
      <c r="C446" t="s">
        <v>223</v>
      </c>
      <c r="D446">
        <v>41912</v>
      </c>
      <c r="E446" t="s">
        <v>352</v>
      </c>
      <c r="F446">
        <v>0</v>
      </c>
      <c r="G446">
        <v>0</v>
      </c>
      <c r="H446">
        <v>2401</v>
      </c>
    </row>
    <row r="447" spans="1:8" x14ac:dyDescent="0.25">
      <c r="A447">
        <v>919</v>
      </c>
      <c r="B447">
        <v>24201</v>
      </c>
      <c r="C447" t="s">
        <v>215</v>
      </c>
      <c r="D447">
        <v>41912</v>
      </c>
      <c r="E447" t="s">
        <v>352</v>
      </c>
      <c r="F447">
        <v>0</v>
      </c>
      <c r="G447">
        <v>0</v>
      </c>
      <c r="H447">
        <v>2401</v>
      </c>
    </row>
    <row r="448" spans="1:8" x14ac:dyDescent="0.25">
      <c r="A448">
        <v>920</v>
      </c>
      <c r="B448">
        <v>24201</v>
      </c>
      <c r="C448" t="s">
        <v>224</v>
      </c>
      <c r="D448">
        <v>41912</v>
      </c>
      <c r="E448" t="s">
        <v>352</v>
      </c>
      <c r="F448">
        <v>0</v>
      </c>
      <c r="G448">
        <v>0</v>
      </c>
      <c r="H448">
        <v>2401</v>
      </c>
    </row>
    <row r="449" spans="1:8" x14ac:dyDescent="0.25">
      <c r="A449">
        <v>921</v>
      </c>
      <c r="B449">
        <v>24201</v>
      </c>
      <c r="C449" t="s">
        <v>225</v>
      </c>
      <c r="D449">
        <v>41912</v>
      </c>
      <c r="E449" t="s">
        <v>352</v>
      </c>
      <c r="F449">
        <v>0</v>
      </c>
      <c r="G449">
        <v>0</v>
      </c>
      <c r="H449">
        <v>2401</v>
      </c>
    </row>
    <row r="450" spans="1:8" x14ac:dyDescent="0.25">
      <c r="A450">
        <v>922</v>
      </c>
      <c r="B450">
        <v>24201</v>
      </c>
      <c r="C450" t="s">
        <v>226</v>
      </c>
      <c r="D450">
        <v>41912</v>
      </c>
      <c r="E450" t="s">
        <v>352</v>
      </c>
      <c r="F450">
        <v>0</v>
      </c>
      <c r="G450">
        <v>0</v>
      </c>
      <c r="H450">
        <v>2401</v>
      </c>
    </row>
    <row r="451" spans="1:8" x14ac:dyDescent="0.25">
      <c r="A451">
        <v>923</v>
      </c>
      <c r="B451">
        <v>24201</v>
      </c>
      <c r="C451" t="s">
        <v>227</v>
      </c>
      <c r="D451">
        <v>41912</v>
      </c>
      <c r="E451" t="s">
        <v>352</v>
      </c>
      <c r="F451">
        <v>0</v>
      </c>
      <c r="G451">
        <v>0</v>
      </c>
      <c r="H451">
        <v>2401</v>
      </c>
    </row>
    <row r="452" spans="1:8" x14ac:dyDescent="0.25">
      <c r="A452">
        <v>924</v>
      </c>
      <c r="B452">
        <v>24201</v>
      </c>
      <c r="C452" t="s">
        <v>228</v>
      </c>
      <c r="D452">
        <v>41912</v>
      </c>
      <c r="E452" t="s">
        <v>352</v>
      </c>
      <c r="F452">
        <v>0</v>
      </c>
      <c r="G452">
        <v>0</v>
      </c>
      <c r="H452">
        <v>2401</v>
      </c>
    </row>
    <row r="453" spans="1:8" x14ac:dyDescent="0.25">
      <c r="A453">
        <v>925</v>
      </c>
      <c r="B453">
        <v>24201</v>
      </c>
      <c r="C453" t="s">
        <v>229</v>
      </c>
      <c r="D453">
        <v>41912</v>
      </c>
      <c r="E453" t="s">
        <v>352</v>
      </c>
      <c r="F453">
        <v>0</v>
      </c>
      <c r="G453">
        <v>0</v>
      </c>
      <c r="H453">
        <v>2401</v>
      </c>
    </row>
    <row r="454" spans="1:8" x14ac:dyDescent="0.25">
      <c r="A454">
        <v>926</v>
      </c>
      <c r="B454">
        <v>24201</v>
      </c>
      <c r="C454" t="s">
        <v>230</v>
      </c>
      <c r="D454">
        <v>41912</v>
      </c>
      <c r="E454" t="s">
        <v>352</v>
      </c>
      <c r="F454">
        <v>0</v>
      </c>
      <c r="G454">
        <v>0</v>
      </c>
      <c r="H454">
        <v>2401</v>
      </c>
    </row>
    <row r="455" spans="1:8" x14ac:dyDescent="0.25">
      <c r="A455">
        <v>927</v>
      </c>
      <c r="B455">
        <v>24201</v>
      </c>
      <c r="C455" t="s">
        <v>231</v>
      </c>
      <c r="D455">
        <v>41912</v>
      </c>
      <c r="E455" t="s">
        <v>352</v>
      </c>
      <c r="F455">
        <v>0</v>
      </c>
      <c r="G455">
        <v>0</v>
      </c>
      <c r="H455">
        <v>2401</v>
      </c>
    </row>
    <row r="456" spans="1:8" x14ac:dyDescent="0.25">
      <c r="A456">
        <v>928</v>
      </c>
      <c r="B456">
        <v>24201</v>
      </c>
      <c r="C456" t="s">
        <v>232</v>
      </c>
      <c r="D456">
        <v>41912</v>
      </c>
      <c r="E456" t="s">
        <v>352</v>
      </c>
      <c r="F456">
        <v>0</v>
      </c>
      <c r="G456">
        <v>0</v>
      </c>
      <c r="H456">
        <v>2401</v>
      </c>
    </row>
    <row r="457" spans="1:8" x14ac:dyDescent="0.25">
      <c r="A457">
        <v>929</v>
      </c>
      <c r="B457">
        <v>24201</v>
      </c>
      <c r="C457" t="s">
        <v>233</v>
      </c>
      <c r="D457">
        <v>41912</v>
      </c>
      <c r="E457" t="s">
        <v>352</v>
      </c>
      <c r="F457">
        <v>0</v>
      </c>
      <c r="G457">
        <v>0</v>
      </c>
      <c r="H457">
        <v>2401</v>
      </c>
    </row>
    <row r="458" spans="1:8" x14ac:dyDescent="0.25">
      <c r="A458">
        <v>930</v>
      </c>
      <c r="B458">
        <v>24201</v>
      </c>
      <c r="C458" t="s">
        <v>234</v>
      </c>
      <c r="D458">
        <v>41912</v>
      </c>
      <c r="E458" t="s">
        <v>352</v>
      </c>
      <c r="F458">
        <v>0</v>
      </c>
      <c r="G458">
        <v>0</v>
      </c>
      <c r="H458">
        <v>2401</v>
      </c>
    </row>
    <row r="459" spans="1:8" x14ac:dyDescent="0.25">
      <c r="A459">
        <v>931</v>
      </c>
      <c r="B459">
        <v>24201</v>
      </c>
      <c r="C459" t="s">
        <v>235</v>
      </c>
      <c r="D459">
        <v>41912</v>
      </c>
      <c r="E459" t="s">
        <v>352</v>
      </c>
      <c r="F459">
        <v>0</v>
      </c>
      <c r="G459">
        <v>0</v>
      </c>
      <c r="H459">
        <v>2401</v>
      </c>
    </row>
    <row r="460" spans="1:8" x14ac:dyDescent="0.25">
      <c r="A460">
        <v>932</v>
      </c>
      <c r="B460">
        <v>24201</v>
      </c>
      <c r="C460" t="s">
        <v>236</v>
      </c>
      <c r="D460">
        <v>41912</v>
      </c>
      <c r="E460" t="s">
        <v>352</v>
      </c>
      <c r="F460">
        <v>0</v>
      </c>
      <c r="G460">
        <v>0</v>
      </c>
      <c r="H460">
        <v>2401</v>
      </c>
    </row>
    <row r="461" spans="1:8" x14ac:dyDescent="0.25">
      <c r="A461">
        <v>933</v>
      </c>
      <c r="B461">
        <v>24201</v>
      </c>
      <c r="C461" t="s">
        <v>237</v>
      </c>
      <c r="D461">
        <v>41912</v>
      </c>
      <c r="E461" t="s">
        <v>352</v>
      </c>
      <c r="F461">
        <v>0</v>
      </c>
      <c r="G461">
        <v>0</v>
      </c>
      <c r="H461">
        <v>2401</v>
      </c>
    </row>
    <row r="462" spans="1:8" x14ac:dyDescent="0.25">
      <c r="A462">
        <v>934</v>
      </c>
      <c r="B462">
        <v>24201</v>
      </c>
      <c r="C462" t="s">
        <v>238</v>
      </c>
      <c r="D462">
        <v>41912</v>
      </c>
      <c r="E462" t="s">
        <v>352</v>
      </c>
      <c r="F462">
        <v>0</v>
      </c>
      <c r="G462">
        <v>0</v>
      </c>
      <c r="H462">
        <v>2401</v>
      </c>
    </row>
    <row r="463" spans="1:8" x14ac:dyDescent="0.25">
      <c r="A463">
        <v>935</v>
      </c>
      <c r="B463">
        <v>24201</v>
      </c>
      <c r="C463" t="s">
        <v>239</v>
      </c>
      <c r="D463">
        <v>41912</v>
      </c>
      <c r="E463" t="s">
        <v>352</v>
      </c>
      <c r="F463">
        <v>0</v>
      </c>
      <c r="G463">
        <v>0</v>
      </c>
      <c r="H463">
        <v>2401</v>
      </c>
    </row>
    <row r="464" spans="1:8" x14ac:dyDescent="0.25">
      <c r="A464">
        <v>936</v>
      </c>
      <c r="B464">
        <v>24201</v>
      </c>
      <c r="C464" t="s">
        <v>240</v>
      </c>
      <c r="D464">
        <v>41912</v>
      </c>
      <c r="E464" t="s">
        <v>352</v>
      </c>
      <c r="F464">
        <v>0</v>
      </c>
      <c r="G464">
        <v>0</v>
      </c>
      <c r="H464">
        <v>2401</v>
      </c>
    </row>
    <row r="465" spans="1:8" x14ac:dyDescent="0.25">
      <c r="A465">
        <v>937</v>
      </c>
      <c r="B465">
        <v>24201</v>
      </c>
      <c r="C465" t="s">
        <v>241</v>
      </c>
      <c r="D465">
        <v>41912</v>
      </c>
      <c r="E465" t="s">
        <v>352</v>
      </c>
      <c r="F465">
        <v>0</v>
      </c>
      <c r="G465">
        <v>0</v>
      </c>
      <c r="H465">
        <v>2401</v>
      </c>
    </row>
    <row r="466" spans="1:8" x14ac:dyDescent="0.25">
      <c r="A466">
        <v>938</v>
      </c>
      <c r="B466">
        <v>24201</v>
      </c>
      <c r="C466" t="s">
        <v>242</v>
      </c>
      <c r="D466">
        <v>41912</v>
      </c>
      <c r="E466" t="s">
        <v>352</v>
      </c>
      <c r="F466">
        <v>0</v>
      </c>
      <c r="G466">
        <v>0</v>
      </c>
      <c r="H466">
        <v>2401</v>
      </c>
    </row>
    <row r="467" spans="1:8" x14ac:dyDescent="0.25">
      <c r="A467">
        <v>939</v>
      </c>
      <c r="B467">
        <v>24201</v>
      </c>
      <c r="C467" t="s">
        <v>243</v>
      </c>
      <c r="D467">
        <v>41912</v>
      </c>
      <c r="E467" t="s">
        <v>352</v>
      </c>
      <c r="F467">
        <v>0</v>
      </c>
      <c r="G467">
        <v>0</v>
      </c>
      <c r="H467">
        <v>2401</v>
      </c>
    </row>
    <row r="468" spans="1:8" x14ac:dyDescent="0.25">
      <c r="A468">
        <v>317</v>
      </c>
      <c r="B468">
        <v>24206</v>
      </c>
      <c r="C468" t="s">
        <v>246</v>
      </c>
      <c r="D468">
        <v>41912</v>
      </c>
      <c r="E468" t="s">
        <v>352</v>
      </c>
      <c r="F468">
        <v>0</v>
      </c>
      <c r="G468">
        <v>0</v>
      </c>
      <c r="H468">
        <v>2406</v>
      </c>
    </row>
    <row r="469" spans="1:8" x14ac:dyDescent="0.25">
      <c r="A469">
        <v>326</v>
      </c>
      <c r="B469">
        <v>24209</v>
      </c>
      <c r="C469" t="s">
        <v>261</v>
      </c>
      <c r="D469">
        <v>41912</v>
      </c>
      <c r="E469" t="s">
        <v>352</v>
      </c>
      <c r="F469">
        <v>0</v>
      </c>
      <c r="G469">
        <v>0</v>
      </c>
      <c r="H469">
        <v>2499</v>
      </c>
    </row>
    <row r="470" spans="1:8" x14ac:dyDescent="0.25">
      <c r="A470">
        <v>315</v>
      </c>
      <c r="B470">
        <v>24212</v>
      </c>
      <c r="C470" t="s">
        <v>244</v>
      </c>
      <c r="D470">
        <v>41912</v>
      </c>
      <c r="E470" t="s">
        <v>352</v>
      </c>
      <c r="F470">
        <v>0</v>
      </c>
      <c r="G470">
        <v>0</v>
      </c>
      <c r="H470">
        <v>2406</v>
      </c>
    </row>
    <row r="471" spans="1:8" x14ac:dyDescent="0.25">
      <c r="A471">
        <v>327</v>
      </c>
      <c r="B471">
        <v>24212</v>
      </c>
      <c r="C471" t="s">
        <v>262</v>
      </c>
      <c r="D471">
        <v>41912</v>
      </c>
      <c r="E471" t="s">
        <v>352</v>
      </c>
      <c r="F471">
        <v>0</v>
      </c>
      <c r="G471">
        <v>0</v>
      </c>
      <c r="H471">
        <v>2499</v>
      </c>
    </row>
    <row r="472" spans="1:8" x14ac:dyDescent="0.25">
      <c r="A472">
        <v>216</v>
      </c>
      <c r="B472">
        <v>24213</v>
      </c>
      <c r="C472" t="s">
        <v>253</v>
      </c>
      <c r="D472">
        <v>41912</v>
      </c>
      <c r="E472" t="s">
        <v>352</v>
      </c>
      <c r="F472">
        <v>0</v>
      </c>
      <c r="G472">
        <v>0</v>
      </c>
      <c r="H472">
        <v>2499</v>
      </c>
    </row>
    <row r="473" spans="1:8" x14ac:dyDescent="0.25">
      <c r="A473">
        <v>316</v>
      </c>
      <c r="B473">
        <v>24215</v>
      </c>
      <c r="C473" t="s">
        <v>245</v>
      </c>
      <c r="D473">
        <v>41912</v>
      </c>
      <c r="E473" t="s">
        <v>352</v>
      </c>
      <c r="F473">
        <v>0</v>
      </c>
      <c r="G473">
        <v>0</v>
      </c>
      <c r="H473">
        <v>2406</v>
      </c>
    </row>
    <row r="474" spans="1:8" x14ac:dyDescent="0.25">
      <c r="A474">
        <v>328</v>
      </c>
      <c r="B474">
        <v>24215</v>
      </c>
      <c r="C474" t="s">
        <v>263</v>
      </c>
      <c r="D474">
        <v>41912</v>
      </c>
      <c r="E474" t="s">
        <v>352</v>
      </c>
      <c r="F474">
        <v>0</v>
      </c>
      <c r="G474">
        <v>0</v>
      </c>
      <c r="H474">
        <v>2499</v>
      </c>
    </row>
    <row r="475" spans="1:8" x14ac:dyDescent="0.25">
      <c r="A475">
        <v>452</v>
      </c>
      <c r="B475">
        <v>24218</v>
      </c>
      <c r="C475" t="s">
        <v>288</v>
      </c>
      <c r="D475">
        <v>41912</v>
      </c>
      <c r="E475" t="s">
        <v>352</v>
      </c>
      <c r="F475">
        <v>0</v>
      </c>
      <c r="G475">
        <v>0</v>
      </c>
      <c r="H475">
        <v>2499</v>
      </c>
    </row>
    <row r="476" spans="1:8" x14ac:dyDescent="0.25">
      <c r="A476">
        <v>456</v>
      </c>
      <c r="B476">
        <v>24224</v>
      </c>
      <c r="C476" t="s">
        <v>289</v>
      </c>
      <c r="D476">
        <v>41912</v>
      </c>
      <c r="E476" t="s">
        <v>12001</v>
      </c>
      <c r="F476">
        <v>0</v>
      </c>
      <c r="G476">
        <v>0</v>
      </c>
      <c r="H476">
        <v>2499</v>
      </c>
    </row>
    <row r="477" spans="1:8" x14ac:dyDescent="0.25">
      <c r="A477">
        <v>457</v>
      </c>
      <c r="B477">
        <v>24224</v>
      </c>
      <c r="C477" t="s">
        <v>290</v>
      </c>
      <c r="D477">
        <v>41912</v>
      </c>
      <c r="E477" t="s">
        <v>12001</v>
      </c>
      <c r="F477">
        <v>0</v>
      </c>
      <c r="G477">
        <v>0</v>
      </c>
      <c r="H477">
        <v>2499</v>
      </c>
    </row>
    <row r="478" spans="1:8" x14ac:dyDescent="0.25">
      <c r="A478">
        <v>463</v>
      </c>
      <c r="B478">
        <v>24249</v>
      </c>
      <c r="C478" t="s">
        <v>293</v>
      </c>
      <c r="D478">
        <v>41912</v>
      </c>
      <c r="E478" t="s">
        <v>352</v>
      </c>
      <c r="F478">
        <v>0</v>
      </c>
      <c r="G478">
        <v>0</v>
      </c>
      <c r="H478">
        <v>2499</v>
      </c>
    </row>
    <row r="479" spans="1:8" x14ac:dyDescent="0.25">
      <c r="A479">
        <v>622</v>
      </c>
      <c r="B479">
        <v>24262</v>
      </c>
      <c r="C479" t="s">
        <v>302</v>
      </c>
      <c r="D479">
        <v>41912</v>
      </c>
      <c r="E479" t="s">
        <v>352</v>
      </c>
      <c r="F479">
        <v>0</v>
      </c>
      <c r="G479">
        <v>0</v>
      </c>
      <c r="H479">
        <v>2499</v>
      </c>
    </row>
    <row r="480" spans="1:8" x14ac:dyDescent="0.25">
      <c r="A480">
        <v>464</v>
      </c>
      <c r="B480">
        <v>24290</v>
      </c>
      <c r="C480" t="s">
        <v>294</v>
      </c>
      <c r="D480">
        <v>41912</v>
      </c>
      <c r="E480" t="s">
        <v>352</v>
      </c>
      <c r="F480">
        <v>0</v>
      </c>
      <c r="G480">
        <v>0</v>
      </c>
      <c r="H480">
        <v>2499</v>
      </c>
    </row>
    <row r="481" spans="1:8" x14ac:dyDescent="0.25">
      <c r="A481">
        <v>982</v>
      </c>
      <c r="B481">
        <v>24999</v>
      </c>
      <c r="C481" t="s">
        <v>198</v>
      </c>
      <c r="D481">
        <v>130389</v>
      </c>
      <c r="E481" t="s">
        <v>352</v>
      </c>
      <c r="F481">
        <v>0</v>
      </c>
      <c r="G481">
        <v>0</v>
      </c>
      <c r="H481">
        <v>2401</v>
      </c>
    </row>
    <row r="482" spans="1:8" x14ac:dyDescent="0.25">
      <c r="A482">
        <v>983</v>
      </c>
      <c r="B482">
        <v>24999</v>
      </c>
      <c r="C482" t="s">
        <v>198</v>
      </c>
      <c r="D482">
        <v>130389</v>
      </c>
      <c r="E482" t="s">
        <v>352</v>
      </c>
      <c r="F482">
        <v>0</v>
      </c>
      <c r="G482">
        <v>0</v>
      </c>
      <c r="H482">
        <v>2406</v>
      </c>
    </row>
    <row r="483" spans="1:8" x14ac:dyDescent="0.25">
      <c r="A483">
        <v>984</v>
      </c>
      <c r="B483">
        <v>24999</v>
      </c>
      <c r="C483" t="s">
        <v>198</v>
      </c>
      <c r="D483">
        <v>130389</v>
      </c>
      <c r="E483" t="s">
        <v>352</v>
      </c>
      <c r="F483">
        <v>0</v>
      </c>
      <c r="G483">
        <v>0</v>
      </c>
      <c r="H483">
        <v>2499</v>
      </c>
    </row>
    <row r="484" spans="1:8" x14ac:dyDescent="0.25">
      <c r="A484">
        <v>431</v>
      </c>
      <c r="B484">
        <v>25107</v>
      </c>
      <c r="C484" t="s">
        <v>159</v>
      </c>
      <c r="D484">
        <v>41912</v>
      </c>
      <c r="E484" t="s">
        <v>352</v>
      </c>
      <c r="F484">
        <v>0</v>
      </c>
      <c r="G484">
        <v>0</v>
      </c>
      <c r="H484">
        <v>2599</v>
      </c>
    </row>
    <row r="485" spans="1:8" x14ac:dyDescent="0.25">
      <c r="A485">
        <v>665</v>
      </c>
      <c r="B485">
        <v>25109</v>
      </c>
      <c r="C485" t="s">
        <v>187</v>
      </c>
      <c r="D485">
        <v>41912</v>
      </c>
      <c r="E485" t="s">
        <v>352</v>
      </c>
      <c r="F485">
        <v>0</v>
      </c>
      <c r="G485">
        <v>0</v>
      </c>
      <c r="H485">
        <v>2599</v>
      </c>
    </row>
    <row r="486" spans="1:8" x14ac:dyDescent="0.25">
      <c r="A486">
        <v>677</v>
      </c>
      <c r="B486">
        <v>25109</v>
      </c>
      <c r="C486" t="s">
        <v>187</v>
      </c>
      <c r="D486">
        <v>41912</v>
      </c>
      <c r="E486" t="s">
        <v>352</v>
      </c>
      <c r="F486">
        <v>0</v>
      </c>
      <c r="G486">
        <v>0</v>
      </c>
      <c r="H486">
        <v>2599</v>
      </c>
    </row>
    <row r="487" spans="1:8" x14ac:dyDescent="0.25">
      <c r="A487">
        <v>416</v>
      </c>
      <c r="B487">
        <v>25111</v>
      </c>
      <c r="C487" t="s">
        <v>157</v>
      </c>
      <c r="D487">
        <v>41912</v>
      </c>
      <c r="E487" t="s">
        <v>352</v>
      </c>
      <c r="F487">
        <v>0</v>
      </c>
      <c r="G487">
        <v>0</v>
      </c>
      <c r="H487">
        <v>2599</v>
      </c>
    </row>
    <row r="488" spans="1:8" x14ac:dyDescent="0.25">
      <c r="A488">
        <v>408</v>
      </c>
      <c r="B488">
        <v>25112</v>
      </c>
      <c r="C488" t="s">
        <v>154</v>
      </c>
      <c r="D488">
        <v>134654</v>
      </c>
      <c r="E488" t="s">
        <v>11993</v>
      </c>
      <c r="F488">
        <v>443010</v>
      </c>
      <c r="G488">
        <v>2086</v>
      </c>
      <c r="H488">
        <v>2599</v>
      </c>
    </row>
    <row r="489" spans="1:8" x14ac:dyDescent="0.25">
      <c r="A489">
        <v>444</v>
      </c>
      <c r="B489">
        <v>25113</v>
      </c>
      <c r="C489" t="s">
        <v>165</v>
      </c>
      <c r="D489">
        <v>41912</v>
      </c>
      <c r="E489" t="s">
        <v>352</v>
      </c>
      <c r="F489">
        <v>0</v>
      </c>
      <c r="G489">
        <v>0</v>
      </c>
      <c r="H489">
        <v>2599</v>
      </c>
    </row>
    <row r="490" spans="1:8" x14ac:dyDescent="0.25">
      <c r="A490">
        <v>685</v>
      </c>
      <c r="B490">
        <v>25113</v>
      </c>
      <c r="C490" t="s">
        <v>165</v>
      </c>
      <c r="D490">
        <v>41912</v>
      </c>
      <c r="E490" t="s">
        <v>352</v>
      </c>
      <c r="F490">
        <v>0</v>
      </c>
      <c r="G490">
        <v>0</v>
      </c>
      <c r="H490">
        <v>2599</v>
      </c>
    </row>
    <row r="491" spans="1:8" x14ac:dyDescent="0.25">
      <c r="A491">
        <v>687</v>
      </c>
      <c r="B491">
        <v>25129</v>
      </c>
      <c r="C491" t="s">
        <v>193</v>
      </c>
      <c r="D491">
        <v>134654</v>
      </c>
      <c r="E491" t="s">
        <v>12014</v>
      </c>
      <c r="F491">
        <v>443010</v>
      </c>
      <c r="G491">
        <v>2087</v>
      </c>
      <c r="H491">
        <v>2599</v>
      </c>
    </row>
    <row r="492" spans="1:8" x14ac:dyDescent="0.25">
      <c r="A492">
        <v>732</v>
      </c>
      <c r="B492">
        <v>25131</v>
      </c>
      <c r="C492" t="s">
        <v>196</v>
      </c>
      <c r="D492">
        <v>41912</v>
      </c>
      <c r="E492" t="s">
        <v>12017</v>
      </c>
      <c r="F492">
        <v>443010</v>
      </c>
      <c r="G492">
        <v>2090</v>
      </c>
      <c r="H492">
        <v>2599</v>
      </c>
    </row>
    <row r="493" spans="1:8" x14ac:dyDescent="0.25">
      <c r="A493">
        <v>733</v>
      </c>
      <c r="B493">
        <v>25131</v>
      </c>
      <c r="C493" t="s">
        <v>197</v>
      </c>
      <c r="D493">
        <v>116692</v>
      </c>
      <c r="E493" t="s">
        <v>12017</v>
      </c>
      <c r="F493">
        <v>443010</v>
      </c>
      <c r="G493">
        <v>2090</v>
      </c>
      <c r="H493">
        <v>2599</v>
      </c>
    </row>
    <row r="494" spans="1:8" x14ac:dyDescent="0.25">
      <c r="A494">
        <v>225</v>
      </c>
      <c r="B494">
        <v>25145</v>
      </c>
      <c r="C494" t="s">
        <v>319</v>
      </c>
      <c r="D494">
        <v>116692</v>
      </c>
      <c r="E494" t="s">
        <v>11987</v>
      </c>
      <c r="F494">
        <v>443010</v>
      </c>
      <c r="G494">
        <v>0</v>
      </c>
      <c r="H494">
        <v>2599</v>
      </c>
    </row>
    <row r="495" spans="1:8" x14ac:dyDescent="0.25">
      <c r="A495">
        <v>453</v>
      </c>
      <c r="B495">
        <v>25146</v>
      </c>
      <c r="C495" t="s">
        <v>173</v>
      </c>
      <c r="D495">
        <v>41912</v>
      </c>
      <c r="E495" t="s">
        <v>352</v>
      </c>
      <c r="F495">
        <v>0</v>
      </c>
      <c r="G495">
        <v>0</v>
      </c>
      <c r="H495">
        <v>2599</v>
      </c>
    </row>
    <row r="496" spans="1:8" x14ac:dyDescent="0.25">
      <c r="A496">
        <v>454</v>
      </c>
      <c r="B496">
        <v>25146</v>
      </c>
      <c r="C496" t="s">
        <v>174</v>
      </c>
      <c r="D496">
        <v>41912</v>
      </c>
      <c r="E496" t="s">
        <v>352</v>
      </c>
      <c r="F496">
        <v>0</v>
      </c>
      <c r="G496">
        <v>0</v>
      </c>
      <c r="H496">
        <v>2599</v>
      </c>
    </row>
    <row r="497" spans="1:8" x14ac:dyDescent="0.25">
      <c r="A497">
        <v>233</v>
      </c>
      <c r="B497">
        <v>25147</v>
      </c>
      <c r="C497" t="s">
        <v>150</v>
      </c>
      <c r="D497">
        <v>116692</v>
      </c>
      <c r="E497" t="s">
        <v>11987</v>
      </c>
      <c r="F497">
        <v>443010</v>
      </c>
      <c r="G497">
        <v>0</v>
      </c>
      <c r="H497">
        <v>2599</v>
      </c>
    </row>
    <row r="498" spans="1:8" x14ac:dyDescent="0.25">
      <c r="A498">
        <v>440</v>
      </c>
      <c r="B498">
        <v>25153</v>
      </c>
      <c r="C498" t="s">
        <v>163</v>
      </c>
      <c r="D498">
        <v>134654</v>
      </c>
      <c r="E498" t="s">
        <v>11998</v>
      </c>
      <c r="F498">
        <v>443010</v>
      </c>
      <c r="G498">
        <v>0</v>
      </c>
      <c r="H498">
        <v>2599</v>
      </c>
    </row>
    <row r="499" spans="1:8" x14ac:dyDescent="0.25">
      <c r="A499">
        <v>400</v>
      </c>
      <c r="B499">
        <v>25158</v>
      </c>
      <c r="C499" t="s">
        <v>11935</v>
      </c>
      <c r="D499">
        <v>41912</v>
      </c>
      <c r="E499" t="s">
        <v>352</v>
      </c>
      <c r="F499">
        <v>0</v>
      </c>
      <c r="G499">
        <v>0</v>
      </c>
      <c r="H499">
        <v>2599</v>
      </c>
    </row>
    <row r="500" spans="1:8" x14ac:dyDescent="0.25">
      <c r="A500">
        <v>434</v>
      </c>
      <c r="B500">
        <v>25164</v>
      </c>
      <c r="C500" t="s">
        <v>161</v>
      </c>
      <c r="D500">
        <v>41912</v>
      </c>
      <c r="E500" t="s">
        <v>352</v>
      </c>
      <c r="F500">
        <v>0</v>
      </c>
      <c r="G500">
        <v>0</v>
      </c>
      <c r="H500">
        <v>2599</v>
      </c>
    </row>
    <row r="501" spans="1:8" x14ac:dyDescent="0.25">
      <c r="A501">
        <v>445</v>
      </c>
      <c r="B501">
        <v>25168</v>
      </c>
      <c r="C501" t="s">
        <v>166</v>
      </c>
      <c r="D501">
        <v>41912</v>
      </c>
      <c r="E501" t="s">
        <v>352</v>
      </c>
      <c r="F501">
        <v>0</v>
      </c>
      <c r="G501">
        <v>0</v>
      </c>
      <c r="H501">
        <v>2599</v>
      </c>
    </row>
    <row r="502" spans="1:8" x14ac:dyDescent="0.25">
      <c r="A502">
        <v>461</v>
      </c>
      <c r="B502">
        <v>25173</v>
      </c>
      <c r="C502" t="s">
        <v>178</v>
      </c>
      <c r="D502">
        <v>116692</v>
      </c>
      <c r="E502" t="s">
        <v>12004</v>
      </c>
      <c r="F502">
        <v>443010</v>
      </c>
      <c r="G502">
        <v>2081</v>
      </c>
      <c r="H502">
        <v>2599</v>
      </c>
    </row>
    <row r="503" spans="1:8" x14ac:dyDescent="0.25">
      <c r="A503">
        <v>447</v>
      </c>
      <c r="B503">
        <v>25174</v>
      </c>
      <c r="C503" t="s">
        <v>168</v>
      </c>
      <c r="D503">
        <v>41912</v>
      </c>
      <c r="E503" t="s">
        <v>352</v>
      </c>
      <c r="F503">
        <v>0</v>
      </c>
      <c r="G503">
        <v>0</v>
      </c>
      <c r="H503">
        <v>2599</v>
      </c>
    </row>
    <row r="504" spans="1:8" x14ac:dyDescent="0.25">
      <c r="A504">
        <v>657</v>
      </c>
      <c r="B504">
        <v>25180</v>
      </c>
      <c r="C504" t="s">
        <v>12196</v>
      </c>
      <c r="D504">
        <v>134654</v>
      </c>
      <c r="E504" t="s">
        <v>12197</v>
      </c>
      <c r="F504">
        <v>443010</v>
      </c>
      <c r="G504">
        <v>0</v>
      </c>
      <c r="H504">
        <v>2599</v>
      </c>
    </row>
    <row r="505" spans="1:8" x14ac:dyDescent="0.25">
      <c r="A505">
        <v>681</v>
      </c>
      <c r="B505">
        <v>25180</v>
      </c>
      <c r="C505" t="s">
        <v>191</v>
      </c>
      <c r="D505">
        <v>41912</v>
      </c>
      <c r="E505" t="s">
        <v>352</v>
      </c>
      <c r="F505">
        <v>0</v>
      </c>
      <c r="G505">
        <v>0</v>
      </c>
      <c r="H505">
        <v>2599</v>
      </c>
    </row>
    <row r="506" spans="1:8" x14ac:dyDescent="0.25">
      <c r="A506">
        <v>433</v>
      </c>
      <c r="B506">
        <v>25184</v>
      </c>
      <c r="C506" t="s">
        <v>160</v>
      </c>
      <c r="D506">
        <v>116692</v>
      </c>
      <c r="E506" t="s">
        <v>11996</v>
      </c>
      <c r="F506">
        <v>443010</v>
      </c>
      <c r="G506">
        <v>2081</v>
      </c>
      <c r="H506">
        <v>2599</v>
      </c>
    </row>
    <row r="507" spans="1:8" x14ac:dyDescent="0.25">
      <c r="A507">
        <v>637</v>
      </c>
      <c r="B507">
        <v>25184</v>
      </c>
      <c r="C507" t="s">
        <v>183</v>
      </c>
      <c r="D507">
        <v>41912</v>
      </c>
      <c r="E507" t="s">
        <v>11996</v>
      </c>
      <c r="F507">
        <v>443010</v>
      </c>
      <c r="G507">
        <v>2081</v>
      </c>
      <c r="H507">
        <v>2599</v>
      </c>
    </row>
    <row r="508" spans="1:8" x14ac:dyDescent="0.25">
      <c r="A508">
        <v>451</v>
      </c>
      <c r="B508">
        <v>25200</v>
      </c>
      <c r="C508" t="s">
        <v>171</v>
      </c>
      <c r="D508">
        <v>41912</v>
      </c>
      <c r="E508" t="s">
        <v>12000</v>
      </c>
      <c r="F508">
        <v>443010</v>
      </c>
      <c r="G508">
        <v>2083</v>
      </c>
      <c r="H508">
        <v>2599</v>
      </c>
    </row>
    <row r="509" spans="1:8" x14ac:dyDescent="0.25">
      <c r="A509">
        <v>473</v>
      </c>
      <c r="B509">
        <v>25200</v>
      </c>
      <c r="C509" t="s">
        <v>181</v>
      </c>
      <c r="D509">
        <v>134654</v>
      </c>
      <c r="E509" t="s">
        <v>12000</v>
      </c>
      <c r="F509">
        <v>443010</v>
      </c>
      <c r="G509">
        <v>2083</v>
      </c>
      <c r="H509">
        <v>2599</v>
      </c>
    </row>
    <row r="510" spans="1:8" x14ac:dyDescent="0.25">
      <c r="A510">
        <v>474</v>
      </c>
      <c r="B510">
        <v>25200</v>
      </c>
      <c r="C510" t="s">
        <v>182</v>
      </c>
      <c r="D510">
        <v>41912</v>
      </c>
      <c r="E510" t="s">
        <v>12000</v>
      </c>
      <c r="F510">
        <v>443010</v>
      </c>
      <c r="G510">
        <v>2083</v>
      </c>
      <c r="H510">
        <v>2599</v>
      </c>
    </row>
    <row r="511" spans="1:8" x14ac:dyDescent="0.25">
      <c r="A511">
        <v>667</v>
      </c>
      <c r="B511">
        <v>25209</v>
      </c>
      <c r="C511" t="s">
        <v>188</v>
      </c>
      <c r="D511">
        <v>41912</v>
      </c>
      <c r="E511" t="s">
        <v>352</v>
      </c>
      <c r="F511">
        <v>0</v>
      </c>
      <c r="G511">
        <v>0</v>
      </c>
      <c r="H511">
        <v>2599</v>
      </c>
    </row>
    <row r="512" spans="1:8" x14ac:dyDescent="0.25">
      <c r="A512">
        <v>695</v>
      </c>
      <c r="B512">
        <v>25213</v>
      </c>
      <c r="C512" t="s">
        <v>194</v>
      </c>
      <c r="D512">
        <v>41912</v>
      </c>
      <c r="E512" t="s">
        <v>352</v>
      </c>
      <c r="F512">
        <v>0</v>
      </c>
      <c r="G512">
        <v>0</v>
      </c>
      <c r="H512">
        <v>2599</v>
      </c>
    </row>
    <row r="513" spans="1:8" x14ac:dyDescent="0.25">
      <c r="A513">
        <v>458</v>
      </c>
      <c r="B513">
        <v>25215</v>
      </c>
      <c r="C513" t="s">
        <v>176</v>
      </c>
      <c r="D513">
        <v>41912</v>
      </c>
      <c r="E513" t="s">
        <v>12002</v>
      </c>
      <c r="F513">
        <v>443010</v>
      </c>
      <c r="G513">
        <v>2081</v>
      </c>
      <c r="H513">
        <v>2599</v>
      </c>
    </row>
    <row r="514" spans="1:8" x14ac:dyDescent="0.25">
      <c r="A514">
        <v>470</v>
      </c>
      <c r="B514">
        <v>25215</v>
      </c>
      <c r="C514" t="s">
        <v>180</v>
      </c>
      <c r="D514">
        <v>41912</v>
      </c>
      <c r="E514" t="s">
        <v>12002</v>
      </c>
      <c r="F514">
        <v>443010</v>
      </c>
      <c r="G514">
        <v>2081</v>
      </c>
      <c r="H514">
        <v>2599</v>
      </c>
    </row>
    <row r="515" spans="1:8" x14ac:dyDescent="0.25">
      <c r="A515">
        <v>405</v>
      </c>
      <c r="B515">
        <v>25217</v>
      </c>
      <c r="C515" t="s">
        <v>152</v>
      </c>
      <c r="D515">
        <v>41912</v>
      </c>
      <c r="E515" t="s">
        <v>11991</v>
      </c>
      <c r="F515">
        <v>443010</v>
      </c>
      <c r="G515">
        <v>2081</v>
      </c>
      <c r="H515">
        <v>2599</v>
      </c>
    </row>
    <row r="516" spans="1:8" x14ac:dyDescent="0.25">
      <c r="A516">
        <v>446</v>
      </c>
      <c r="B516">
        <v>25217</v>
      </c>
      <c r="C516" t="s">
        <v>167</v>
      </c>
      <c r="D516">
        <v>41912</v>
      </c>
      <c r="E516" t="s">
        <v>11991</v>
      </c>
      <c r="F516">
        <v>443010</v>
      </c>
      <c r="G516">
        <v>2081</v>
      </c>
      <c r="H516">
        <v>2599</v>
      </c>
    </row>
    <row r="517" spans="1:8" x14ac:dyDescent="0.25">
      <c r="A517">
        <v>455</v>
      </c>
      <c r="B517">
        <v>25217</v>
      </c>
      <c r="C517" t="s">
        <v>175</v>
      </c>
      <c r="D517">
        <v>41912</v>
      </c>
      <c r="E517" t="s">
        <v>11991</v>
      </c>
      <c r="F517">
        <v>443010</v>
      </c>
      <c r="G517">
        <v>2081</v>
      </c>
      <c r="H517">
        <v>2599</v>
      </c>
    </row>
    <row r="518" spans="1:8" x14ac:dyDescent="0.25">
      <c r="A518">
        <v>469</v>
      </c>
      <c r="B518">
        <v>25217</v>
      </c>
      <c r="C518" t="s">
        <v>179</v>
      </c>
      <c r="D518">
        <v>41912</v>
      </c>
      <c r="E518" t="s">
        <v>11991</v>
      </c>
      <c r="F518">
        <v>443010</v>
      </c>
      <c r="G518">
        <v>2081</v>
      </c>
      <c r="H518">
        <v>2599</v>
      </c>
    </row>
    <row r="519" spans="1:8" x14ac:dyDescent="0.25">
      <c r="A519">
        <v>647</v>
      </c>
      <c r="B519">
        <v>25222</v>
      </c>
      <c r="C519" t="s">
        <v>184</v>
      </c>
      <c r="D519">
        <v>41912</v>
      </c>
      <c r="E519" t="s">
        <v>352</v>
      </c>
      <c r="F519">
        <v>0</v>
      </c>
      <c r="G519">
        <v>0</v>
      </c>
      <c r="H519">
        <v>2599</v>
      </c>
    </row>
    <row r="520" spans="1:8" x14ac:dyDescent="0.25">
      <c r="A520">
        <v>698</v>
      </c>
      <c r="B520">
        <v>25222</v>
      </c>
      <c r="C520" t="s">
        <v>184</v>
      </c>
      <c r="D520">
        <v>41912</v>
      </c>
      <c r="E520" t="s">
        <v>352</v>
      </c>
      <c r="F520">
        <v>0</v>
      </c>
      <c r="G520">
        <v>0</v>
      </c>
      <c r="H520">
        <v>2599</v>
      </c>
    </row>
    <row r="521" spans="1:8" x14ac:dyDescent="0.25">
      <c r="A521">
        <v>679</v>
      </c>
      <c r="B521">
        <v>25224</v>
      </c>
      <c r="C521" t="s">
        <v>190</v>
      </c>
      <c r="D521">
        <v>41912</v>
      </c>
      <c r="E521" t="s">
        <v>352</v>
      </c>
      <c r="F521">
        <v>0</v>
      </c>
      <c r="G521">
        <v>0</v>
      </c>
      <c r="H521">
        <v>2599</v>
      </c>
    </row>
    <row r="522" spans="1:8" x14ac:dyDescent="0.25">
      <c r="A522">
        <v>413</v>
      </c>
      <c r="B522">
        <v>25225</v>
      </c>
      <c r="C522" t="s">
        <v>155</v>
      </c>
      <c r="D522">
        <v>41912</v>
      </c>
      <c r="E522" t="s">
        <v>352</v>
      </c>
      <c r="F522">
        <v>0</v>
      </c>
      <c r="G522">
        <v>0</v>
      </c>
      <c r="H522">
        <v>2599</v>
      </c>
    </row>
    <row r="523" spans="1:8" x14ac:dyDescent="0.25">
      <c r="A523">
        <v>639</v>
      </c>
      <c r="B523">
        <v>25225</v>
      </c>
      <c r="C523" t="s">
        <v>2</v>
      </c>
      <c r="D523">
        <v>41912</v>
      </c>
      <c r="E523" t="s">
        <v>352</v>
      </c>
      <c r="F523">
        <v>0</v>
      </c>
      <c r="G523">
        <v>0</v>
      </c>
      <c r="H523">
        <v>2599</v>
      </c>
    </row>
    <row r="524" spans="1:8" x14ac:dyDescent="0.25">
      <c r="A524">
        <v>697</v>
      </c>
      <c r="B524">
        <v>25225</v>
      </c>
      <c r="C524" t="s">
        <v>155</v>
      </c>
      <c r="D524">
        <v>41912</v>
      </c>
      <c r="E524" t="s">
        <v>352</v>
      </c>
      <c r="F524">
        <v>0</v>
      </c>
      <c r="G524">
        <v>0</v>
      </c>
      <c r="H524">
        <v>2599</v>
      </c>
    </row>
    <row r="525" spans="1:8" x14ac:dyDescent="0.25">
      <c r="A525">
        <v>407</v>
      </c>
      <c r="B525">
        <v>25238</v>
      </c>
      <c r="C525" t="s">
        <v>11936</v>
      </c>
      <c r="D525">
        <v>134654</v>
      </c>
      <c r="E525" t="s">
        <v>11992</v>
      </c>
      <c r="F525">
        <v>443010</v>
      </c>
      <c r="G525">
        <v>2106</v>
      </c>
      <c r="H525">
        <v>2599</v>
      </c>
    </row>
    <row r="526" spans="1:8" x14ac:dyDescent="0.25">
      <c r="A526">
        <v>448</v>
      </c>
      <c r="B526">
        <v>25241</v>
      </c>
      <c r="C526" t="s">
        <v>169</v>
      </c>
      <c r="D526">
        <v>41912</v>
      </c>
      <c r="E526" t="s">
        <v>352</v>
      </c>
      <c r="F526">
        <v>0</v>
      </c>
      <c r="G526">
        <v>0</v>
      </c>
      <c r="H526">
        <v>2599</v>
      </c>
    </row>
    <row r="527" spans="1:8" x14ac:dyDescent="0.25">
      <c r="A527">
        <v>664</v>
      </c>
      <c r="B527">
        <v>25242</v>
      </c>
      <c r="C527" t="s">
        <v>185</v>
      </c>
      <c r="D527">
        <v>41912</v>
      </c>
      <c r="E527" t="s">
        <v>352</v>
      </c>
      <c r="F527">
        <v>0</v>
      </c>
      <c r="G527">
        <v>0</v>
      </c>
      <c r="H527">
        <v>2599</v>
      </c>
    </row>
    <row r="528" spans="1:8" x14ac:dyDescent="0.25">
      <c r="A528">
        <v>459</v>
      </c>
      <c r="B528">
        <v>25243</v>
      </c>
      <c r="C528" t="s">
        <v>177</v>
      </c>
      <c r="D528">
        <v>41912</v>
      </c>
      <c r="E528" t="s">
        <v>12003</v>
      </c>
      <c r="F528">
        <v>0</v>
      </c>
      <c r="G528">
        <v>0</v>
      </c>
      <c r="H528">
        <v>2599</v>
      </c>
    </row>
    <row r="529" spans="1:8" x14ac:dyDescent="0.25">
      <c r="A529">
        <v>460</v>
      </c>
      <c r="B529">
        <v>25243</v>
      </c>
      <c r="C529" t="s">
        <v>177</v>
      </c>
      <c r="D529">
        <v>41912</v>
      </c>
      <c r="E529" t="s">
        <v>12003</v>
      </c>
      <c r="F529">
        <v>0</v>
      </c>
      <c r="G529">
        <v>0</v>
      </c>
      <c r="H529">
        <v>2599</v>
      </c>
    </row>
    <row r="530" spans="1:8" x14ac:dyDescent="0.25">
      <c r="A530">
        <v>20</v>
      </c>
      <c r="B530">
        <v>25250</v>
      </c>
      <c r="C530" t="s">
        <v>11971</v>
      </c>
      <c r="D530">
        <v>41912</v>
      </c>
      <c r="E530" t="s">
        <v>352</v>
      </c>
      <c r="F530">
        <v>0</v>
      </c>
      <c r="G530">
        <v>0</v>
      </c>
      <c r="H530">
        <v>2525</v>
      </c>
    </row>
    <row r="531" spans="1:8" x14ac:dyDescent="0.25">
      <c r="A531">
        <v>40</v>
      </c>
      <c r="B531">
        <v>25250</v>
      </c>
      <c r="C531" t="s">
        <v>11971</v>
      </c>
      <c r="D531">
        <v>41912</v>
      </c>
      <c r="E531" t="s">
        <v>352</v>
      </c>
      <c r="F531">
        <v>0</v>
      </c>
      <c r="G531">
        <v>0</v>
      </c>
      <c r="H531">
        <v>2525</v>
      </c>
    </row>
    <row r="532" spans="1:8" x14ac:dyDescent="0.25">
      <c r="A532">
        <v>65</v>
      </c>
      <c r="B532">
        <v>25250</v>
      </c>
      <c r="C532" t="s">
        <v>11971</v>
      </c>
      <c r="D532">
        <v>41912</v>
      </c>
      <c r="E532" t="s">
        <v>352</v>
      </c>
      <c r="F532">
        <v>0</v>
      </c>
      <c r="G532">
        <v>0</v>
      </c>
      <c r="H532">
        <v>2525</v>
      </c>
    </row>
    <row r="533" spans="1:8" x14ac:dyDescent="0.25">
      <c r="A533">
        <v>850</v>
      </c>
      <c r="B533">
        <v>25250</v>
      </c>
      <c r="C533" t="s">
        <v>316</v>
      </c>
      <c r="D533">
        <v>41912</v>
      </c>
      <c r="E533" t="s">
        <v>352</v>
      </c>
      <c r="F533">
        <v>0</v>
      </c>
      <c r="G533">
        <v>0</v>
      </c>
      <c r="H533">
        <v>2525</v>
      </c>
    </row>
    <row r="534" spans="1:8" x14ac:dyDescent="0.25">
      <c r="A534">
        <v>246</v>
      </c>
      <c r="B534">
        <v>25254</v>
      </c>
      <c r="C534" t="s">
        <v>11974</v>
      </c>
      <c r="D534">
        <v>116692</v>
      </c>
      <c r="E534" t="s">
        <v>12198</v>
      </c>
      <c r="F534">
        <v>443010</v>
      </c>
      <c r="G534">
        <v>0</v>
      </c>
      <c r="H534">
        <v>2599</v>
      </c>
    </row>
    <row r="535" spans="1:8" x14ac:dyDescent="0.25">
      <c r="A535">
        <v>998</v>
      </c>
      <c r="B535">
        <v>25255</v>
      </c>
      <c r="C535" t="s">
        <v>317</v>
      </c>
      <c r="D535">
        <v>41912</v>
      </c>
      <c r="E535" t="s">
        <v>352</v>
      </c>
      <c r="F535">
        <v>0</v>
      </c>
      <c r="G535">
        <v>0</v>
      </c>
      <c r="H535">
        <v>2526</v>
      </c>
    </row>
    <row r="536" spans="1:8" x14ac:dyDescent="0.25">
      <c r="A536">
        <v>476</v>
      </c>
      <c r="B536">
        <v>25262</v>
      </c>
      <c r="C536" t="s">
        <v>12161</v>
      </c>
      <c r="D536">
        <v>134654</v>
      </c>
      <c r="E536" t="s">
        <v>12005</v>
      </c>
      <c r="F536">
        <v>443010</v>
      </c>
      <c r="G536">
        <v>0</v>
      </c>
      <c r="H536">
        <v>2599</v>
      </c>
    </row>
    <row r="537" spans="1:8" x14ac:dyDescent="0.25">
      <c r="A537">
        <v>478</v>
      </c>
      <c r="B537">
        <v>25263</v>
      </c>
      <c r="C537" t="s">
        <v>11975</v>
      </c>
      <c r="D537">
        <v>134654</v>
      </c>
      <c r="E537" t="s">
        <v>12007</v>
      </c>
      <c r="F537">
        <v>443010</v>
      </c>
      <c r="G537">
        <v>0</v>
      </c>
      <c r="H537">
        <v>2599</v>
      </c>
    </row>
    <row r="538" spans="1:8" x14ac:dyDescent="0.25">
      <c r="A538">
        <v>480</v>
      </c>
      <c r="B538">
        <v>25264</v>
      </c>
      <c r="C538" t="s">
        <v>12191</v>
      </c>
      <c r="D538">
        <v>134654</v>
      </c>
      <c r="E538" t="s">
        <v>352</v>
      </c>
      <c r="F538">
        <v>443010</v>
      </c>
      <c r="G538">
        <v>0</v>
      </c>
      <c r="H538">
        <v>2599</v>
      </c>
    </row>
    <row r="539" spans="1:8" x14ac:dyDescent="0.25">
      <c r="A539">
        <v>985</v>
      </c>
      <c r="B539">
        <v>25999</v>
      </c>
      <c r="C539" t="s">
        <v>198</v>
      </c>
      <c r="D539">
        <v>130389</v>
      </c>
      <c r="E539" t="s">
        <v>352</v>
      </c>
      <c r="F539">
        <v>0</v>
      </c>
      <c r="G539">
        <v>0</v>
      </c>
      <c r="H539">
        <v>2599</v>
      </c>
    </row>
    <row r="540" spans="1:8" x14ac:dyDescent="0.25">
      <c r="A540">
        <v>822</v>
      </c>
      <c r="B540">
        <v>26103</v>
      </c>
      <c r="C540" t="s">
        <v>390</v>
      </c>
      <c r="D540">
        <v>41912</v>
      </c>
      <c r="E540" t="s">
        <v>352</v>
      </c>
      <c r="F540">
        <v>0</v>
      </c>
      <c r="G540">
        <v>0</v>
      </c>
      <c r="H540">
        <v>2699</v>
      </c>
    </row>
    <row r="541" spans="1:8" x14ac:dyDescent="0.25">
      <c r="A541">
        <v>830</v>
      </c>
      <c r="B541">
        <v>26103</v>
      </c>
      <c r="C541" t="s">
        <v>390</v>
      </c>
      <c r="D541">
        <v>41912</v>
      </c>
      <c r="E541" t="s">
        <v>352</v>
      </c>
      <c r="F541">
        <v>0</v>
      </c>
      <c r="G541">
        <v>0</v>
      </c>
      <c r="H541">
        <v>2699</v>
      </c>
    </row>
    <row r="542" spans="1:8" x14ac:dyDescent="0.25">
      <c r="A542">
        <v>882</v>
      </c>
      <c r="B542">
        <v>26104</v>
      </c>
      <c r="C542" t="s">
        <v>396</v>
      </c>
      <c r="D542">
        <v>41912</v>
      </c>
      <c r="E542" t="s">
        <v>352</v>
      </c>
      <c r="F542">
        <v>419210</v>
      </c>
      <c r="G542">
        <v>2097</v>
      </c>
      <c r="H542">
        <v>2699</v>
      </c>
    </row>
    <row r="543" spans="1:8" x14ac:dyDescent="0.25">
      <c r="A543">
        <v>883</v>
      </c>
      <c r="B543">
        <v>26104</v>
      </c>
      <c r="C543" t="s">
        <v>397</v>
      </c>
      <c r="D543">
        <v>41912</v>
      </c>
      <c r="E543" t="s">
        <v>352</v>
      </c>
      <c r="F543">
        <v>419210</v>
      </c>
      <c r="G543">
        <v>2097</v>
      </c>
      <c r="H543">
        <v>2699</v>
      </c>
    </row>
    <row r="544" spans="1:8" x14ac:dyDescent="0.25">
      <c r="A544">
        <v>855</v>
      </c>
      <c r="B544">
        <v>26113</v>
      </c>
      <c r="C544" t="s">
        <v>392</v>
      </c>
      <c r="D544">
        <v>41912</v>
      </c>
      <c r="E544" t="s">
        <v>352</v>
      </c>
      <c r="F544">
        <v>0</v>
      </c>
      <c r="G544">
        <v>0</v>
      </c>
      <c r="H544">
        <v>2699</v>
      </c>
    </row>
    <row r="545" spans="1:8" x14ac:dyDescent="0.25">
      <c r="A545">
        <v>819</v>
      </c>
      <c r="B545">
        <v>26116</v>
      </c>
      <c r="C545" t="s">
        <v>388</v>
      </c>
      <c r="D545">
        <v>41912</v>
      </c>
      <c r="E545" t="s">
        <v>352</v>
      </c>
      <c r="F545">
        <v>0</v>
      </c>
      <c r="G545">
        <v>0</v>
      </c>
      <c r="H545">
        <v>2699</v>
      </c>
    </row>
    <row r="546" spans="1:8" x14ac:dyDescent="0.25">
      <c r="A546">
        <v>619</v>
      </c>
      <c r="B546">
        <v>26118</v>
      </c>
      <c r="C546" t="s">
        <v>12163</v>
      </c>
      <c r="D546">
        <v>205135</v>
      </c>
      <c r="E546" t="s">
        <v>352</v>
      </c>
      <c r="F546">
        <v>419210</v>
      </c>
      <c r="G546">
        <v>2079</v>
      </c>
      <c r="H546">
        <v>2699</v>
      </c>
    </row>
    <row r="547" spans="1:8" x14ac:dyDescent="0.25">
      <c r="A547">
        <v>724</v>
      </c>
      <c r="B547">
        <v>26121</v>
      </c>
      <c r="C547" t="s">
        <v>11902</v>
      </c>
      <c r="D547">
        <v>41912</v>
      </c>
      <c r="E547" t="s">
        <v>352</v>
      </c>
      <c r="F547">
        <v>0</v>
      </c>
      <c r="G547">
        <v>0</v>
      </c>
      <c r="H547">
        <v>2699</v>
      </c>
    </row>
    <row r="548" spans="1:8" x14ac:dyDescent="0.25">
      <c r="A548">
        <v>523</v>
      </c>
      <c r="B548">
        <v>26125</v>
      </c>
      <c r="C548" t="s">
        <v>321</v>
      </c>
      <c r="D548">
        <v>41912</v>
      </c>
      <c r="E548" t="s">
        <v>352</v>
      </c>
      <c r="F548">
        <v>0</v>
      </c>
      <c r="G548">
        <v>0</v>
      </c>
      <c r="H548">
        <v>2699</v>
      </c>
    </row>
    <row r="549" spans="1:8" x14ac:dyDescent="0.25">
      <c r="A549">
        <v>525</v>
      </c>
      <c r="B549">
        <v>26125</v>
      </c>
      <c r="C549" t="s">
        <v>321</v>
      </c>
      <c r="D549">
        <v>41912</v>
      </c>
      <c r="E549" t="s">
        <v>352</v>
      </c>
      <c r="F549">
        <v>0</v>
      </c>
      <c r="G549">
        <v>0</v>
      </c>
      <c r="H549">
        <v>2699</v>
      </c>
    </row>
    <row r="550" spans="1:8" x14ac:dyDescent="0.25">
      <c r="A550">
        <v>881</v>
      </c>
      <c r="B550">
        <v>26142</v>
      </c>
      <c r="C550" t="s">
        <v>394</v>
      </c>
      <c r="D550">
        <v>41912</v>
      </c>
      <c r="E550" t="s">
        <v>352</v>
      </c>
      <c r="F550">
        <v>0</v>
      </c>
      <c r="G550">
        <v>0</v>
      </c>
      <c r="H550">
        <v>2699</v>
      </c>
    </row>
    <row r="551" spans="1:8" x14ac:dyDescent="0.25">
      <c r="A551">
        <v>502</v>
      </c>
      <c r="B551">
        <v>26161</v>
      </c>
      <c r="C551" t="s">
        <v>199</v>
      </c>
      <c r="D551">
        <v>41912</v>
      </c>
      <c r="E551" t="s">
        <v>352</v>
      </c>
      <c r="F551">
        <v>419210</v>
      </c>
      <c r="G551">
        <v>0</v>
      </c>
      <c r="H551">
        <v>2699</v>
      </c>
    </row>
    <row r="552" spans="1:8" x14ac:dyDescent="0.25">
      <c r="A552">
        <v>512</v>
      </c>
      <c r="B552">
        <v>26161</v>
      </c>
      <c r="C552" t="s">
        <v>199</v>
      </c>
      <c r="D552">
        <v>41912</v>
      </c>
      <c r="E552" t="s">
        <v>352</v>
      </c>
      <c r="F552">
        <v>419210</v>
      </c>
      <c r="G552">
        <v>0</v>
      </c>
      <c r="H552">
        <v>2699</v>
      </c>
    </row>
    <row r="553" spans="1:8" x14ac:dyDescent="0.25">
      <c r="A553">
        <v>707</v>
      </c>
      <c r="B553">
        <v>26161</v>
      </c>
      <c r="C553" t="s">
        <v>199</v>
      </c>
      <c r="D553">
        <v>116692</v>
      </c>
      <c r="E553" t="s">
        <v>352</v>
      </c>
      <c r="F553">
        <v>419210</v>
      </c>
      <c r="G553">
        <v>0</v>
      </c>
      <c r="H553">
        <v>2699</v>
      </c>
    </row>
    <row r="554" spans="1:8" x14ac:dyDescent="0.25">
      <c r="A554">
        <v>708</v>
      </c>
      <c r="B554">
        <v>26161</v>
      </c>
      <c r="C554" t="s">
        <v>385</v>
      </c>
      <c r="D554">
        <v>116692</v>
      </c>
      <c r="E554" t="s">
        <v>352</v>
      </c>
      <c r="F554">
        <v>419210</v>
      </c>
      <c r="G554">
        <v>0</v>
      </c>
      <c r="H554">
        <v>2699</v>
      </c>
    </row>
    <row r="555" spans="1:8" x14ac:dyDescent="0.25">
      <c r="A555">
        <v>710</v>
      </c>
      <c r="B555">
        <v>26161</v>
      </c>
      <c r="C555" t="s">
        <v>12016</v>
      </c>
      <c r="D555">
        <v>41912</v>
      </c>
      <c r="E555" t="s">
        <v>352</v>
      </c>
      <c r="F555">
        <v>419210</v>
      </c>
      <c r="G555">
        <v>0</v>
      </c>
      <c r="H555">
        <v>2699</v>
      </c>
    </row>
    <row r="556" spans="1:8" x14ac:dyDescent="0.25">
      <c r="A556">
        <v>725</v>
      </c>
      <c r="B556">
        <v>26166</v>
      </c>
      <c r="C556" t="s">
        <v>12164</v>
      </c>
      <c r="D556">
        <v>134654</v>
      </c>
      <c r="E556" t="s">
        <v>352</v>
      </c>
      <c r="F556">
        <v>419210</v>
      </c>
      <c r="G556">
        <v>0</v>
      </c>
      <c r="H556">
        <v>2699</v>
      </c>
    </row>
    <row r="557" spans="1:8" x14ac:dyDescent="0.25">
      <c r="A557">
        <v>527</v>
      </c>
      <c r="B557">
        <v>26168</v>
      </c>
      <c r="C557" t="s">
        <v>322</v>
      </c>
      <c r="D557">
        <v>41912</v>
      </c>
      <c r="E557" t="s">
        <v>352</v>
      </c>
      <c r="F557">
        <v>0</v>
      </c>
      <c r="G557">
        <v>0</v>
      </c>
      <c r="H557">
        <v>2699</v>
      </c>
    </row>
    <row r="558" spans="1:8" x14ac:dyDescent="0.25">
      <c r="A558">
        <v>564</v>
      </c>
      <c r="B558">
        <v>26170</v>
      </c>
      <c r="C558" t="s">
        <v>326</v>
      </c>
      <c r="D558">
        <v>41912</v>
      </c>
      <c r="E558" t="s">
        <v>352</v>
      </c>
      <c r="F558">
        <v>419210</v>
      </c>
      <c r="G558">
        <v>2097</v>
      </c>
      <c r="H558">
        <v>2699</v>
      </c>
    </row>
    <row r="559" spans="1:8" x14ac:dyDescent="0.25">
      <c r="A559">
        <v>533</v>
      </c>
      <c r="B559">
        <v>26174</v>
      </c>
      <c r="C559" t="s">
        <v>323</v>
      </c>
      <c r="D559">
        <v>41912</v>
      </c>
      <c r="E559" t="s">
        <v>352</v>
      </c>
      <c r="F559">
        <v>0</v>
      </c>
      <c r="G559">
        <v>0</v>
      </c>
      <c r="H559">
        <v>2699</v>
      </c>
    </row>
    <row r="560" spans="1:8" x14ac:dyDescent="0.25">
      <c r="A560">
        <v>486</v>
      </c>
      <c r="B560">
        <v>26190</v>
      </c>
      <c r="C560" t="s">
        <v>11978</v>
      </c>
      <c r="D560">
        <v>116692</v>
      </c>
      <c r="E560" t="s">
        <v>352</v>
      </c>
      <c r="F560">
        <v>419210</v>
      </c>
      <c r="G560">
        <v>0</v>
      </c>
      <c r="H560">
        <v>2699</v>
      </c>
    </row>
    <row r="561" spans="1:8" x14ac:dyDescent="0.25">
      <c r="A561">
        <v>490</v>
      </c>
      <c r="B561">
        <v>26190</v>
      </c>
      <c r="C561" t="s">
        <v>11940</v>
      </c>
      <c r="D561">
        <v>41912</v>
      </c>
      <c r="E561" t="s">
        <v>352</v>
      </c>
      <c r="F561">
        <v>419210</v>
      </c>
      <c r="G561">
        <v>0</v>
      </c>
      <c r="H561">
        <v>2699</v>
      </c>
    </row>
    <row r="562" spans="1:8" x14ac:dyDescent="0.25">
      <c r="A562">
        <v>491</v>
      </c>
      <c r="B562">
        <v>26190</v>
      </c>
      <c r="C562" t="s">
        <v>11981</v>
      </c>
      <c r="D562">
        <v>134654</v>
      </c>
      <c r="E562" t="s">
        <v>352</v>
      </c>
      <c r="F562">
        <v>419210</v>
      </c>
      <c r="G562">
        <v>0</v>
      </c>
      <c r="H562">
        <v>2699</v>
      </c>
    </row>
    <row r="563" spans="1:8" x14ac:dyDescent="0.25">
      <c r="A563">
        <v>560</v>
      </c>
      <c r="B563">
        <v>26190</v>
      </c>
      <c r="C563" t="s">
        <v>324</v>
      </c>
      <c r="D563">
        <v>41912</v>
      </c>
      <c r="E563" t="s">
        <v>352</v>
      </c>
      <c r="F563">
        <v>419210</v>
      </c>
      <c r="G563">
        <v>0</v>
      </c>
      <c r="H563">
        <v>2699</v>
      </c>
    </row>
    <row r="564" spans="1:8" x14ac:dyDescent="0.25">
      <c r="A564">
        <v>563</v>
      </c>
      <c r="B564">
        <v>26190</v>
      </c>
      <c r="C564" t="s">
        <v>325</v>
      </c>
      <c r="D564">
        <v>41912</v>
      </c>
      <c r="E564" t="s">
        <v>352</v>
      </c>
      <c r="F564">
        <v>419210</v>
      </c>
      <c r="G564">
        <v>0</v>
      </c>
      <c r="H564">
        <v>2699</v>
      </c>
    </row>
    <row r="565" spans="1:8" x14ac:dyDescent="0.25">
      <c r="A565">
        <v>570</v>
      </c>
      <c r="B565">
        <v>26190</v>
      </c>
      <c r="C565" t="s">
        <v>327</v>
      </c>
      <c r="D565">
        <v>41912</v>
      </c>
      <c r="E565" t="s">
        <v>352</v>
      </c>
      <c r="F565">
        <v>419210</v>
      </c>
      <c r="G565">
        <v>0</v>
      </c>
      <c r="H565">
        <v>2699</v>
      </c>
    </row>
    <row r="566" spans="1:8" x14ac:dyDescent="0.25">
      <c r="A566">
        <v>571</v>
      </c>
      <c r="B566">
        <v>26190</v>
      </c>
      <c r="C566" t="s">
        <v>328</v>
      </c>
      <c r="D566">
        <v>41912</v>
      </c>
      <c r="E566" t="s">
        <v>352</v>
      </c>
      <c r="F566">
        <v>419210</v>
      </c>
      <c r="G566">
        <v>0</v>
      </c>
      <c r="H566">
        <v>2699</v>
      </c>
    </row>
    <row r="567" spans="1:8" x14ac:dyDescent="0.25">
      <c r="A567">
        <v>572</v>
      </c>
      <c r="B567">
        <v>26190</v>
      </c>
      <c r="C567" t="s">
        <v>329</v>
      </c>
      <c r="D567">
        <v>41912</v>
      </c>
      <c r="E567" t="s">
        <v>352</v>
      </c>
      <c r="F567">
        <v>419210</v>
      </c>
      <c r="G567">
        <v>0</v>
      </c>
      <c r="H567">
        <v>2699</v>
      </c>
    </row>
    <row r="568" spans="1:8" x14ac:dyDescent="0.25">
      <c r="A568">
        <v>573</v>
      </c>
      <c r="B568">
        <v>26190</v>
      </c>
      <c r="C568" t="s">
        <v>330</v>
      </c>
      <c r="D568">
        <v>41912</v>
      </c>
      <c r="E568" t="s">
        <v>352</v>
      </c>
      <c r="F568">
        <v>419210</v>
      </c>
      <c r="G568">
        <v>0</v>
      </c>
      <c r="H568">
        <v>2699</v>
      </c>
    </row>
    <row r="569" spans="1:8" x14ac:dyDescent="0.25">
      <c r="A569">
        <v>607</v>
      </c>
      <c r="B569">
        <v>26190</v>
      </c>
      <c r="C569" t="s">
        <v>331</v>
      </c>
      <c r="D569">
        <v>116692</v>
      </c>
      <c r="E569" t="s">
        <v>352</v>
      </c>
      <c r="F569">
        <v>419210</v>
      </c>
      <c r="G569">
        <v>0</v>
      </c>
      <c r="H569">
        <v>2699</v>
      </c>
    </row>
    <row r="570" spans="1:8" x14ac:dyDescent="0.25">
      <c r="A570">
        <v>615</v>
      </c>
      <c r="B570">
        <v>26190</v>
      </c>
      <c r="C570" t="s">
        <v>11982</v>
      </c>
      <c r="D570">
        <v>116692</v>
      </c>
      <c r="E570" t="s">
        <v>352</v>
      </c>
      <c r="F570">
        <v>419210</v>
      </c>
      <c r="G570">
        <v>0</v>
      </c>
      <c r="H570">
        <v>2699</v>
      </c>
    </row>
    <row r="571" spans="1:8" x14ac:dyDescent="0.25">
      <c r="A571">
        <v>696</v>
      </c>
      <c r="B571">
        <v>26190</v>
      </c>
      <c r="C571" t="s">
        <v>11949</v>
      </c>
      <c r="D571">
        <v>41912</v>
      </c>
      <c r="E571" t="s">
        <v>352</v>
      </c>
      <c r="F571">
        <v>419210</v>
      </c>
      <c r="G571">
        <v>0</v>
      </c>
      <c r="H571">
        <v>2699</v>
      </c>
    </row>
    <row r="572" spans="1:8" x14ac:dyDescent="0.25">
      <c r="A572">
        <v>613</v>
      </c>
      <c r="B572">
        <v>26210</v>
      </c>
      <c r="C572" t="s">
        <v>11928</v>
      </c>
      <c r="D572">
        <v>134654</v>
      </c>
      <c r="E572" t="s">
        <v>352</v>
      </c>
      <c r="F572">
        <v>419210</v>
      </c>
      <c r="G572">
        <v>2096</v>
      </c>
      <c r="H572">
        <v>2699</v>
      </c>
    </row>
    <row r="573" spans="1:8" x14ac:dyDescent="0.25">
      <c r="A573">
        <v>614</v>
      </c>
      <c r="B573">
        <v>26210</v>
      </c>
      <c r="C573" t="s">
        <v>11929</v>
      </c>
      <c r="D573">
        <v>41912</v>
      </c>
      <c r="E573" t="s">
        <v>352</v>
      </c>
      <c r="F573">
        <v>419210</v>
      </c>
      <c r="G573">
        <v>2096</v>
      </c>
      <c r="H573">
        <v>2699</v>
      </c>
    </row>
    <row r="574" spans="1:8" x14ac:dyDescent="0.25">
      <c r="A574">
        <v>694</v>
      </c>
      <c r="B574">
        <v>26210</v>
      </c>
      <c r="C574" t="s">
        <v>333</v>
      </c>
      <c r="D574">
        <v>41912</v>
      </c>
      <c r="E574" t="s">
        <v>352</v>
      </c>
      <c r="F574">
        <v>419210</v>
      </c>
      <c r="G574">
        <v>2096</v>
      </c>
      <c r="H574">
        <v>2699</v>
      </c>
    </row>
    <row r="575" spans="1:8" x14ac:dyDescent="0.25">
      <c r="A575">
        <v>702</v>
      </c>
      <c r="B575">
        <v>26210</v>
      </c>
      <c r="C575" t="s">
        <v>335</v>
      </c>
      <c r="D575">
        <v>41912</v>
      </c>
      <c r="E575" t="s">
        <v>352</v>
      </c>
      <c r="F575">
        <v>419210</v>
      </c>
      <c r="G575">
        <v>2096</v>
      </c>
      <c r="H575">
        <v>2699</v>
      </c>
    </row>
    <row r="576" spans="1:8" x14ac:dyDescent="0.25">
      <c r="A576">
        <v>703</v>
      </c>
      <c r="B576">
        <v>26210</v>
      </c>
      <c r="C576" t="s">
        <v>381</v>
      </c>
      <c r="D576">
        <v>41912</v>
      </c>
      <c r="E576" t="s">
        <v>352</v>
      </c>
      <c r="F576">
        <v>419210</v>
      </c>
      <c r="G576">
        <v>2096</v>
      </c>
      <c r="H576">
        <v>2699</v>
      </c>
    </row>
    <row r="577" spans="1:8" x14ac:dyDescent="0.25">
      <c r="A577">
        <v>704</v>
      </c>
      <c r="B577">
        <v>26210</v>
      </c>
      <c r="C577" t="s">
        <v>382</v>
      </c>
      <c r="D577">
        <v>116692</v>
      </c>
      <c r="E577" t="s">
        <v>352</v>
      </c>
      <c r="F577">
        <v>419210</v>
      </c>
      <c r="G577">
        <v>2096</v>
      </c>
      <c r="H577">
        <v>2699</v>
      </c>
    </row>
    <row r="578" spans="1:8" x14ac:dyDescent="0.25">
      <c r="A578">
        <v>705</v>
      </c>
      <c r="B578">
        <v>26210</v>
      </c>
      <c r="C578" t="s">
        <v>383</v>
      </c>
      <c r="D578">
        <v>116692</v>
      </c>
      <c r="E578" t="s">
        <v>352</v>
      </c>
      <c r="F578">
        <v>419210</v>
      </c>
      <c r="G578">
        <v>2096</v>
      </c>
      <c r="H578">
        <v>2699</v>
      </c>
    </row>
    <row r="579" spans="1:8" x14ac:dyDescent="0.25">
      <c r="A579">
        <v>706</v>
      </c>
      <c r="B579">
        <v>26210</v>
      </c>
      <c r="C579" t="s">
        <v>384</v>
      </c>
      <c r="D579">
        <v>41912</v>
      </c>
      <c r="E579" t="s">
        <v>352</v>
      </c>
      <c r="F579">
        <v>419210</v>
      </c>
      <c r="G579">
        <v>2096</v>
      </c>
      <c r="H579">
        <v>2699</v>
      </c>
    </row>
    <row r="580" spans="1:8" x14ac:dyDescent="0.25">
      <c r="A580">
        <v>709</v>
      </c>
      <c r="B580">
        <v>26210</v>
      </c>
      <c r="C580" t="s">
        <v>11900</v>
      </c>
      <c r="D580">
        <v>205135</v>
      </c>
      <c r="E580" t="s">
        <v>352</v>
      </c>
      <c r="F580">
        <v>419210</v>
      </c>
      <c r="G580">
        <v>2096</v>
      </c>
      <c r="H580">
        <v>2699</v>
      </c>
    </row>
    <row r="581" spans="1:8" x14ac:dyDescent="0.25">
      <c r="A581">
        <v>700</v>
      </c>
      <c r="B581">
        <v>26211</v>
      </c>
      <c r="C581" t="s">
        <v>334</v>
      </c>
      <c r="D581">
        <v>205135</v>
      </c>
      <c r="E581" t="s">
        <v>352</v>
      </c>
      <c r="F581">
        <v>419210</v>
      </c>
      <c r="G581">
        <v>2100</v>
      </c>
      <c r="H581">
        <v>2699</v>
      </c>
    </row>
    <row r="582" spans="1:8" x14ac:dyDescent="0.25">
      <c r="A582">
        <v>715</v>
      </c>
      <c r="B582">
        <v>26215</v>
      </c>
      <c r="C582" t="s">
        <v>386</v>
      </c>
      <c r="D582">
        <v>134654</v>
      </c>
      <c r="E582" t="s">
        <v>352</v>
      </c>
      <c r="F582">
        <v>419210</v>
      </c>
      <c r="G582">
        <v>2097</v>
      </c>
      <c r="H582">
        <v>2699</v>
      </c>
    </row>
    <row r="583" spans="1:8" x14ac:dyDescent="0.25">
      <c r="A583">
        <v>986</v>
      </c>
      <c r="B583">
        <v>26999</v>
      </c>
      <c r="C583" t="s">
        <v>198</v>
      </c>
      <c r="D583">
        <v>130389</v>
      </c>
      <c r="E583" t="s">
        <v>352</v>
      </c>
      <c r="F583">
        <v>0</v>
      </c>
      <c r="G583">
        <v>0</v>
      </c>
      <c r="H583">
        <v>2699</v>
      </c>
    </row>
    <row r="584" spans="1:8" x14ac:dyDescent="0.25">
      <c r="A584">
        <v>592</v>
      </c>
      <c r="B584">
        <v>27103</v>
      </c>
      <c r="C584" t="s">
        <v>474</v>
      </c>
      <c r="D584">
        <v>134654</v>
      </c>
      <c r="E584" t="s">
        <v>352</v>
      </c>
      <c r="F584">
        <v>432020</v>
      </c>
      <c r="G584">
        <v>2077</v>
      </c>
      <c r="H584">
        <v>2799</v>
      </c>
    </row>
    <row r="585" spans="1:8" x14ac:dyDescent="0.25">
      <c r="A585">
        <v>587</v>
      </c>
      <c r="B585">
        <v>27105</v>
      </c>
      <c r="C585" t="s">
        <v>470</v>
      </c>
      <c r="D585">
        <v>41912</v>
      </c>
      <c r="E585" t="s">
        <v>352</v>
      </c>
      <c r="F585">
        <v>0</v>
      </c>
      <c r="G585">
        <v>0</v>
      </c>
      <c r="H585">
        <v>2799</v>
      </c>
    </row>
    <row r="586" spans="1:8" x14ac:dyDescent="0.25">
      <c r="A586">
        <v>597</v>
      </c>
      <c r="B586">
        <v>27106</v>
      </c>
      <c r="C586" t="s">
        <v>470</v>
      </c>
      <c r="D586">
        <v>41912</v>
      </c>
      <c r="E586" t="s">
        <v>352</v>
      </c>
      <c r="F586">
        <v>0</v>
      </c>
      <c r="G586">
        <v>0</v>
      </c>
      <c r="H586">
        <v>2799</v>
      </c>
    </row>
    <row r="587" spans="1:8" x14ac:dyDescent="0.25">
      <c r="A587">
        <v>499</v>
      </c>
      <c r="B587">
        <v>27107</v>
      </c>
      <c r="C587" t="s">
        <v>400</v>
      </c>
      <c r="D587">
        <v>136939</v>
      </c>
      <c r="E587" t="s">
        <v>352</v>
      </c>
      <c r="F587">
        <v>432020</v>
      </c>
      <c r="G587">
        <v>2077</v>
      </c>
      <c r="H587">
        <v>2799</v>
      </c>
    </row>
    <row r="588" spans="1:8" x14ac:dyDescent="0.25">
      <c r="A588">
        <v>501</v>
      </c>
      <c r="B588">
        <v>27111</v>
      </c>
      <c r="C588" t="s">
        <v>404</v>
      </c>
      <c r="D588">
        <v>41912</v>
      </c>
      <c r="E588" t="s">
        <v>352</v>
      </c>
      <c r="F588">
        <v>0</v>
      </c>
      <c r="G588">
        <v>0</v>
      </c>
      <c r="H588">
        <v>2799</v>
      </c>
    </row>
    <row r="589" spans="1:8" x14ac:dyDescent="0.25">
      <c r="A589">
        <v>500</v>
      </c>
      <c r="B589">
        <v>27114</v>
      </c>
      <c r="C589" t="s">
        <v>402</v>
      </c>
      <c r="D589">
        <v>116692</v>
      </c>
      <c r="E589" t="s">
        <v>352</v>
      </c>
      <c r="F589">
        <v>432020</v>
      </c>
      <c r="G589">
        <v>2077</v>
      </c>
      <c r="H589">
        <v>2799</v>
      </c>
    </row>
    <row r="590" spans="1:8" x14ac:dyDescent="0.25">
      <c r="A590">
        <v>506</v>
      </c>
      <c r="B590">
        <v>27115</v>
      </c>
      <c r="C590" t="s">
        <v>411</v>
      </c>
      <c r="D590">
        <v>41912</v>
      </c>
      <c r="E590" t="s">
        <v>352</v>
      </c>
      <c r="F590">
        <v>0</v>
      </c>
      <c r="G590">
        <v>0</v>
      </c>
      <c r="H590">
        <v>2799</v>
      </c>
    </row>
    <row r="591" spans="1:8" x14ac:dyDescent="0.25">
      <c r="A591">
        <v>507</v>
      </c>
      <c r="B591">
        <v>27115</v>
      </c>
      <c r="C591" t="s">
        <v>412</v>
      </c>
      <c r="D591">
        <v>41912</v>
      </c>
      <c r="E591" t="s">
        <v>352</v>
      </c>
      <c r="F591">
        <v>0</v>
      </c>
      <c r="G591">
        <v>0</v>
      </c>
      <c r="H591">
        <v>2799</v>
      </c>
    </row>
    <row r="592" spans="1:8" x14ac:dyDescent="0.25">
      <c r="A592">
        <v>508</v>
      </c>
      <c r="B592">
        <v>27115</v>
      </c>
      <c r="C592" t="s">
        <v>413</v>
      </c>
      <c r="D592">
        <v>41912</v>
      </c>
      <c r="E592" t="s">
        <v>352</v>
      </c>
      <c r="F592">
        <v>432020</v>
      </c>
      <c r="G592">
        <v>0</v>
      </c>
      <c r="H592">
        <v>2799</v>
      </c>
    </row>
    <row r="593" spans="1:8" x14ac:dyDescent="0.25">
      <c r="A593">
        <v>625</v>
      </c>
      <c r="B593">
        <v>27115</v>
      </c>
      <c r="C593" t="s">
        <v>527</v>
      </c>
      <c r="D593">
        <v>41912</v>
      </c>
      <c r="E593" t="s">
        <v>352</v>
      </c>
      <c r="F593">
        <v>432020</v>
      </c>
      <c r="G593">
        <v>0</v>
      </c>
      <c r="H593">
        <v>2799</v>
      </c>
    </row>
    <row r="594" spans="1:8" x14ac:dyDescent="0.25">
      <c r="A594">
        <v>851</v>
      </c>
      <c r="B594">
        <v>27115</v>
      </c>
      <c r="C594" t="s">
        <v>490</v>
      </c>
      <c r="D594">
        <v>41912</v>
      </c>
      <c r="E594" t="s">
        <v>352</v>
      </c>
      <c r="F594">
        <v>432020</v>
      </c>
      <c r="G594">
        <v>0</v>
      </c>
      <c r="H594">
        <v>2799</v>
      </c>
    </row>
    <row r="595" spans="1:8" x14ac:dyDescent="0.25">
      <c r="A595">
        <v>626</v>
      </c>
      <c r="B595">
        <v>27116</v>
      </c>
      <c r="C595" t="s">
        <v>483</v>
      </c>
      <c r="D595">
        <v>41912</v>
      </c>
      <c r="E595" t="s">
        <v>352</v>
      </c>
      <c r="F595">
        <v>0</v>
      </c>
      <c r="G595">
        <v>0</v>
      </c>
      <c r="H595">
        <v>2799</v>
      </c>
    </row>
    <row r="596" spans="1:8" x14ac:dyDescent="0.25">
      <c r="A596">
        <v>794</v>
      </c>
      <c r="B596">
        <v>27117</v>
      </c>
      <c r="C596" t="s">
        <v>487</v>
      </c>
      <c r="D596">
        <v>41912</v>
      </c>
      <c r="E596" t="s">
        <v>352</v>
      </c>
      <c r="F596">
        <v>432020</v>
      </c>
      <c r="G596">
        <v>2077</v>
      </c>
      <c r="H596">
        <v>2799</v>
      </c>
    </row>
    <row r="597" spans="1:8" x14ac:dyDescent="0.25">
      <c r="A597">
        <v>515</v>
      </c>
      <c r="B597">
        <v>27120</v>
      </c>
      <c r="C597" t="s">
        <v>419</v>
      </c>
      <c r="D597">
        <v>41912</v>
      </c>
      <c r="E597" t="s">
        <v>352</v>
      </c>
      <c r="F597">
        <v>0</v>
      </c>
      <c r="G597">
        <v>0</v>
      </c>
      <c r="H597">
        <v>2799</v>
      </c>
    </row>
    <row r="598" spans="1:8" x14ac:dyDescent="0.25">
      <c r="A598">
        <v>545</v>
      </c>
      <c r="B598">
        <v>27120</v>
      </c>
      <c r="C598" t="s">
        <v>419</v>
      </c>
      <c r="D598">
        <v>41912</v>
      </c>
      <c r="E598" t="s">
        <v>352</v>
      </c>
      <c r="F598">
        <v>0</v>
      </c>
      <c r="G598">
        <v>0</v>
      </c>
      <c r="H598">
        <v>2799</v>
      </c>
    </row>
    <row r="599" spans="1:8" x14ac:dyDescent="0.25">
      <c r="A599">
        <v>514</v>
      </c>
      <c r="B599">
        <v>27121</v>
      </c>
      <c r="C599" t="s">
        <v>417</v>
      </c>
      <c r="D599">
        <v>41912</v>
      </c>
      <c r="E599" t="s">
        <v>352</v>
      </c>
      <c r="F599">
        <v>0</v>
      </c>
      <c r="G599">
        <v>0</v>
      </c>
      <c r="H599">
        <v>2799</v>
      </c>
    </row>
    <row r="600" spans="1:8" x14ac:dyDescent="0.25">
      <c r="A600">
        <v>531</v>
      </c>
      <c r="B600">
        <v>27121</v>
      </c>
      <c r="C600" t="s">
        <v>417</v>
      </c>
      <c r="D600">
        <v>41912</v>
      </c>
      <c r="E600" t="s">
        <v>352</v>
      </c>
      <c r="F600">
        <v>0</v>
      </c>
      <c r="G600">
        <v>0</v>
      </c>
      <c r="H600">
        <v>2799</v>
      </c>
    </row>
    <row r="601" spans="1:8" x14ac:dyDescent="0.25">
      <c r="A601">
        <v>627</v>
      </c>
      <c r="B601">
        <v>27122</v>
      </c>
      <c r="C601" t="s">
        <v>1002</v>
      </c>
      <c r="D601">
        <v>41912</v>
      </c>
      <c r="E601" t="s">
        <v>352</v>
      </c>
      <c r="F601">
        <v>0</v>
      </c>
      <c r="G601">
        <v>0</v>
      </c>
      <c r="H601">
        <v>2799</v>
      </c>
    </row>
    <row r="602" spans="1:8" x14ac:dyDescent="0.25">
      <c r="A602">
        <v>559</v>
      </c>
      <c r="B602">
        <v>27129</v>
      </c>
      <c r="C602" t="s">
        <v>454</v>
      </c>
      <c r="D602">
        <v>41912</v>
      </c>
      <c r="E602" t="s">
        <v>352</v>
      </c>
      <c r="F602">
        <v>0</v>
      </c>
      <c r="G602">
        <v>0</v>
      </c>
      <c r="H602">
        <v>2799</v>
      </c>
    </row>
    <row r="603" spans="1:8" x14ac:dyDescent="0.25">
      <c r="A603">
        <v>565</v>
      </c>
      <c r="B603">
        <v>27138</v>
      </c>
      <c r="C603" t="s">
        <v>457</v>
      </c>
      <c r="D603">
        <v>41912</v>
      </c>
      <c r="E603" t="s">
        <v>352</v>
      </c>
      <c r="F603">
        <v>0</v>
      </c>
      <c r="G603">
        <v>0</v>
      </c>
      <c r="H603">
        <v>2799</v>
      </c>
    </row>
    <row r="604" spans="1:8" x14ac:dyDescent="0.25">
      <c r="A604">
        <v>885</v>
      </c>
      <c r="B604">
        <v>27138</v>
      </c>
      <c r="C604" t="s">
        <v>491</v>
      </c>
      <c r="D604">
        <v>41912</v>
      </c>
      <c r="E604" t="s">
        <v>352</v>
      </c>
      <c r="F604">
        <v>432020</v>
      </c>
      <c r="G604">
        <v>2077</v>
      </c>
      <c r="H604">
        <v>2799</v>
      </c>
    </row>
    <row r="605" spans="1:8" x14ac:dyDescent="0.25">
      <c r="A605">
        <v>594</v>
      </c>
      <c r="B605">
        <v>27139</v>
      </c>
      <c r="C605" t="s">
        <v>471</v>
      </c>
      <c r="D605">
        <v>41912</v>
      </c>
      <c r="E605" t="s">
        <v>352</v>
      </c>
      <c r="F605">
        <v>0</v>
      </c>
      <c r="G605">
        <v>0</v>
      </c>
      <c r="H605">
        <v>2799</v>
      </c>
    </row>
    <row r="606" spans="1:8" x14ac:dyDescent="0.25">
      <c r="A606">
        <v>503</v>
      </c>
      <c r="B606">
        <v>27140</v>
      </c>
      <c r="C606" t="s">
        <v>406</v>
      </c>
      <c r="D606">
        <v>41912</v>
      </c>
      <c r="E606" t="s">
        <v>352</v>
      </c>
      <c r="F606">
        <v>0</v>
      </c>
      <c r="G606">
        <v>0</v>
      </c>
      <c r="H606">
        <v>2799</v>
      </c>
    </row>
    <row r="607" spans="1:8" x14ac:dyDescent="0.25">
      <c r="A607">
        <v>539</v>
      </c>
      <c r="B607">
        <v>27141</v>
      </c>
      <c r="C607" t="s">
        <v>438</v>
      </c>
      <c r="D607">
        <v>41912</v>
      </c>
      <c r="E607" t="s">
        <v>352</v>
      </c>
      <c r="F607">
        <v>432020</v>
      </c>
      <c r="G607">
        <v>2077</v>
      </c>
      <c r="H607">
        <v>2799</v>
      </c>
    </row>
    <row r="608" spans="1:8" x14ac:dyDescent="0.25">
      <c r="A608">
        <v>575</v>
      </c>
      <c r="B608">
        <v>27141</v>
      </c>
      <c r="C608" t="s">
        <v>461</v>
      </c>
      <c r="D608">
        <v>41912</v>
      </c>
      <c r="E608" t="s">
        <v>352</v>
      </c>
      <c r="F608">
        <v>432020</v>
      </c>
      <c r="G608">
        <v>2077</v>
      </c>
      <c r="H608">
        <v>2799</v>
      </c>
    </row>
    <row r="609" spans="1:8" x14ac:dyDescent="0.25">
      <c r="A609">
        <v>588</v>
      </c>
      <c r="B609">
        <v>27141</v>
      </c>
      <c r="C609" t="s">
        <v>471</v>
      </c>
      <c r="D609">
        <v>134654</v>
      </c>
      <c r="E609" t="s">
        <v>352</v>
      </c>
      <c r="F609">
        <v>432020</v>
      </c>
      <c r="G609">
        <v>2077</v>
      </c>
      <c r="H609">
        <v>2799</v>
      </c>
    </row>
    <row r="610" spans="1:8" x14ac:dyDescent="0.25">
      <c r="A610">
        <v>504</v>
      </c>
      <c r="B610">
        <v>27142</v>
      </c>
      <c r="C610" t="s">
        <v>408</v>
      </c>
      <c r="D610">
        <v>41912</v>
      </c>
      <c r="E610" t="s">
        <v>352</v>
      </c>
      <c r="F610">
        <v>0</v>
      </c>
      <c r="G610">
        <v>0</v>
      </c>
      <c r="H610">
        <v>2799</v>
      </c>
    </row>
    <row r="611" spans="1:8" x14ac:dyDescent="0.25">
      <c r="A611">
        <v>509</v>
      </c>
      <c r="B611">
        <v>27142</v>
      </c>
      <c r="C611" t="s">
        <v>414</v>
      </c>
      <c r="D611">
        <v>41912</v>
      </c>
      <c r="E611" t="s">
        <v>352</v>
      </c>
      <c r="F611">
        <v>0</v>
      </c>
      <c r="G611">
        <v>0</v>
      </c>
      <c r="H611">
        <v>2799</v>
      </c>
    </row>
    <row r="612" spans="1:8" x14ac:dyDescent="0.25">
      <c r="A612">
        <v>510</v>
      </c>
      <c r="B612">
        <v>27142</v>
      </c>
      <c r="C612" t="s">
        <v>415</v>
      </c>
      <c r="D612">
        <v>41912</v>
      </c>
      <c r="E612" t="s">
        <v>352</v>
      </c>
      <c r="F612">
        <v>0</v>
      </c>
      <c r="G612">
        <v>0</v>
      </c>
      <c r="H612">
        <v>2799</v>
      </c>
    </row>
    <row r="613" spans="1:8" x14ac:dyDescent="0.25">
      <c r="A613">
        <v>519</v>
      </c>
      <c r="B613">
        <v>27144</v>
      </c>
      <c r="C613" t="s">
        <v>425</v>
      </c>
      <c r="D613">
        <v>41912</v>
      </c>
      <c r="E613" t="s">
        <v>352</v>
      </c>
      <c r="F613">
        <v>0</v>
      </c>
      <c r="G613">
        <v>0</v>
      </c>
      <c r="H613">
        <v>2799</v>
      </c>
    </row>
    <row r="614" spans="1:8" x14ac:dyDescent="0.25">
      <c r="A614">
        <v>520</v>
      </c>
      <c r="B614">
        <v>27144</v>
      </c>
      <c r="C614" t="s">
        <v>425</v>
      </c>
      <c r="D614">
        <v>41912</v>
      </c>
      <c r="E614" t="s">
        <v>352</v>
      </c>
      <c r="F614">
        <v>0</v>
      </c>
      <c r="G614">
        <v>0</v>
      </c>
      <c r="H614">
        <v>2799</v>
      </c>
    </row>
    <row r="615" spans="1:8" x14ac:dyDescent="0.25">
      <c r="A615">
        <v>605</v>
      </c>
      <c r="B615">
        <v>27144</v>
      </c>
      <c r="C615" t="s">
        <v>425</v>
      </c>
      <c r="D615">
        <v>41912</v>
      </c>
      <c r="E615" t="s">
        <v>352</v>
      </c>
      <c r="F615">
        <v>0</v>
      </c>
      <c r="G615">
        <v>0</v>
      </c>
      <c r="H615">
        <v>2799</v>
      </c>
    </row>
    <row r="616" spans="1:8" x14ac:dyDescent="0.25">
      <c r="A616">
        <v>522</v>
      </c>
      <c r="B616">
        <v>27145</v>
      </c>
      <c r="C616" t="s">
        <v>428</v>
      </c>
      <c r="D616">
        <v>41912</v>
      </c>
      <c r="E616" t="s">
        <v>352</v>
      </c>
      <c r="F616">
        <v>0</v>
      </c>
      <c r="G616">
        <v>0</v>
      </c>
      <c r="H616">
        <v>2799</v>
      </c>
    </row>
    <row r="617" spans="1:8" x14ac:dyDescent="0.25">
      <c r="A617">
        <v>516</v>
      </c>
      <c r="B617">
        <v>27149</v>
      </c>
      <c r="C617" t="s">
        <v>421</v>
      </c>
      <c r="D617">
        <v>134654</v>
      </c>
      <c r="E617" t="s">
        <v>352</v>
      </c>
      <c r="F617">
        <v>432020</v>
      </c>
      <c r="G617">
        <v>2077</v>
      </c>
      <c r="H617">
        <v>2799</v>
      </c>
    </row>
    <row r="618" spans="1:8" x14ac:dyDescent="0.25">
      <c r="A618">
        <v>518</v>
      </c>
      <c r="B618">
        <v>27150</v>
      </c>
      <c r="C618" t="s">
        <v>423</v>
      </c>
      <c r="D618">
        <v>41912</v>
      </c>
      <c r="E618" t="s">
        <v>352</v>
      </c>
      <c r="F618">
        <v>432020</v>
      </c>
      <c r="G618">
        <v>2077</v>
      </c>
      <c r="H618">
        <v>2799</v>
      </c>
    </row>
    <row r="619" spans="1:8" x14ac:dyDescent="0.25">
      <c r="A619">
        <v>610</v>
      </c>
      <c r="B619">
        <v>27150</v>
      </c>
      <c r="C619" t="s">
        <v>11924</v>
      </c>
      <c r="D619">
        <v>41912</v>
      </c>
      <c r="E619" t="s">
        <v>352</v>
      </c>
      <c r="F619">
        <v>432020</v>
      </c>
      <c r="G619">
        <v>2077</v>
      </c>
      <c r="H619">
        <v>2799</v>
      </c>
    </row>
    <row r="620" spans="1:8" x14ac:dyDescent="0.25">
      <c r="A620">
        <v>611</v>
      </c>
      <c r="B620">
        <v>27150</v>
      </c>
      <c r="C620" t="s">
        <v>481</v>
      </c>
      <c r="D620">
        <v>116692</v>
      </c>
      <c r="E620" t="s">
        <v>352</v>
      </c>
      <c r="F620">
        <v>432020</v>
      </c>
      <c r="G620">
        <v>2077</v>
      </c>
      <c r="H620">
        <v>2799</v>
      </c>
    </row>
    <row r="621" spans="1:8" x14ac:dyDescent="0.25">
      <c r="A621">
        <v>845</v>
      </c>
      <c r="B621">
        <v>27154</v>
      </c>
      <c r="C621" t="s">
        <v>489</v>
      </c>
      <c r="D621">
        <v>41912</v>
      </c>
      <c r="E621" t="s">
        <v>352</v>
      </c>
      <c r="F621">
        <v>0</v>
      </c>
      <c r="G621">
        <v>0</v>
      </c>
      <c r="H621">
        <v>2799</v>
      </c>
    </row>
    <row r="622" spans="1:8" x14ac:dyDescent="0.25">
      <c r="A622">
        <v>521</v>
      </c>
      <c r="B622">
        <v>27155</v>
      </c>
      <c r="C622" t="s">
        <v>426</v>
      </c>
      <c r="D622">
        <v>41912</v>
      </c>
      <c r="E622" t="s">
        <v>352</v>
      </c>
      <c r="F622">
        <v>0</v>
      </c>
      <c r="G622">
        <v>0</v>
      </c>
      <c r="H622">
        <v>2799</v>
      </c>
    </row>
    <row r="623" spans="1:8" x14ac:dyDescent="0.25">
      <c r="A623">
        <v>569</v>
      </c>
      <c r="B623">
        <v>27155</v>
      </c>
      <c r="C623" t="s">
        <v>460</v>
      </c>
      <c r="D623">
        <v>41912</v>
      </c>
      <c r="E623" t="s">
        <v>352</v>
      </c>
      <c r="F623">
        <v>0</v>
      </c>
      <c r="G623">
        <v>0</v>
      </c>
      <c r="H623">
        <v>2799</v>
      </c>
    </row>
    <row r="624" spans="1:8" x14ac:dyDescent="0.25">
      <c r="A624">
        <v>528</v>
      </c>
      <c r="B624">
        <v>27158</v>
      </c>
      <c r="C624" t="s">
        <v>430</v>
      </c>
      <c r="D624">
        <v>41912</v>
      </c>
      <c r="E624" t="s">
        <v>352</v>
      </c>
      <c r="F624">
        <v>0</v>
      </c>
      <c r="G624">
        <v>0</v>
      </c>
      <c r="H624">
        <v>2799</v>
      </c>
    </row>
    <row r="625" spans="1:8" x14ac:dyDescent="0.25">
      <c r="A625">
        <v>530</v>
      </c>
      <c r="B625">
        <v>27160</v>
      </c>
      <c r="C625" t="s">
        <v>432</v>
      </c>
      <c r="D625">
        <v>41912</v>
      </c>
      <c r="E625" t="s">
        <v>352</v>
      </c>
      <c r="F625">
        <v>0</v>
      </c>
      <c r="G625">
        <v>0</v>
      </c>
      <c r="H625">
        <v>2799</v>
      </c>
    </row>
    <row r="626" spans="1:8" x14ac:dyDescent="0.25">
      <c r="A626">
        <v>534</v>
      </c>
      <c r="B626">
        <v>27160</v>
      </c>
      <c r="C626" t="s">
        <v>434</v>
      </c>
      <c r="D626">
        <v>41912</v>
      </c>
      <c r="E626" t="s">
        <v>352</v>
      </c>
      <c r="F626">
        <v>0</v>
      </c>
      <c r="G626">
        <v>0</v>
      </c>
      <c r="H626">
        <v>2799</v>
      </c>
    </row>
    <row r="627" spans="1:8" x14ac:dyDescent="0.25">
      <c r="A627">
        <v>537</v>
      </c>
      <c r="B627">
        <v>27160</v>
      </c>
      <c r="C627" t="s">
        <v>436</v>
      </c>
      <c r="D627">
        <v>41912</v>
      </c>
      <c r="E627" t="s">
        <v>352</v>
      </c>
      <c r="F627">
        <v>0</v>
      </c>
      <c r="G627">
        <v>0</v>
      </c>
      <c r="H627">
        <v>2799</v>
      </c>
    </row>
    <row r="628" spans="1:8" x14ac:dyDescent="0.25">
      <c r="A628">
        <v>543</v>
      </c>
      <c r="B628">
        <v>27163</v>
      </c>
      <c r="C628" t="s">
        <v>441</v>
      </c>
      <c r="D628">
        <v>41912</v>
      </c>
      <c r="E628" t="s">
        <v>352</v>
      </c>
      <c r="F628">
        <v>0</v>
      </c>
      <c r="G628">
        <v>0</v>
      </c>
      <c r="H628">
        <v>2799</v>
      </c>
    </row>
    <row r="629" spans="1:8" x14ac:dyDescent="0.25">
      <c r="A629">
        <v>555</v>
      </c>
      <c r="B629">
        <v>27163</v>
      </c>
      <c r="C629" t="s">
        <v>450</v>
      </c>
      <c r="D629">
        <v>41912</v>
      </c>
      <c r="E629" t="s">
        <v>352</v>
      </c>
      <c r="F629">
        <v>0</v>
      </c>
      <c r="G629">
        <v>0</v>
      </c>
      <c r="H629">
        <v>2799</v>
      </c>
    </row>
    <row r="630" spans="1:8" x14ac:dyDescent="0.25">
      <c r="A630">
        <v>556</v>
      </c>
      <c r="B630">
        <v>27163</v>
      </c>
      <c r="C630" t="s">
        <v>451</v>
      </c>
      <c r="D630">
        <v>41912</v>
      </c>
      <c r="E630" t="s">
        <v>352</v>
      </c>
      <c r="F630">
        <v>0</v>
      </c>
      <c r="G630">
        <v>0</v>
      </c>
      <c r="H630">
        <v>2799</v>
      </c>
    </row>
    <row r="631" spans="1:8" x14ac:dyDescent="0.25">
      <c r="A631">
        <v>567</v>
      </c>
      <c r="B631">
        <v>27163</v>
      </c>
      <c r="C631" t="s">
        <v>459</v>
      </c>
      <c r="D631">
        <v>41912</v>
      </c>
      <c r="E631" t="s">
        <v>352</v>
      </c>
      <c r="F631">
        <v>0</v>
      </c>
      <c r="G631">
        <v>0</v>
      </c>
      <c r="H631">
        <v>2799</v>
      </c>
    </row>
    <row r="632" spans="1:8" x14ac:dyDescent="0.25">
      <c r="A632">
        <v>585</v>
      </c>
      <c r="B632">
        <v>27163</v>
      </c>
      <c r="C632" t="s">
        <v>467</v>
      </c>
      <c r="D632">
        <v>41912</v>
      </c>
      <c r="E632" t="s">
        <v>352</v>
      </c>
      <c r="F632">
        <v>0</v>
      </c>
      <c r="G632">
        <v>0</v>
      </c>
      <c r="H632">
        <v>2799</v>
      </c>
    </row>
    <row r="633" spans="1:8" x14ac:dyDescent="0.25">
      <c r="A633">
        <v>590</v>
      </c>
      <c r="B633">
        <v>27163</v>
      </c>
      <c r="C633" t="s">
        <v>472</v>
      </c>
      <c r="D633">
        <v>41912</v>
      </c>
      <c r="E633" t="s">
        <v>352</v>
      </c>
      <c r="F633">
        <v>0</v>
      </c>
      <c r="G633">
        <v>0</v>
      </c>
      <c r="H633">
        <v>2799</v>
      </c>
    </row>
    <row r="634" spans="1:8" x14ac:dyDescent="0.25">
      <c r="A634">
        <v>536</v>
      </c>
      <c r="B634">
        <v>27164</v>
      </c>
      <c r="C634" t="s">
        <v>435</v>
      </c>
      <c r="D634">
        <v>41912</v>
      </c>
      <c r="E634" t="s">
        <v>352</v>
      </c>
      <c r="F634">
        <v>0</v>
      </c>
      <c r="G634">
        <v>0</v>
      </c>
      <c r="H634">
        <v>2799</v>
      </c>
    </row>
    <row r="635" spans="1:8" x14ac:dyDescent="0.25">
      <c r="A635">
        <v>553</v>
      </c>
      <c r="B635">
        <v>27164</v>
      </c>
      <c r="C635" t="s">
        <v>448</v>
      </c>
      <c r="D635">
        <v>41912</v>
      </c>
      <c r="E635" t="s">
        <v>352</v>
      </c>
      <c r="F635">
        <v>0</v>
      </c>
      <c r="G635">
        <v>0</v>
      </c>
      <c r="H635">
        <v>2799</v>
      </c>
    </row>
    <row r="636" spans="1:8" x14ac:dyDescent="0.25">
      <c r="A636">
        <v>554</v>
      </c>
      <c r="B636">
        <v>27164</v>
      </c>
      <c r="C636" t="s">
        <v>449</v>
      </c>
      <c r="D636">
        <v>41912</v>
      </c>
      <c r="E636" t="s">
        <v>352</v>
      </c>
      <c r="F636">
        <v>0</v>
      </c>
      <c r="G636">
        <v>0</v>
      </c>
      <c r="H636">
        <v>2799</v>
      </c>
    </row>
    <row r="637" spans="1:8" x14ac:dyDescent="0.25">
      <c r="A637">
        <v>566</v>
      </c>
      <c r="B637">
        <v>27164</v>
      </c>
      <c r="C637" t="s">
        <v>458</v>
      </c>
      <c r="D637">
        <v>41912</v>
      </c>
      <c r="E637" t="s">
        <v>352</v>
      </c>
      <c r="F637">
        <v>0</v>
      </c>
      <c r="G637">
        <v>0</v>
      </c>
      <c r="H637">
        <v>2799</v>
      </c>
    </row>
    <row r="638" spans="1:8" x14ac:dyDescent="0.25">
      <c r="A638">
        <v>579</v>
      </c>
      <c r="B638">
        <v>27164</v>
      </c>
      <c r="C638" t="s">
        <v>464</v>
      </c>
      <c r="D638">
        <v>41912</v>
      </c>
      <c r="E638" t="s">
        <v>352</v>
      </c>
      <c r="F638">
        <v>0</v>
      </c>
      <c r="G638">
        <v>0</v>
      </c>
      <c r="H638">
        <v>2799</v>
      </c>
    </row>
    <row r="639" spans="1:8" x14ac:dyDescent="0.25">
      <c r="A639">
        <v>542</v>
      </c>
      <c r="B639">
        <v>27165</v>
      </c>
      <c r="C639" t="s">
        <v>440</v>
      </c>
      <c r="D639">
        <v>41912</v>
      </c>
      <c r="E639" t="s">
        <v>352</v>
      </c>
      <c r="F639">
        <v>0</v>
      </c>
      <c r="G639">
        <v>0</v>
      </c>
      <c r="H639">
        <v>2799</v>
      </c>
    </row>
    <row r="640" spans="1:8" x14ac:dyDescent="0.25">
      <c r="A640">
        <v>548</v>
      </c>
      <c r="B640">
        <v>27165</v>
      </c>
      <c r="C640" t="s">
        <v>444</v>
      </c>
      <c r="D640">
        <v>41912</v>
      </c>
      <c r="E640" t="s">
        <v>352</v>
      </c>
      <c r="F640">
        <v>0</v>
      </c>
      <c r="G640">
        <v>0</v>
      </c>
      <c r="H640">
        <v>2799</v>
      </c>
    </row>
    <row r="641" spans="1:8" x14ac:dyDescent="0.25">
      <c r="A641">
        <v>550</v>
      </c>
      <c r="B641">
        <v>27165</v>
      </c>
      <c r="C641" t="s">
        <v>446</v>
      </c>
      <c r="D641">
        <v>41912</v>
      </c>
      <c r="E641" t="s">
        <v>352</v>
      </c>
      <c r="F641">
        <v>0</v>
      </c>
      <c r="G641">
        <v>0</v>
      </c>
      <c r="H641">
        <v>2799</v>
      </c>
    </row>
    <row r="642" spans="1:8" x14ac:dyDescent="0.25">
      <c r="A642">
        <v>551</v>
      </c>
      <c r="B642">
        <v>27165</v>
      </c>
      <c r="C642" t="s">
        <v>447</v>
      </c>
      <c r="D642">
        <v>41912</v>
      </c>
      <c r="E642" t="s">
        <v>352</v>
      </c>
      <c r="F642">
        <v>0</v>
      </c>
      <c r="G642">
        <v>0</v>
      </c>
      <c r="H642">
        <v>2799</v>
      </c>
    </row>
    <row r="643" spans="1:8" x14ac:dyDescent="0.25">
      <c r="A643">
        <v>557</v>
      </c>
      <c r="B643">
        <v>27165</v>
      </c>
      <c r="C643" t="s">
        <v>452</v>
      </c>
      <c r="D643">
        <v>41912</v>
      </c>
      <c r="E643" t="s">
        <v>352</v>
      </c>
      <c r="F643">
        <v>0</v>
      </c>
      <c r="G643">
        <v>0</v>
      </c>
      <c r="H643">
        <v>2799</v>
      </c>
    </row>
    <row r="644" spans="1:8" x14ac:dyDescent="0.25">
      <c r="A644">
        <v>541</v>
      </c>
      <c r="B644">
        <v>27166</v>
      </c>
      <c r="C644" t="s">
        <v>439</v>
      </c>
      <c r="D644">
        <v>134654</v>
      </c>
      <c r="E644" t="s">
        <v>352</v>
      </c>
      <c r="F644">
        <v>432020</v>
      </c>
      <c r="G644">
        <v>2077</v>
      </c>
      <c r="H644">
        <v>2799</v>
      </c>
    </row>
    <row r="645" spans="1:8" x14ac:dyDescent="0.25">
      <c r="A645">
        <v>562</v>
      </c>
      <c r="B645">
        <v>27166</v>
      </c>
      <c r="C645" t="s">
        <v>455</v>
      </c>
      <c r="D645">
        <v>134654</v>
      </c>
      <c r="E645" t="s">
        <v>352</v>
      </c>
      <c r="F645">
        <v>432020</v>
      </c>
      <c r="G645">
        <v>2077</v>
      </c>
      <c r="H645">
        <v>2799</v>
      </c>
    </row>
    <row r="646" spans="1:8" x14ac:dyDescent="0.25">
      <c r="A646">
        <v>544</v>
      </c>
      <c r="B646">
        <v>27167</v>
      </c>
      <c r="C646" t="s">
        <v>442</v>
      </c>
      <c r="D646">
        <v>41912</v>
      </c>
      <c r="E646" t="s">
        <v>352</v>
      </c>
      <c r="F646">
        <v>0</v>
      </c>
      <c r="G646">
        <v>0</v>
      </c>
      <c r="H646">
        <v>2799</v>
      </c>
    </row>
    <row r="647" spans="1:8" x14ac:dyDescent="0.25">
      <c r="A647">
        <v>549</v>
      </c>
      <c r="B647">
        <v>27168</v>
      </c>
      <c r="C647" t="s">
        <v>445</v>
      </c>
      <c r="D647">
        <v>205135</v>
      </c>
      <c r="E647" t="s">
        <v>352</v>
      </c>
      <c r="F647">
        <v>432020</v>
      </c>
      <c r="G647">
        <v>2077</v>
      </c>
      <c r="H647">
        <v>2799</v>
      </c>
    </row>
    <row r="648" spans="1:8" x14ac:dyDescent="0.25">
      <c r="A648">
        <v>532</v>
      </c>
      <c r="B648">
        <v>27169</v>
      </c>
      <c r="C648" t="s">
        <v>433</v>
      </c>
      <c r="D648">
        <v>41912</v>
      </c>
      <c r="E648" t="s">
        <v>352</v>
      </c>
      <c r="F648">
        <v>0</v>
      </c>
      <c r="G648">
        <v>0</v>
      </c>
      <c r="H648">
        <v>2799</v>
      </c>
    </row>
    <row r="649" spans="1:8" x14ac:dyDescent="0.25">
      <c r="A649">
        <v>547</v>
      </c>
      <c r="B649">
        <v>27170</v>
      </c>
      <c r="C649" t="s">
        <v>443</v>
      </c>
      <c r="D649">
        <v>41912</v>
      </c>
      <c r="E649" t="s">
        <v>352</v>
      </c>
      <c r="F649">
        <v>0</v>
      </c>
      <c r="G649">
        <v>0</v>
      </c>
      <c r="H649">
        <v>2799</v>
      </c>
    </row>
    <row r="650" spans="1:8" x14ac:dyDescent="0.25">
      <c r="A650">
        <v>505</v>
      </c>
      <c r="B650">
        <v>27171</v>
      </c>
      <c r="C650" t="s">
        <v>409</v>
      </c>
      <c r="D650">
        <v>41912</v>
      </c>
      <c r="E650" t="s">
        <v>352</v>
      </c>
      <c r="F650">
        <v>0</v>
      </c>
      <c r="G650">
        <v>0</v>
      </c>
      <c r="H650">
        <v>2799</v>
      </c>
    </row>
    <row r="651" spans="1:8" x14ac:dyDescent="0.25">
      <c r="A651">
        <v>606</v>
      </c>
      <c r="B651">
        <v>27171</v>
      </c>
      <c r="C651" t="s">
        <v>480</v>
      </c>
      <c r="D651">
        <v>116692</v>
      </c>
      <c r="E651" t="s">
        <v>352</v>
      </c>
      <c r="F651">
        <v>0</v>
      </c>
      <c r="G651">
        <v>0</v>
      </c>
      <c r="H651">
        <v>2799</v>
      </c>
    </row>
    <row r="652" spans="1:8" x14ac:dyDescent="0.25">
      <c r="A652">
        <v>10</v>
      </c>
      <c r="B652">
        <v>27174</v>
      </c>
      <c r="C652" t="s">
        <v>11950</v>
      </c>
      <c r="D652">
        <v>136939</v>
      </c>
      <c r="E652" t="s">
        <v>352</v>
      </c>
      <c r="F652">
        <v>432020</v>
      </c>
      <c r="G652">
        <v>0</v>
      </c>
      <c r="H652">
        <v>2799</v>
      </c>
    </row>
    <row r="653" spans="1:8" x14ac:dyDescent="0.25">
      <c r="A653">
        <v>210</v>
      </c>
      <c r="B653">
        <v>27174</v>
      </c>
      <c r="C653" t="s">
        <v>11950</v>
      </c>
      <c r="D653">
        <v>136939</v>
      </c>
      <c r="E653" t="s">
        <v>352</v>
      </c>
      <c r="F653">
        <v>0</v>
      </c>
      <c r="G653">
        <v>0</v>
      </c>
      <c r="H653">
        <v>2799</v>
      </c>
    </row>
    <row r="654" spans="1:8" x14ac:dyDescent="0.25">
      <c r="A654">
        <v>335</v>
      </c>
      <c r="B654">
        <v>27174</v>
      </c>
      <c r="C654" t="s">
        <v>398</v>
      </c>
      <c r="D654">
        <v>136939</v>
      </c>
      <c r="E654" t="s">
        <v>352</v>
      </c>
      <c r="F654">
        <v>0</v>
      </c>
      <c r="G654">
        <v>0</v>
      </c>
      <c r="H654">
        <v>2799</v>
      </c>
    </row>
    <row r="655" spans="1:8" x14ac:dyDescent="0.25">
      <c r="A655">
        <v>604</v>
      </c>
      <c r="B655">
        <v>27175</v>
      </c>
      <c r="C655" t="s">
        <v>479</v>
      </c>
      <c r="D655">
        <v>41912</v>
      </c>
      <c r="E655" t="s">
        <v>352</v>
      </c>
      <c r="F655">
        <v>0</v>
      </c>
      <c r="G655">
        <v>0</v>
      </c>
      <c r="H655">
        <v>2799</v>
      </c>
    </row>
    <row r="656" spans="1:8" x14ac:dyDescent="0.25">
      <c r="A656">
        <v>334</v>
      </c>
      <c r="B656">
        <v>27178</v>
      </c>
      <c r="C656" t="s">
        <v>11933</v>
      </c>
      <c r="D656">
        <v>41912</v>
      </c>
      <c r="E656" t="s">
        <v>352</v>
      </c>
      <c r="F656">
        <v>432020</v>
      </c>
      <c r="G656">
        <v>0</v>
      </c>
      <c r="H656">
        <v>2799</v>
      </c>
    </row>
    <row r="657" spans="1:8" x14ac:dyDescent="0.25">
      <c r="A657">
        <v>718</v>
      </c>
      <c r="B657">
        <v>27179</v>
      </c>
      <c r="C657" t="s">
        <v>11925</v>
      </c>
      <c r="D657">
        <v>41912</v>
      </c>
      <c r="E657" t="s">
        <v>352</v>
      </c>
      <c r="F657">
        <v>432020</v>
      </c>
      <c r="G657">
        <v>2077</v>
      </c>
      <c r="H657">
        <v>2799</v>
      </c>
    </row>
    <row r="658" spans="1:8" x14ac:dyDescent="0.25">
      <c r="A658">
        <v>701</v>
      </c>
      <c r="B658">
        <v>27183</v>
      </c>
      <c r="C658" t="s">
        <v>484</v>
      </c>
      <c r="D658">
        <v>116692</v>
      </c>
      <c r="E658" t="s">
        <v>352</v>
      </c>
      <c r="F658">
        <v>432020</v>
      </c>
      <c r="G658">
        <v>2077</v>
      </c>
      <c r="H658">
        <v>2799</v>
      </c>
    </row>
    <row r="659" spans="1:8" x14ac:dyDescent="0.25">
      <c r="A659">
        <v>600</v>
      </c>
      <c r="B659">
        <v>27184</v>
      </c>
      <c r="C659" t="s">
        <v>478</v>
      </c>
      <c r="D659">
        <v>41912</v>
      </c>
      <c r="E659" t="s">
        <v>352</v>
      </c>
      <c r="F659">
        <v>0</v>
      </c>
      <c r="G659">
        <v>0</v>
      </c>
      <c r="H659">
        <v>2799</v>
      </c>
    </row>
    <row r="660" spans="1:8" x14ac:dyDescent="0.25">
      <c r="A660">
        <v>716</v>
      </c>
      <c r="B660">
        <v>27185</v>
      </c>
      <c r="C660" t="s">
        <v>485</v>
      </c>
      <c r="D660">
        <v>41912</v>
      </c>
      <c r="E660" t="s">
        <v>352</v>
      </c>
      <c r="F660">
        <v>0</v>
      </c>
      <c r="G660">
        <v>0</v>
      </c>
      <c r="H660">
        <v>2799</v>
      </c>
    </row>
    <row r="661" spans="1:8" x14ac:dyDescent="0.25">
      <c r="A661">
        <v>717</v>
      </c>
      <c r="B661">
        <v>27189</v>
      </c>
      <c r="C661" t="s">
        <v>11926</v>
      </c>
      <c r="D661">
        <v>134654</v>
      </c>
      <c r="E661" t="s">
        <v>352</v>
      </c>
      <c r="F661">
        <v>432020</v>
      </c>
      <c r="G661">
        <v>0</v>
      </c>
      <c r="H661">
        <v>2799</v>
      </c>
    </row>
    <row r="662" spans="1:8" x14ac:dyDescent="0.25">
      <c r="A662">
        <v>680</v>
      </c>
      <c r="B662">
        <v>27192</v>
      </c>
      <c r="C662" t="s">
        <v>11917</v>
      </c>
      <c r="D662">
        <v>130389</v>
      </c>
      <c r="E662" t="s">
        <v>352</v>
      </c>
      <c r="F662">
        <v>0</v>
      </c>
      <c r="G662">
        <v>0</v>
      </c>
      <c r="H662">
        <v>2799</v>
      </c>
    </row>
    <row r="663" spans="1:8" x14ac:dyDescent="0.25">
      <c r="A663">
        <v>719</v>
      </c>
      <c r="B663">
        <v>27194</v>
      </c>
      <c r="C663" t="s">
        <v>11922</v>
      </c>
      <c r="D663">
        <v>41912</v>
      </c>
      <c r="E663" t="s">
        <v>352</v>
      </c>
      <c r="F663">
        <v>432020</v>
      </c>
      <c r="G663">
        <v>2077</v>
      </c>
      <c r="H663">
        <v>2799</v>
      </c>
    </row>
    <row r="664" spans="1:8" x14ac:dyDescent="0.25">
      <c r="A664">
        <v>577</v>
      </c>
      <c r="B664">
        <v>27197</v>
      </c>
      <c r="C664" t="s">
        <v>11948</v>
      </c>
      <c r="D664">
        <v>205135</v>
      </c>
      <c r="E664" t="s">
        <v>352</v>
      </c>
      <c r="F664">
        <v>432020</v>
      </c>
      <c r="G664">
        <v>2077</v>
      </c>
      <c r="H664">
        <v>2799</v>
      </c>
    </row>
    <row r="665" spans="1:8" x14ac:dyDescent="0.25">
      <c r="A665">
        <v>723</v>
      </c>
      <c r="B665">
        <v>27401</v>
      </c>
      <c r="C665" t="s">
        <v>11906</v>
      </c>
      <c r="D665">
        <v>41912</v>
      </c>
      <c r="E665" t="s">
        <v>352</v>
      </c>
      <c r="F665">
        <v>432020</v>
      </c>
      <c r="G665">
        <v>2077</v>
      </c>
      <c r="H665">
        <v>2799</v>
      </c>
    </row>
    <row r="666" spans="1:8" x14ac:dyDescent="0.25">
      <c r="A666">
        <v>795</v>
      </c>
      <c r="B666">
        <v>27402</v>
      </c>
      <c r="C666" t="s">
        <v>11921</v>
      </c>
      <c r="D666">
        <v>41912</v>
      </c>
      <c r="E666" t="s">
        <v>352</v>
      </c>
      <c r="F666">
        <v>432020</v>
      </c>
      <c r="G666">
        <v>2077</v>
      </c>
      <c r="H666">
        <v>2799</v>
      </c>
    </row>
    <row r="667" spans="1:8" x14ac:dyDescent="0.25">
      <c r="A667">
        <v>596</v>
      </c>
      <c r="B667">
        <v>27503</v>
      </c>
      <c r="C667" t="s">
        <v>476</v>
      </c>
      <c r="D667">
        <v>41912</v>
      </c>
      <c r="E667" t="s">
        <v>352</v>
      </c>
      <c r="F667">
        <v>0</v>
      </c>
      <c r="G667">
        <v>0</v>
      </c>
      <c r="H667">
        <v>2799</v>
      </c>
    </row>
    <row r="668" spans="1:8" x14ac:dyDescent="0.25">
      <c r="A668">
        <v>576</v>
      </c>
      <c r="B668">
        <v>27504</v>
      </c>
      <c r="C668" t="s">
        <v>462</v>
      </c>
      <c r="D668">
        <v>41912</v>
      </c>
      <c r="E668" t="s">
        <v>352</v>
      </c>
      <c r="F668">
        <v>0</v>
      </c>
      <c r="G668">
        <v>0</v>
      </c>
      <c r="H668">
        <v>2799</v>
      </c>
    </row>
    <row r="669" spans="1:8" x14ac:dyDescent="0.25">
      <c r="A669">
        <v>568</v>
      </c>
      <c r="B669">
        <v>27507</v>
      </c>
      <c r="C669" t="s">
        <v>460</v>
      </c>
      <c r="D669">
        <v>41912</v>
      </c>
      <c r="E669" t="s">
        <v>352</v>
      </c>
      <c r="F669">
        <v>0</v>
      </c>
      <c r="G669">
        <v>0</v>
      </c>
      <c r="H669">
        <v>2799</v>
      </c>
    </row>
    <row r="670" spans="1:8" x14ac:dyDescent="0.25">
      <c r="A670">
        <v>583</v>
      </c>
      <c r="B670">
        <v>27515</v>
      </c>
      <c r="C670" t="s">
        <v>465</v>
      </c>
      <c r="D670">
        <v>41912</v>
      </c>
      <c r="E670" t="s">
        <v>352</v>
      </c>
      <c r="F670">
        <v>0</v>
      </c>
      <c r="G670">
        <v>0</v>
      </c>
      <c r="H670">
        <v>2799</v>
      </c>
    </row>
    <row r="671" spans="1:8" x14ac:dyDescent="0.25">
      <c r="A671">
        <v>578</v>
      </c>
      <c r="B671">
        <v>27516</v>
      </c>
      <c r="C671" t="s">
        <v>463</v>
      </c>
      <c r="D671">
        <v>41912</v>
      </c>
      <c r="E671" t="s">
        <v>352</v>
      </c>
      <c r="F671">
        <v>0</v>
      </c>
      <c r="G671">
        <v>0</v>
      </c>
      <c r="H671">
        <v>2799</v>
      </c>
    </row>
    <row r="672" spans="1:8" x14ac:dyDescent="0.25">
      <c r="A672">
        <v>586</v>
      </c>
      <c r="B672">
        <v>27548</v>
      </c>
      <c r="C672" t="s">
        <v>468</v>
      </c>
      <c r="D672">
        <v>41912</v>
      </c>
      <c r="E672" t="s">
        <v>352</v>
      </c>
      <c r="F672">
        <v>0</v>
      </c>
      <c r="G672">
        <v>0</v>
      </c>
      <c r="H672">
        <v>2799</v>
      </c>
    </row>
    <row r="673" spans="1:8" x14ac:dyDescent="0.25">
      <c r="A673">
        <v>584</v>
      </c>
      <c r="B673">
        <v>27549</v>
      </c>
      <c r="C673" t="s">
        <v>466</v>
      </c>
      <c r="D673">
        <v>41912</v>
      </c>
      <c r="E673" t="s">
        <v>352</v>
      </c>
      <c r="F673">
        <v>0</v>
      </c>
      <c r="G673">
        <v>0</v>
      </c>
      <c r="H673">
        <v>2799</v>
      </c>
    </row>
    <row r="674" spans="1:8" x14ac:dyDescent="0.25">
      <c r="A674">
        <v>987</v>
      </c>
      <c r="B674">
        <v>27999</v>
      </c>
      <c r="C674" t="s">
        <v>198</v>
      </c>
      <c r="D674">
        <v>130389</v>
      </c>
      <c r="E674" t="s">
        <v>352</v>
      </c>
      <c r="F674">
        <v>0</v>
      </c>
      <c r="G674">
        <v>0</v>
      </c>
      <c r="H674">
        <v>2799</v>
      </c>
    </row>
    <row r="675" spans="1:8" x14ac:dyDescent="0.25">
      <c r="A675">
        <v>806</v>
      </c>
      <c r="B675">
        <v>28102</v>
      </c>
      <c r="C675" t="s">
        <v>339</v>
      </c>
      <c r="D675">
        <v>41912</v>
      </c>
      <c r="E675" t="s">
        <v>352</v>
      </c>
      <c r="F675">
        <v>432020</v>
      </c>
      <c r="G675">
        <v>2085</v>
      </c>
      <c r="H675">
        <v>2899</v>
      </c>
    </row>
    <row r="676" spans="1:8" x14ac:dyDescent="0.25">
      <c r="A676">
        <v>893</v>
      </c>
      <c r="B676">
        <v>28102</v>
      </c>
      <c r="C676" t="s">
        <v>345</v>
      </c>
      <c r="D676">
        <v>41912</v>
      </c>
      <c r="E676" t="s">
        <v>352</v>
      </c>
      <c r="F676">
        <v>432020</v>
      </c>
      <c r="G676">
        <v>2085</v>
      </c>
      <c r="H676">
        <v>2899</v>
      </c>
    </row>
    <row r="677" spans="1:8" x14ac:dyDescent="0.25">
      <c r="A677">
        <v>593</v>
      </c>
      <c r="B677">
        <v>28106</v>
      </c>
      <c r="C677" t="s">
        <v>336</v>
      </c>
      <c r="D677">
        <v>41912</v>
      </c>
      <c r="E677" t="s">
        <v>352</v>
      </c>
      <c r="F677">
        <v>0</v>
      </c>
      <c r="G677">
        <v>0</v>
      </c>
      <c r="H677">
        <v>2899</v>
      </c>
    </row>
    <row r="678" spans="1:8" x14ac:dyDescent="0.25">
      <c r="A678">
        <v>825</v>
      </c>
      <c r="B678">
        <v>28106</v>
      </c>
      <c r="C678" t="s">
        <v>343</v>
      </c>
      <c r="D678">
        <v>41912</v>
      </c>
      <c r="E678" t="s">
        <v>352</v>
      </c>
      <c r="F678">
        <v>0</v>
      </c>
      <c r="G678">
        <v>0</v>
      </c>
      <c r="H678">
        <v>2899</v>
      </c>
    </row>
    <row r="679" spans="1:8" x14ac:dyDescent="0.25">
      <c r="A679">
        <v>580</v>
      </c>
      <c r="B679">
        <v>28110</v>
      </c>
      <c r="C679" t="s">
        <v>494</v>
      </c>
      <c r="D679">
        <v>41912</v>
      </c>
      <c r="E679" t="s">
        <v>352</v>
      </c>
      <c r="F679">
        <v>0</v>
      </c>
      <c r="G679">
        <v>0</v>
      </c>
      <c r="H679">
        <v>2899</v>
      </c>
    </row>
    <row r="680" spans="1:8" x14ac:dyDescent="0.25">
      <c r="A680">
        <v>591</v>
      </c>
      <c r="B680">
        <v>28112</v>
      </c>
      <c r="C680" t="s">
        <v>336</v>
      </c>
      <c r="D680">
        <v>41912</v>
      </c>
      <c r="E680" t="s">
        <v>352</v>
      </c>
      <c r="F680">
        <v>0</v>
      </c>
      <c r="G680">
        <v>0</v>
      </c>
      <c r="H680">
        <v>2899</v>
      </c>
    </row>
    <row r="681" spans="1:8" x14ac:dyDescent="0.25">
      <c r="A681">
        <v>336</v>
      </c>
      <c r="B681">
        <v>28120</v>
      </c>
      <c r="C681" t="s">
        <v>11934</v>
      </c>
      <c r="D681">
        <v>136939</v>
      </c>
      <c r="E681" t="s">
        <v>352</v>
      </c>
      <c r="F681">
        <v>432030</v>
      </c>
      <c r="G681">
        <v>0</v>
      </c>
      <c r="H681">
        <v>2899</v>
      </c>
    </row>
    <row r="682" spans="1:8" x14ac:dyDescent="0.25">
      <c r="A682">
        <v>337</v>
      </c>
      <c r="B682">
        <v>28120</v>
      </c>
      <c r="C682" t="s">
        <v>12160</v>
      </c>
      <c r="D682">
        <v>136939</v>
      </c>
      <c r="E682" t="s">
        <v>352</v>
      </c>
      <c r="F682">
        <v>432030</v>
      </c>
      <c r="G682">
        <v>0</v>
      </c>
      <c r="H682">
        <v>2899</v>
      </c>
    </row>
    <row r="683" spans="1:8" x14ac:dyDescent="0.25">
      <c r="A683">
        <v>338</v>
      </c>
      <c r="B683">
        <v>28120</v>
      </c>
      <c r="C683" t="s">
        <v>12192</v>
      </c>
      <c r="D683">
        <v>136939</v>
      </c>
      <c r="E683" t="s">
        <v>352</v>
      </c>
      <c r="F683">
        <v>432030</v>
      </c>
      <c r="G683">
        <v>0</v>
      </c>
      <c r="H683">
        <v>2899</v>
      </c>
    </row>
    <row r="684" spans="1:8" x14ac:dyDescent="0.25">
      <c r="A684">
        <v>838</v>
      </c>
      <c r="B684">
        <v>28127</v>
      </c>
      <c r="C684" t="s">
        <v>344</v>
      </c>
      <c r="D684">
        <v>41912</v>
      </c>
      <c r="E684" t="s">
        <v>352</v>
      </c>
      <c r="F684">
        <v>0</v>
      </c>
      <c r="G684">
        <v>0</v>
      </c>
      <c r="H684">
        <v>2899</v>
      </c>
    </row>
    <row r="685" spans="1:8" x14ac:dyDescent="0.25">
      <c r="A685">
        <v>808</v>
      </c>
      <c r="B685">
        <v>28131</v>
      </c>
      <c r="C685" t="s">
        <v>340</v>
      </c>
      <c r="D685">
        <v>134654</v>
      </c>
      <c r="E685" t="s">
        <v>352</v>
      </c>
      <c r="F685">
        <v>432030</v>
      </c>
      <c r="G685">
        <v>0</v>
      </c>
      <c r="H685">
        <v>2899</v>
      </c>
    </row>
    <row r="686" spans="1:8" x14ac:dyDescent="0.25">
      <c r="A686">
        <v>815</v>
      </c>
      <c r="B686">
        <v>28132</v>
      </c>
      <c r="C686" t="s">
        <v>341</v>
      </c>
      <c r="D686">
        <v>41912</v>
      </c>
      <c r="E686" t="s">
        <v>352</v>
      </c>
      <c r="F686">
        <v>0</v>
      </c>
      <c r="G686">
        <v>0</v>
      </c>
      <c r="H686">
        <v>2899</v>
      </c>
    </row>
    <row r="687" spans="1:8" x14ac:dyDescent="0.25">
      <c r="A687">
        <v>816</v>
      </c>
      <c r="B687">
        <v>28132</v>
      </c>
      <c r="C687" t="s">
        <v>342</v>
      </c>
      <c r="D687">
        <v>41912</v>
      </c>
      <c r="E687" t="s">
        <v>352</v>
      </c>
      <c r="F687">
        <v>0</v>
      </c>
      <c r="G687">
        <v>0</v>
      </c>
      <c r="H687">
        <v>2899</v>
      </c>
    </row>
    <row r="688" spans="1:8" x14ac:dyDescent="0.25">
      <c r="A688">
        <v>589</v>
      </c>
      <c r="B688">
        <v>28140</v>
      </c>
      <c r="C688" t="s">
        <v>495</v>
      </c>
      <c r="D688">
        <v>41912</v>
      </c>
      <c r="E688" t="s">
        <v>352</v>
      </c>
      <c r="F688">
        <v>0</v>
      </c>
      <c r="G688">
        <v>0</v>
      </c>
      <c r="H688">
        <v>2899</v>
      </c>
    </row>
    <row r="689" spans="1:8" x14ac:dyDescent="0.25">
      <c r="A689">
        <v>517</v>
      </c>
      <c r="B689">
        <v>28156</v>
      </c>
      <c r="C689" t="s">
        <v>492</v>
      </c>
      <c r="D689">
        <v>41912</v>
      </c>
      <c r="E689" t="s">
        <v>352</v>
      </c>
      <c r="F689">
        <v>0</v>
      </c>
      <c r="G689">
        <v>0</v>
      </c>
      <c r="H689">
        <v>2899</v>
      </c>
    </row>
    <row r="690" spans="1:8" x14ac:dyDescent="0.25">
      <c r="A690">
        <v>804</v>
      </c>
      <c r="B690">
        <v>28170</v>
      </c>
      <c r="C690" t="s">
        <v>338</v>
      </c>
      <c r="D690">
        <v>41912</v>
      </c>
      <c r="E690" t="s">
        <v>352</v>
      </c>
      <c r="F690">
        <v>0</v>
      </c>
      <c r="G690">
        <v>0</v>
      </c>
      <c r="H690">
        <v>2899</v>
      </c>
    </row>
    <row r="691" spans="1:8" x14ac:dyDescent="0.25">
      <c r="A691">
        <v>524</v>
      </c>
      <c r="B691">
        <v>28180</v>
      </c>
      <c r="C691" t="s">
        <v>493</v>
      </c>
      <c r="D691">
        <v>41912</v>
      </c>
      <c r="E691" t="s">
        <v>352</v>
      </c>
      <c r="F691">
        <v>432030</v>
      </c>
      <c r="G691">
        <v>2102</v>
      </c>
      <c r="H691">
        <v>2899</v>
      </c>
    </row>
    <row r="692" spans="1:8" x14ac:dyDescent="0.25">
      <c r="A692">
        <v>595</v>
      </c>
      <c r="B692">
        <v>28191</v>
      </c>
      <c r="C692" t="s">
        <v>337</v>
      </c>
      <c r="D692">
        <v>41912</v>
      </c>
      <c r="E692" t="s">
        <v>352</v>
      </c>
      <c r="F692">
        <v>432030</v>
      </c>
      <c r="G692">
        <v>2078</v>
      </c>
      <c r="H692">
        <v>2899</v>
      </c>
    </row>
    <row r="693" spans="1:8" x14ac:dyDescent="0.25">
      <c r="A693">
        <v>988</v>
      </c>
      <c r="B693">
        <v>28999</v>
      </c>
      <c r="C693" t="s">
        <v>198</v>
      </c>
      <c r="D693">
        <v>130389</v>
      </c>
      <c r="E693" t="s">
        <v>352</v>
      </c>
      <c r="F693">
        <v>0</v>
      </c>
      <c r="G693">
        <v>0</v>
      </c>
      <c r="H693">
        <v>2899</v>
      </c>
    </row>
    <row r="694" spans="1:8" x14ac:dyDescent="0.25">
      <c r="A694">
        <v>404</v>
      </c>
      <c r="B694">
        <v>29102</v>
      </c>
      <c r="C694" t="s">
        <v>346</v>
      </c>
      <c r="D694">
        <v>41912</v>
      </c>
      <c r="E694" t="s">
        <v>352</v>
      </c>
      <c r="F694">
        <v>419210</v>
      </c>
      <c r="G694">
        <v>0</v>
      </c>
      <c r="H694">
        <v>2999</v>
      </c>
    </row>
    <row r="695" spans="1:8" x14ac:dyDescent="0.25">
      <c r="A695">
        <v>415</v>
      </c>
      <c r="B695">
        <v>29102</v>
      </c>
      <c r="C695" t="s">
        <v>347</v>
      </c>
      <c r="D695">
        <v>41912</v>
      </c>
      <c r="E695" t="s">
        <v>352</v>
      </c>
      <c r="F695">
        <v>419210</v>
      </c>
      <c r="G695">
        <v>0</v>
      </c>
      <c r="H695">
        <v>2999</v>
      </c>
    </row>
    <row r="696" spans="1:8" x14ac:dyDescent="0.25">
      <c r="A696">
        <v>471</v>
      </c>
      <c r="B696">
        <v>29102</v>
      </c>
      <c r="C696" t="s">
        <v>348</v>
      </c>
      <c r="D696">
        <v>116692</v>
      </c>
      <c r="E696" t="s">
        <v>352</v>
      </c>
      <c r="F696">
        <v>419210</v>
      </c>
      <c r="G696">
        <v>0</v>
      </c>
      <c r="H696">
        <v>2999</v>
      </c>
    </row>
    <row r="697" spans="1:8" x14ac:dyDescent="0.25">
      <c r="A697">
        <v>481</v>
      </c>
      <c r="B697">
        <v>29102</v>
      </c>
      <c r="C697" t="s">
        <v>11938</v>
      </c>
      <c r="D697">
        <v>41912</v>
      </c>
      <c r="E697" t="s">
        <v>352</v>
      </c>
      <c r="F697">
        <v>419210</v>
      </c>
      <c r="G697">
        <v>0</v>
      </c>
      <c r="H697">
        <v>2999</v>
      </c>
    </row>
    <row r="698" spans="1:8" x14ac:dyDescent="0.25">
      <c r="A698">
        <v>482</v>
      </c>
      <c r="B698">
        <v>29102</v>
      </c>
      <c r="C698" t="s">
        <v>11939</v>
      </c>
      <c r="D698">
        <v>116692</v>
      </c>
      <c r="E698" t="s">
        <v>352</v>
      </c>
      <c r="F698">
        <v>419210</v>
      </c>
      <c r="G698">
        <v>0</v>
      </c>
      <c r="H698">
        <v>2999</v>
      </c>
    </row>
    <row r="699" spans="1:8" x14ac:dyDescent="0.25">
      <c r="A699">
        <v>483</v>
      </c>
      <c r="B699">
        <v>29102</v>
      </c>
      <c r="C699" t="s">
        <v>11947</v>
      </c>
      <c r="D699">
        <v>116692</v>
      </c>
      <c r="E699" t="s">
        <v>352</v>
      </c>
      <c r="F699">
        <v>419210</v>
      </c>
      <c r="G699">
        <v>0</v>
      </c>
      <c r="H699">
        <v>2999</v>
      </c>
    </row>
    <row r="700" spans="1:8" x14ac:dyDescent="0.25">
      <c r="A700">
        <v>484</v>
      </c>
      <c r="B700">
        <v>29102</v>
      </c>
      <c r="C700" t="s">
        <v>11976</v>
      </c>
      <c r="D700">
        <v>134654</v>
      </c>
      <c r="E700" t="s">
        <v>352</v>
      </c>
      <c r="F700">
        <v>419210</v>
      </c>
      <c r="G700">
        <v>0</v>
      </c>
      <c r="H700">
        <v>2999</v>
      </c>
    </row>
    <row r="701" spans="1:8" x14ac:dyDescent="0.25">
      <c r="A701">
        <v>485</v>
      </c>
      <c r="B701">
        <v>29102</v>
      </c>
      <c r="C701" t="s">
        <v>11977</v>
      </c>
      <c r="D701">
        <v>41912</v>
      </c>
      <c r="E701" t="s">
        <v>352</v>
      </c>
      <c r="F701">
        <v>419210</v>
      </c>
      <c r="G701">
        <v>0</v>
      </c>
      <c r="H701">
        <v>2999</v>
      </c>
    </row>
    <row r="702" spans="1:8" x14ac:dyDescent="0.25">
      <c r="A702">
        <v>487</v>
      </c>
      <c r="B702">
        <v>29102</v>
      </c>
      <c r="C702" t="s">
        <v>11979</v>
      </c>
      <c r="D702">
        <v>41912</v>
      </c>
      <c r="E702" t="s">
        <v>352</v>
      </c>
      <c r="F702">
        <v>419210</v>
      </c>
      <c r="G702">
        <v>0</v>
      </c>
      <c r="H702">
        <v>2999</v>
      </c>
    </row>
    <row r="703" spans="1:8" x14ac:dyDescent="0.25">
      <c r="A703">
        <v>488</v>
      </c>
      <c r="B703">
        <v>29102</v>
      </c>
      <c r="C703" t="s">
        <v>11980</v>
      </c>
      <c r="D703">
        <v>134654</v>
      </c>
      <c r="E703" t="s">
        <v>12162</v>
      </c>
      <c r="F703">
        <v>419210</v>
      </c>
      <c r="G703">
        <v>0</v>
      </c>
      <c r="H703">
        <v>2999</v>
      </c>
    </row>
    <row r="704" spans="1:8" x14ac:dyDescent="0.25">
      <c r="A704">
        <v>489</v>
      </c>
      <c r="B704">
        <v>29102</v>
      </c>
      <c r="C704" t="s">
        <v>12199</v>
      </c>
      <c r="D704">
        <v>116692</v>
      </c>
      <c r="E704" t="s">
        <v>352</v>
      </c>
      <c r="F704">
        <v>419210</v>
      </c>
      <c r="G704">
        <v>0</v>
      </c>
      <c r="H704">
        <v>2999</v>
      </c>
    </row>
    <row r="705" spans="1:8" x14ac:dyDescent="0.25">
      <c r="A705">
        <v>492</v>
      </c>
      <c r="B705">
        <v>29102</v>
      </c>
      <c r="C705" t="s">
        <v>12008</v>
      </c>
      <c r="D705">
        <v>134654</v>
      </c>
      <c r="E705" t="s">
        <v>352</v>
      </c>
      <c r="F705">
        <v>419210</v>
      </c>
      <c r="G705">
        <v>0</v>
      </c>
      <c r="H705">
        <v>2999</v>
      </c>
    </row>
    <row r="706" spans="1:8" x14ac:dyDescent="0.25">
      <c r="A706">
        <v>493</v>
      </c>
      <c r="B706">
        <v>29102</v>
      </c>
      <c r="C706" t="s">
        <v>12009</v>
      </c>
      <c r="D706">
        <v>205135</v>
      </c>
      <c r="E706" t="s">
        <v>352</v>
      </c>
      <c r="F706">
        <v>419210</v>
      </c>
      <c r="G706">
        <v>0</v>
      </c>
      <c r="H706">
        <v>2999</v>
      </c>
    </row>
    <row r="707" spans="1:8" x14ac:dyDescent="0.25">
      <c r="A707">
        <v>513</v>
      </c>
      <c r="B707">
        <v>29102</v>
      </c>
      <c r="C707" t="s">
        <v>350</v>
      </c>
      <c r="D707">
        <v>41912</v>
      </c>
      <c r="E707" t="s">
        <v>352</v>
      </c>
      <c r="F707">
        <v>419210</v>
      </c>
      <c r="G707">
        <v>0</v>
      </c>
      <c r="H707">
        <v>2999</v>
      </c>
    </row>
    <row r="708" spans="1:8" x14ac:dyDescent="0.25">
      <c r="A708">
        <v>526</v>
      </c>
      <c r="B708">
        <v>29102</v>
      </c>
      <c r="C708" t="s">
        <v>351</v>
      </c>
      <c r="D708">
        <v>41912</v>
      </c>
      <c r="E708" t="s">
        <v>352</v>
      </c>
      <c r="F708">
        <v>419210</v>
      </c>
      <c r="G708">
        <v>0</v>
      </c>
      <c r="H708">
        <v>2999</v>
      </c>
    </row>
    <row r="709" spans="1:8" x14ac:dyDescent="0.25">
      <c r="A709">
        <v>529</v>
      </c>
      <c r="B709">
        <v>29102</v>
      </c>
      <c r="C709" t="s">
        <v>355</v>
      </c>
      <c r="D709">
        <v>41912</v>
      </c>
      <c r="E709" t="s">
        <v>352</v>
      </c>
      <c r="F709">
        <v>419210</v>
      </c>
      <c r="G709">
        <v>0</v>
      </c>
      <c r="H709">
        <v>2999</v>
      </c>
    </row>
    <row r="710" spans="1:8" x14ac:dyDescent="0.25">
      <c r="A710">
        <v>538</v>
      </c>
      <c r="B710">
        <v>29102</v>
      </c>
      <c r="C710" t="s">
        <v>357</v>
      </c>
      <c r="D710">
        <v>41912</v>
      </c>
      <c r="E710" t="s">
        <v>352</v>
      </c>
      <c r="F710">
        <v>419210</v>
      </c>
      <c r="G710">
        <v>0</v>
      </c>
      <c r="H710">
        <v>2999</v>
      </c>
    </row>
    <row r="711" spans="1:8" x14ac:dyDescent="0.25">
      <c r="A711">
        <v>540</v>
      </c>
      <c r="B711">
        <v>29102</v>
      </c>
      <c r="C711" t="s">
        <v>358</v>
      </c>
      <c r="D711">
        <v>41912</v>
      </c>
      <c r="E711" t="s">
        <v>352</v>
      </c>
      <c r="F711">
        <v>419210</v>
      </c>
      <c r="G711">
        <v>0</v>
      </c>
      <c r="H711">
        <v>2999</v>
      </c>
    </row>
    <row r="712" spans="1:8" x14ac:dyDescent="0.25">
      <c r="A712">
        <v>552</v>
      </c>
      <c r="B712">
        <v>29102</v>
      </c>
      <c r="C712" t="s">
        <v>360</v>
      </c>
      <c r="D712">
        <v>41912</v>
      </c>
      <c r="E712" t="s">
        <v>352</v>
      </c>
      <c r="F712">
        <v>419210</v>
      </c>
      <c r="G712">
        <v>0</v>
      </c>
      <c r="H712">
        <v>2999</v>
      </c>
    </row>
    <row r="713" spans="1:8" x14ac:dyDescent="0.25">
      <c r="A713">
        <v>561</v>
      </c>
      <c r="B713">
        <v>29102</v>
      </c>
      <c r="C713" t="s">
        <v>362</v>
      </c>
      <c r="D713">
        <v>41912</v>
      </c>
      <c r="E713" t="s">
        <v>352</v>
      </c>
      <c r="F713">
        <v>419210</v>
      </c>
      <c r="G713">
        <v>0</v>
      </c>
      <c r="H713">
        <v>2999</v>
      </c>
    </row>
    <row r="714" spans="1:8" x14ac:dyDescent="0.25">
      <c r="A714">
        <v>574</v>
      </c>
      <c r="B714">
        <v>29102</v>
      </c>
      <c r="C714" t="s">
        <v>363</v>
      </c>
      <c r="D714">
        <v>41912</v>
      </c>
      <c r="E714" t="s">
        <v>352</v>
      </c>
      <c r="F714">
        <v>419210</v>
      </c>
      <c r="G714">
        <v>0</v>
      </c>
      <c r="H714">
        <v>2999</v>
      </c>
    </row>
    <row r="715" spans="1:8" x14ac:dyDescent="0.25">
      <c r="A715">
        <v>581</v>
      </c>
      <c r="B715">
        <v>29102</v>
      </c>
      <c r="C715" t="s">
        <v>364</v>
      </c>
      <c r="D715">
        <v>41912</v>
      </c>
      <c r="E715" t="s">
        <v>352</v>
      </c>
      <c r="F715">
        <v>419210</v>
      </c>
      <c r="G715">
        <v>0</v>
      </c>
      <c r="H715">
        <v>2999</v>
      </c>
    </row>
    <row r="716" spans="1:8" x14ac:dyDescent="0.25">
      <c r="A716">
        <v>598</v>
      </c>
      <c r="B716">
        <v>29102</v>
      </c>
      <c r="C716" t="s">
        <v>366</v>
      </c>
      <c r="D716">
        <v>205135</v>
      </c>
      <c r="E716" t="s">
        <v>352</v>
      </c>
      <c r="F716">
        <v>419210</v>
      </c>
      <c r="G716">
        <v>0</v>
      </c>
      <c r="H716">
        <v>2999</v>
      </c>
    </row>
    <row r="717" spans="1:8" x14ac:dyDescent="0.25">
      <c r="A717">
        <v>599</v>
      </c>
      <c r="B717">
        <v>29102</v>
      </c>
      <c r="C717" t="s">
        <v>367</v>
      </c>
      <c r="D717">
        <v>41912</v>
      </c>
      <c r="E717" t="s">
        <v>352</v>
      </c>
      <c r="F717">
        <v>419210</v>
      </c>
      <c r="G717">
        <v>2097</v>
      </c>
      <c r="H717">
        <v>2999</v>
      </c>
    </row>
    <row r="718" spans="1:8" x14ac:dyDescent="0.25">
      <c r="A718">
        <v>601</v>
      </c>
      <c r="B718">
        <v>29102</v>
      </c>
      <c r="C718" t="s">
        <v>368</v>
      </c>
      <c r="D718">
        <v>116692</v>
      </c>
      <c r="E718" t="s">
        <v>352</v>
      </c>
      <c r="F718">
        <v>419210</v>
      </c>
      <c r="G718">
        <v>0</v>
      </c>
      <c r="H718">
        <v>2999</v>
      </c>
    </row>
    <row r="719" spans="1:8" x14ac:dyDescent="0.25">
      <c r="A719">
        <v>608</v>
      </c>
      <c r="B719">
        <v>29102</v>
      </c>
      <c r="C719" t="s">
        <v>369</v>
      </c>
      <c r="D719">
        <v>41912</v>
      </c>
      <c r="E719" t="s">
        <v>352</v>
      </c>
      <c r="F719">
        <v>419210</v>
      </c>
      <c r="G719">
        <v>0</v>
      </c>
      <c r="H719">
        <v>2999</v>
      </c>
    </row>
    <row r="720" spans="1:8" x14ac:dyDescent="0.25">
      <c r="A720">
        <v>609</v>
      </c>
      <c r="B720">
        <v>29102</v>
      </c>
      <c r="C720" t="s">
        <v>11907</v>
      </c>
      <c r="D720">
        <v>41912</v>
      </c>
      <c r="E720" t="s">
        <v>352</v>
      </c>
      <c r="F720">
        <v>419210</v>
      </c>
      <c r="G720">
        <v>2113</v>
      </c>
      <c r="H720">
        <v>2999</v>
      </c>
    </row>
    <row r="721" spans="1:8" x14ac:dyDescent="0.25">
      <c r="A721">
        <v>649</v>
      </c>
      <c r="B721">
        <v>29102</v>
      </c>
      <c r="C721" t="s">
        <v>364</v>
      </c>
      <c r="D721">
        <v>116692</v>
      </c>
      <c r="E721" t="s">
        <v>352</v>
      </c>
      <c r="F721">
        <v>419210</v>
      </c>
      <c r="G721">
        <v>0</v>
      </c>
      <c r="H721">
        <v>2999</v>
      </c>
    </row>
    <row r="722" spans="1:8" x14ac:dyDescent="0.25">
      <c r="A722">
        <v>650</v>
      </c>
      <c r="B722">
        <v>29102</v>
      </c>
      <c r="C722" t="s">
        <v>11915</v>
      </c>
      <c r="D722">
        <v>41912</v>
      </c>
      <c r="E722" t="s">
        <v>352</v>
      </c>
      <c r="F722">
        <v>419210</v>
      </c>
      <c r="G722">
        <v>0</v>
      </c>
      <c r="H722">
        <v>2999</v>
      </c>
    </row>
    <row r="723" spans="1:8" x14ac:dyDescent="0.25">
      <c r="A723">
        <v>734</v>
      </c>
      <c r="B723">
        <v>29102</v>
      </c>
      <c r="C723" t="s">
        <v>12193</v>
      </c>
      <c r="D723">
        <v>116692</v>
      </c>
      <c r="E723" t="s">
        <v>352</v>
      </c>
      <c r="F723">
        <v>419210</v>
      </c>
      <c r="G723">
        <v>0</v>
      </c>
      <c r="H723">
        <v>2999</v>
      </c>
    </row>
    <row r="724" spans="1:8" x14ac:dyDescent="0.25">
      <c r="A724">
        <v>805</v>
      </c>
      <c r="B724">
        <v>29102</v>
      </c>
      <c r="C724" t="s">
        <v>371</v>
      </c>
      <c r="D724">
        <v>41912</v>
      </c>
      <c r="E724" t="s">
        <v>352</v>
      </c>
      <c r="F724">
        <v>419210</v>
      </c>
      <c r="G724">
        <v>0</v>
      </c>
      <c r="H724">
        <v>2999</v>
      </c>
    </row>
    <row r="725" spans="1:8" x14ac:dyDescent="0.25">
      <c r="A725">
        <v>511</v>
      </c>
      <c r="B725">
        <v>29107</v>
      </c>
      <c r="C725" t="s">
        <v>349</v>
      </c>
      <c r="D725">
        <v>205135</v>
      </c>
      <c r="E725" t="s">
        <v>352</v>
      </c>
      <c r="F725">
        <v>419210</v>
      </c>
      <c r="G725">
        <v>2079</v>
      </c>
      <c r="H725">
        <v>2999</v>
      </c>
    </row>
    <row r="726" spans="1:8" x14ac:dyDescent="0.25">
      <c r="A726">
        <v>546</v>
      </c>
      <c r="B726">
        <v>29107</v>
      </c>
      <c r="C726" t="s">
        <v>359</v>
      </c>
      <c r="D726">
        <v>41912</v>
      </c>
      <c r="E726" t="s">
        <v>352</v>
      </c>
      <c r="F726">
        <v>419210</v>
      </c>
      <c r="G726">
        <v>0</v>
      </c>
      <c r="H726">
        <v>2999</v>
      </c>
    </row>
    <row r="727" spans="1:8" x14ac:dyDescent="0.25">
      <c r="A727">
        <v>558</v>
      </c>
      <c r="B727">
        <v>29107</v>
      </c>
      <c r="C727" t="s">
        <v>361</v>
      </c>
      <c r="D727">
        <v>41912</v>
      </c>
      <c r="E727" t="s">
        <v>352</v>
      </c>
      <c r="F727">
        <v>419210</v>
      </c>
      <c r="G727">
        <v>0</v>
      </c>
      <c r="H727">
        <v>2999</v>
      </c>
    </row>
    <row r="728" spans="1:8" x14ac:dyDescent="0.25">
      <c r="A728">
        <v>582</v>
      </c>
      <c r="B728">
        <v>29107</v>
      </c>
      <c r="C728" t="s">
        <v>365</v>
      </c>
      <c r="D728">
        <v>41912</v>
      </c>
      <c r="E728" t="s">
        <v>352</v>
      </c>
      <c r="F728">
        <v>419210</v>
      </c>
      <c r="G728">
        <v>0</v>
      </c>
      <c r="H728">
        <v>2999</v>
      </c>
    </row>
    <row r="729" spans="1:8" x14ac:dyDescent="0.25">
      <c r="A729">
        <v>631</v>
      </c>
      <c r="B729">
        <v>29107</v>
      </c>
      <c r="C729" t="s">
        <v>12200</v>
      </c>
      <c r="D729">
        <v>205135</v>
      </c>
      <c r="E729" t="s">
        <v>352</v>
      </c>
      <c r="F729">
        <v>419210</v>
      </c>
      <c r="G729">
        <v>2079</v>
      </c>
      <c r="H729">
        <v>2999</v>
      </c>
    </row>
    <row r="730" spans="1:8" x14ac:dyDescent="0.25">
      <c r="A730">
        <v>633</v>
      </c>
      <c r="B730">
        <v>29107</v>
      </c>
      <c r="C730" t="s">
        <v>11927</v>
      </c>
      <c r="D730">
        <v>41912</v>
      </c>
      <c r="E730" t="s">
        <v>352</v>
      </c>
      <c r="F730">
        <v>419210</v>
      </c>
      <c r="G730">
        <v>2089</v>
      </c>
      <c r="H730">
        <v>2999</v>
      </c>
    </row>
    <row r="731" spans="1:8" x14ac:dyDescent="0.25">
      <c r="A731">
        <v>634</v>
      </c>
      <c r="B731">
        <v>29107</v>
      </c>
      <c r="C731" t="s">
        <v>12194</v>
      </c>
      <c r="D731">
        <v>205135</v>
      </c>
      <c r="E731" t="s">
        <v>352</v>
      </c>
      <c r="F731">
        <v>419210</v>
      </c>
      <c r="G731">
        <v>2089</v>
      </c>
      <c r="H731">
        <v>2999</v>
      </c>
    </row>
    <row r="732" spans="1:8" x14ac:dyDescent="0.25">
      <c r="A732">
        <v>635</v>
      </c>
      <c r="B732">
        <v>29107</v>
      </c>
      <c r="C732" t="s">
        <v>12011</v>
      </c>
      <c r="D732">
        <v>205135</v>
      </c>
      <c r="E732" t="s">
        <v>352</v>
      </c>
      <c r="F732">
        <v>419220</v>
      </c>
      <c r="G732">
        <v>0</v>
      </c>
      <c r="H732">
        <v>2999</v>
      </c>
    </row>
    <row r="733" spans="1:8" x14ac:dyDescent="0.25">
      <c r="A733">
        <v>636</v>
      </c>
      <c r="B733">
        <v>29107</v>
      </c>
      <c r="C733" t="s">
        <v>370</v>
      </c>
      <c r="D733">
        <v>41912</v>
      </c>
      <c r="E733" t="s">
        <v>352</v>
      </c>
      <c r="F733">
        <v>419210</v>
      </c>
      <c r="G733">
        <v>0</v>
      </c>
      <c r="H733">
        <v>2999</v>
      </c>
    </row>
    <row r="734" spans="1:8" x14ac:dyDescent="0.25">
      <c r="A734">
        <v>809</v>
      </c>
      <c r="B734">
        <v>29107</v>
      </c>
      <c r="C734" t="s">
        <v>372</v>
      </c>
      <c r="D734">
        <v>41912</v>
      </c>
      <c r="E734" t="s">
        <v>352</v>
      </c>
      <c r="F734">
        <v>419210</v>
      </c>
      <c r="G734">
        <v>0</v>
      </c>
      <c r="H734">
        <v>2999</v>
      </c>
    </row>
    <row r="735" spans="1:8" x14ac:dyDescent="0.25">
      <c r="A735">
        <v>810</v>
      </c>
      <c r="B735">
        <v>29107</v>
      </c>
      <c r="C735" t="s">
        <v>11923</v>
      </c>
      <c r="D735">
        <v>41912</v>
      </c>
      <c r="E735" t="s">
        <v>352</v>
      </c>
      <c r="F735">
        <v>419210</v>
      </c>
      <c r="G735">
        <v>2089</v>
      </c>
      <c r="H735">
        <v>2999</v>
      </c>
    </row>
    <row r="736" spans="1:8" x14ac:dyDescent="0.25">
      <c r="A736">
        <v>811</v>
      </c>
      <c r="B736">
        <v>29107</v>
      </c>
      <c r="C736" t="s">
        <v>11913</v>
      </c>
      <c r="D736">
        <v>205135</v>
      </c>
      <c r="E736" t="s">
        <v>352</v>
      </c>
      <c r="F736">
        <v>419210</v>
      </c>
      <c r="G736">
        <v>2079</v>
      </c>
      <c r="H736">
        <v>2999</v>
      </c>
    </row>
    <row r="737" spans="1:8" x14ac:dyDescent="0.25">
      <c r="A737">
        <v>812</v>
      </c>
      <c r="B737">
        <v>29107</v>
      </c>
      <c r="C737" t="s">
        <v>373</v>
      </c>
      <c r="D737">
        <v>205135</v>
      </c>
      <c r="E737" t="s">
        <v>352</v>
      </c>
      <c r="F737">
        <v>419210</v>
      </c>
      <c r="G737">
        <v>0</v>
      </c>
      <c r="H737">
        <v>2999</v>
      </c>
    </row>
    <row r="738" spans="1:8" x14ac:dyDescent="0.25">
      <c r="A738">
        <v>813</v>
      </c>
      <c r="B738">
        <v>29107</v>
      </c>
      <c r="C738" t="s">
        <v>11912</v>
      </c>
      <c r="D738">
        <v>41912</v>
      </c>
      <c r="E738" t="s">
        <v>352</v>
      </c>
      <c r="F738">
        <v>419210</v>
      </c>
      <c r="G738">
        <v>2089</v>
      </c>
      <c r="H738">
        <v>2999</v>
      </c>
    </row>
    <row r="739" spans="1:8" x14ac:dyDescent="0.25">
      <c r="A739">
        <v>814</v>
      </c>
      <c r="B739">
        <v>29107</v>
      </c>
      <c r="C739" t="s">
        <v>374</v>
      </c>
      <c r="D739">
        <v>41912</v>
      </c>
      <c r="E739" t="s">
        <v>352</v>
      </c>
      <c r="F739">
        <v>419210</v>
      </c>
      <c r="G739">
        <v>0</v>
      </c>
      <c r="H739">
        <v>2999</v>
      </c>
    </row>
    <row r="740" spans="1:8" x14ac:dyDescent="0.25">
      <c r="A740">
        <v>821</v>
      </c>
      <c r="B740">
        <v>29107</v>
      </c>
      <c r="C740" t="s">
        <v>376</v>
      </c>
      <c r="D740">
        <v>41912</v>
      </c>
      <c r="E740" t="s">
        <v>352</v>
      </c>
      <c r="F740">
        <v>419210</v>
      </c>
      <c r="G740">
        <v>0</v>
      </c>
      <c r="H740">
        <v>2999</v>
      </c>
    </row>
    <row r="741" spans="1:8" x14ac:dyDescent="0.25">
      <c r="A741">
        <v>833</v>
      </c>
      <c r="B741">
        <v>29107</v>
      </c>
      <c r="C741" t="s">
        <v>377</v>
      </c>
      <c r="D741">
        <v>41912</v>
      </c>
      <c r="E741" t="s">
        <v>352</v>
      </c>
      <c r="F741">
        <v>419210</v>
      </c>
      <c r="G741">
        <v>2079</v>
      </c>
      <c r="H741">
        <v>2999</v>
      </c>
    </row>
    <row r="742" spans="1:8" x14ac:dyDescent="0.25">
      <c r="A742">
        <v>842</v>
      </c>
      <c r="B742">
        <v>29107</v>
      </c>
      <c r="C742" t="s">
        <v>378</v>
      </c>
      <c r="D742">
        <v>41912</v>
      </c>
      <c r="E742" t="s">
        <v>352</v>
      </c>
      <c r="F742">
        <v>419210</v>
      </c>
      <c r="G742">
        <v>0</v>
      </c>
      <c r="H742">
        <v>2999</v>
      </c>
    </row>
    <row r="743" spans="1:8" x14ac:dyDescent="0.25">
      <c r="A743">
        <v>865</v>
      </c>
      <c r="B743">
        <v>29107</v>
      </c>
      <c r="C743" t="s">
        <v>379</v>
      </c>
      <c r="D743">
        <v>41912</v>
      </c>
      <c r="E743" t="s">
        <v>352</v>
      </c>
      <c r="F743">
        <v>419210</v>
      </c>
      <c r="G743">
        <v>0</v>
      </c>
      <c r="H743">
        <v>2999</v>
      </c>
    </row>
    <row r="744" spans="1:8" x14ac:dyDescent="0.25">
      <c r="A744">
        <v>897</v>
      </c>
      <c r="B744">
        <v>29107</v>
      </c>
      <c r="C744" t="s">
        <v>380</v>
      </c>
      <c r="D744">
        <v>41912</v>
      </c>
      <c r="E744" t="s">
        <v>352</v>
      </c>
      <c r="F744">
        <v>419210</v>
      </c>
      <c r="G744">
        <v>0</v>
      </c>
      <c r="H744">
        <v>2999</v>
      </c>
    </row>
    <row r="745" spans="1:8" x14ac:dyDescent="0.25">
      <c r="A745">
        <v>818</v>
      </c>
      <c r="B745">
        <v>29113</v>
      </c>
      <c r="C745" t="s">
        <v>375</v>
      </c>
      <c r="D745">
        <v>41912</v>
      </c>
      <c r="E745" t="s">
        <v>352</v>
      </c>
      <c r="F745">
        <v>0</v>
      </c>
      <c r="G745">
        <v>0</v>
      </c>
      <c r="H745">
        <v>2999</v>
      </c>
    </row>
    <row r="746" spans="1:8" x14ac:dyDescent="0.25">
      <c r="A746">
        <v>535</v>
      </c>
      <c r="B746">
        <v>29130</v>
      </c>
      <c r="C746" t="s">
        <v>356</v>
      </c>
      <c r="D746">
        <v>41912</v>
      </c>
      <c r="E746" t="s">
        <v>352</v>
      </c>
      <c r="F746">
        <v>0</v>
      </c>
      <c r="G746">
        <v>0</v>
      </c>
      <c r="H746">
        <v>2999</v>
      </c>
    </row>
    <row r="747" spans="1:8" x14ac:dyDescent="0.25">
      <c r="A747">
        <v>989</v>
      </c>
      <c r="B747">
        <v>29999</v>
      </c>
      <c r="C747" t="s">
        <v>198</v>
      </c>
      <c r="D747">
        <v>130389</v>
      </c>
      <c r="E747" t="s">
        <v>352</v>
      </c>
      <c r="F747">
        <v>0</v>
      </c>
      <c r="G747">
        <v>0</v>
      </c>
      <c r="H747">
        <v>2999</v>
      </c>
    </row>
    <row r="748" spans="1:8" x14ac:dyDescent="0.25">
      <c r="A748">
        <v>213</v>
      </c>
      <c r="B748">
        <v>31300</v>
      </c>
      <c r="C748" t="s">
        <v>11972</v>
      </c>
      <c r="D748">
        <v>136939</v>
      </c>
      <c r="E748" t="s">
        <v>352</v>
      </c>
      <c r="F748">
        <v>432150</v>
      </c>
      <c r="G748">
        <v>0</v>
      </c>
      <c r="H748">
        <v>3131</v>
      </c>
    </row>
    <row r="749" spans="1:8" x14ac:dyDescent="0.25">
      <c r="A749">
        <v>12</v>
      </c>
      <c r="B749">
        <v>31400</v>
      </c>
      <c r="C749" t="s">
        <v>11959</v>
      </c>
      <c r="D749">
        <v>136939</v>
      </c>
      <c r="E749" t="s">
        <v>352</v>
      </c>
      <c r="F749">
        <v>432020</v>
      </c>
      <c r="G749">
        <v>0</v>
      </c>
      <c r="H749">
        <v>3141</v>
      </c>
    </row>
    <row r="750" spans="1:8" x14ac:dyDescent="0.25">
      <c r="A750">
        <v>13</v>
      </c>
      <c r="B750">
        <v>31400</v>
      </c>
      <c r="C750" t="s">
        <v>11962</v>
      </c>
      <c r="D750">
        <v>136939</v>
      </c>
      <c r="E750" t="s">
        <v>352</v>
      </c>
      <c r="F750">
        <v>432020</v>
      </c>
      <c r="G750">
        <v>0</v>
      </c>
      <c r="H750">
        <v>3141</v>
      </c>
    </row>
    <row r="751" spans="1:8" x14ac:dyDescent="0.25">
      <c r="A751">
        <v>14</v>
      </c>
      <c r="B751">
        <v>31400</v>
      </c>
      <c r="C751" t="s">
        <v>11969</v>
      </c>
      <c r="D751">
        <v>136939</v>
      </c>
      <c r="E751" t="s">
        <v>352</v>
      </c>
      <c r="F751">
        <v>432020</v>
      </c>
      <c r="G751">
        <v>0</v>
      </c>
      <c r="H751">
        <v>3141</v>
      </c>
    </row>
    <row r="752" spans="1:8" x14ac:dyDescent="0.25">
      <c r="A752">
        <v>15</v>
      </c>
      <c r="B752">
        <v>31400</v>
      </c>
      <c r="C752" t="s">
        <v>11970</v>
      </c>
      <c r="D752">
        <v>136939</v>
      </c>
      <c r="E752" t="s">
        <v>352</v>
      </c>
      <c r="F752">
        <v>432020</v>
      </c>
      <c r="G752">
        <v>0</v>
      </c>
      <c r="H752">
        <v>3141</v>
      </c>
    </row>
    <row r="753" spans="1:8" x14ac:dyDescent="0.25">
      <c r="A753" s="67">
        <v>16</v>
      </c>
      <c r="B753" s="67">
        <v>31400</v>
      </c>
      <c r="C753" s="67" t="s">
        <v>12220</v>
      </c>
      <c r="D753" s="67">
        <v>136939</v>
      </c>
      <c r="E753" s="67" t="s">
        <v>352</v>
      </c>
      <c r="F753" s="67">
        <v>432020</v>
      </c>
      <c r="G753" s="67">
        <v>0</v>
      </c>
      <c r="H753" s="67">
        <v>3141</v>
      </c>
    </row>
    <row r="754" spans="1:8" x14ac:dyDescent="0.25">
      <c r="A754" s="67">
        <v>17</v>
      </c>
      <c r="B754" s="67">
        <v>31400</v>
      </c>
      <c r="C754" s="67" t="s">
        <v>12221</v>
      </c>
      <c r="D754" s="67">
        <v>136939</v>
      </c>
      <c r="E754" s="67" t="s">
        <v>352</v>
      </c>
      <c r="F754" s="67">
        <v>432020</v>
      </c>
      <c r="G754" s="67">
        <v>0</v>
      </c>
      <c r="H754" s="67">
        <v>3141</v>
      </c>
    </row>
    <row r="755" spans="1:8" x14ac:dyDescent="0.25">
      <c r="A755" s="67">
        <v>222</v>
      </c>
      <c r="B755" s="67">
        <v>31500</v>
      </c>
      <c r="C755" s="67" t="s">
        <v>11973</v>
      </c>
      <c r="D755" s="67">
        <v>130389</v>
      </c>
      <c r="E755" s="67" t="s">
        <v>11986</v>
      </c>
      <c r="F755" s="67">
        <v>0</v>
      </c>
      <c r="G755" s="67">
        <v>0</v>
      </c>
      <c r="H755" s="67">
        <v>3150</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59999389629810485"/>
  </sheetPr>
  <dimension ref="A1:C14"/>
  <sheetViews>
    <sheetView workbookViewId="0">
      <selection activeCell="B4" sqref="B4"/>
    </sheetView>
  </sheetViews>
  <sheetFormatPr defaultColWidth="9.140625" defaultRowHeight="15" x14ac:dyDescent="0.25"/>
  <cols>
    <col min="1" max="1" width="39.85546875" style="92" customWidth="1"/>
    <col min="2" max="2" width="26.140625" style="92" customWidth="1"/>
    <col min="3" max="16384" width="9.140625" style="92"/>
  </cols>
  <sheetData>
    <row r="1" spans="1:3" x14ac:dyDescent="0.25">
      <c r="A1" s="90"/>
      <c r="B1" s="91"/>
      <c r="C1" s="90"/>
    </row>
    <row r="2" spans="1:3" x14ac:dyDescent="0.25">
      <c r="A2" s="90"/>
      <c r="B2" s="93" t="s">
        <v>12226</v>
      </c>
      <c r="C2" s="90"/>
    </row>
    <row r="3" spans="1:3" ht="18" x14ac:dyDescent="0.25">
      <c r="A3" s="90" t="s">
        <v>27</v>
      </c>
      <c r="B3" s="94">
        <v>2.76E-2</v>
      </c>
      <c r="C3" s="90"/>
    </row>
    <row r="4" spans="1:3" x14ac:dyDescent="0.25">
      <c r="A4" s="90"/>
      <c r="B4" s="91"/>
      <c r="C4" s="90"/>
    </row>
    <row r="5" spans="1:3" x14ac:dyDescent="0.25">
      <c r="A5" s="95" t="s">
        <v>28</v>
      </c>
      <c r="B5" s="185"/>
      <c r="C5" s="90"/>
    </row>
    <row r="6" spans="1:3" ht="17.25" customHeight="1" x14ac:dyDescent="0.25">
      <c r="A6" s="96" t="s">
        <v>29</v>
      </c>
      <c r="B6" s="185"/>
      <c r="C6" s="90"/>
    </row>
    <row r="7" spans="1:3" x14ac:dyDescent="0.25">
      <c r="A7" s="90" t="s">
        <v>32</v>
      </c>
      <c r="B7" s="91">
        <f>B5-B6</f>
        <v>0</v>
      </c>
      <c r="C7" s="90"/>
    </row>
    <row r="8" spans="1:3" ht="15.75" thickBot="1" x14ac:dyDescent="0.3">
      <c r="A8" s="90"/>
      <c r="B8" s="91"/>
      <c r="C8" s="97"/>
    </row>
    <row r="9" spans="1:3" ht="21" thickBot="1" x14ac:dyDescent="0.35">
      <c r="A9" s="98" t="s">
        <v>30</v>
      </c>
      <c r="B9" s="99">
        <f>B7-(B7/(1+(B3/1)))</f>
        <v>0</v>
      </c>
      <c r="C9" s="90"/>
    </row>
    <row r="10" spans="1:3" x14ac:dyDescent="0.25">
      <c r="B10" s="100">
        <v>537130</v>
      </c>
      <c r="C10" s="90"/>
    </row>
    <row r="11" spans="1:3" x14ac:dyDescent="0.25">
      <c r="A11" s="90"/>
      <c r="B11" s="91"/>
      <c r="C11" s="90"/>
    </row>
    <row r="12" spans="1:3" ht="15.75" thickBot="1" x14ac:dyDescent="0.3">
      <c r="A12" s="90"/>
      <c r="B12" s="91"/>
      <c r="C12" s="90"/>
    </row>
    <row r="13" spans="1:3" ht="21" thickBot="1" x14ac:dyDescent="0.35">
      <c r="A13" s="98" t="s">
        <v>31</v>
      </c>
      <c r="B13" s="99">
        <f>B5*0.001</f>
        <v>0</v>
      </c>
      <c r="C13" s="90"/>
    </row>
    <row r="14" spans="1:3" x14ac:dyDescent="0.25">
      <c r="B14" s="100">
        <v>534110</v>
      </c>
      <c r="C14" s="90"/>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I51"/>
  <sheetViews>
    <sheetView zoomScaleNormal="100" workbookViewId="0">
      <pane ySplit="5" topLeftCell="A6" activePane="bottomLeft" state="frozen"/>
      <selection activeCell="B12" sqref="B12:E12"/>
      <selection pane="bottomLeft" activeCell="I28" sqref="I28"/>
    </sheetView>
  </sheetViews>
  <sheetFormatPr defaultRowHeight="15" x14ac:dyDescent="0.25"/>
  <cols>
    <col min="1" max="1" width="12.42578125" bestFit="1" customWidth="1"/>
    <col min="2" max="2" width="25.5703125" bestFit="1" customWidth="1"/>
    <col min="3" max="3" width="17.7109375" bestFit="1" customWidth="1"/>
    <col min="4" max="4" width="17.7109375" style="48" customWidth="1"/>
    <col min="5" max="5" width="49.42578125" bestFit="1" customWidth="1"/>
    <col min="6" max="6" width="30.5703125" style="44" bestFit="1" customWidth="1"/>
    <col min="7" max="7" width="20.140625" bestFit="1" customWidth="1"/>
    <col min="8" max="8" width="20.140625" style="44" bestFit="1" customWidth="1"/>
    <col min="9" max="9" width="28.85546875" bestFit="1" customWidth="1"/>
  </cols>
  <sheetData>
    <row r="1" spans="1:9" s="57" customFormat="1" ht="23.25" x14ac:dyDescent="0.35">
      <c r="A1" s="57" t="s">
        <v>533</v>
      </c>
      <c r="B1" s="57" t="s">
        <v>534</v>
      </c>
      <c r="F1" s="59"/>
      <c r="H1" s="59"/>
    </row>
    <row r="2" spans="1:9" x14ac:dyDescent="0.25">
      <c r="A2" s="55"/>
      <c r="B2" s="55" t="s">
        <v>535</v>
      </c>
      <c r="C2" s="55" t="s">
        <v>536</v>
      </c>
      <c r="D2" s="55" t="s">
        <v>537</v>
      </c>
      <c r="E2" s="55" t="s">
        <v>566</v>
      </c>
      <c r="F2" s="60" t="s">
        <v>538</v>
      </c>
      <c r="G2" s="55" t="s">
        <v>567</v>
      </c>
      <c r="H2" s="60" t="s">
        <v>569</v>
      </c>
      <c r="I2" s="55" t="s">
        <v>541</v>
      </c>
    </row>
    <row r="3" spans="1:9" ht="30" x14ac:dyDescent="0.25">
      <c r="A3" s="55" t="s">
        <v>131</v>
      </c>
      <c r="B3" s="55" t="s">
        <v>135</v>
      </c>
      <c r="C3" s="55" t="s">
        <v>542</v>
      </c>
      <c r="D3" s="55" t="s">
        <v>137</v>
      </c>
      <c r="E3" s="55" t="s">
        <v>570</v>
      </c>
      <c r="F3" s="60" t="s">
        <v>543</v>
      </c>
      <c r="G3" s="55" t="s">
        <v>532</v>
      </c>
      <c r="H3" s="61" t="s">
        <v>568</v>
      </c>
      <c r="I3" s="55" t="s">
        <v>544</v>
      </c>
    </row>
    <row r="4" spans="1:9" s="48" customFormat="1" x14ac:dyDescent="0.25">
      <c r="A4" s="56"/>
      <c r="B4" s="56" t="s">
        <v>506</v>
      </c>
      <c r="C4" s="56" t="s">
        <v>129</v>
      </c>
      <c r="D4" s="43" t="str">
        <f>VLOOKUP(E4,'Personnel Types'!B:C,2,0)</f>
        <v>GRANT TECH</v>
      </c>
      <c r="E4" s="56" t="s">
        <v>560</v>
      </c>
      <c r="F4" s="43">
        <v>1100</v>
      </c>
      <c r="G4" s="56">
        <v>132557</v>
      </c>
      <c r="H4" s="43"/>
      <c r="I4" s="56" t="s">
        <v>127</v>
      </c>
    </row>
    <row r="5" spans="1:9" x14ac:dyDescent="0.25">
      <c r="A5" s="56"/>
      <c r="B5" s="56" t="s">
        <v>506</v>
      </c>
      <c r="C5" s="56" t="s">
        <v>129</v>
      </c>
      <c r="D5" s="43" t="str">
        <f>VLOOKUP(E5,'Personnel Types'!B:C,2,0)</f>
        <v>PAID EMPLOYE</v>
      </c>
      <c r="E5" s="56" t="s">
        <v>571</v>
      </c>
      <c r="F5" s="43">
        <v>1100</v>
      </c>
      <c r="G5" s="56">
        <v>124568</v>
      </c>
      <c r="H5" s="43">
        <v>0.83</v>
      </c>
      <c r="I5" s="56" t="s">
        <v>127</v>
      </c>
    </row>
    <row r="6" spans="1:9" x14ac:dyDescent="0.25">
      <c r="B6" s="70"/>
      <c r="C6" s="44" t="s">
        <v>1</v>
      </c>
      <c r="D6" s="44" t="e">
        <f>VLOOKUP(E6,'Personnel Types'!B:C,2,0)</f>
        <v>#N/A</v>
      </c>
      <c r="E6" s="70"/>
      <c r="F6" s="44">
        <v>1100</v>
      </c>
      <c r="G6" s="70"/>
      <c r="H6" s="71"/>
      <c r="I6" s="44" t="s">
        <v>127</v>
      </c>
    </row>
    <row r="7" spans="1:9" x14ac:dyDescent="0.25">
      <c r="B7" s="70"/>
      <c r="C7" s="44" t="s">
        <v>1</v>
      </c>
      <c r="D7" s="44" t="e">
        <f>VLOOKUP(E7,'Personnel Types'!B:C,2,0)</f>
        <v>#N/A</v>
      </c>
      <c r="E7" s="70"/>
      <c r="F7" s="44">
        <v>1100</v>
      </c>
      <c r="G7" s="70"/>
      <c r="H7" s="71"/>
      <c r="I7" s="44" t="s">
        <v>127</v>
      </c>
    </row>
    <row r="8" spans="1:9" x14ac:dyDescent="0.25">
      <c r="B8" s="70"/>
      <c r="C8" s="44" t="s">
        <v>1</v>
      </c>
      <c r="D8" s="44" t="e">
        <f>VLOOKUP(E8,'Personnel Types'!B:C,2,0)</f>
        <v>#N/A</v>
      </c>
      <c r="E8" s="70"/>
      <c r="F8" s="44">
        <v>1100</v>
      </c>
      <c r="G8" s="70"/>
      <c r="H8" s="71"/>
      <c r="I8" s="44" t="s">
        <v>127</v>
      </c>
    </row>
    <row r="9" spans="1:9" x14ac:dyDescent="0.25">
      <c r="B9" s="70"/>
      <c r="C9" s="44" t="s">
        <v>1</v>
      </c>
      <c r="D9" s="44" t="e">
        <f>VLOOKUP(E9,'Personnel Types'!B:C,2,0)</f>
        <v>#N/A</v>
      </c>
      <c r="E9" s="70"/>
      <c r="F9" s="44">
        <v>1100</v>
      </c>
      <c r="G9" s="70"/>
      <c r="H9" s="71"/>
      <c r="I9" s="44" t="s">
        <v>127</v>
      </c>
    </row>
    <row r="10" spans="1:9" x14ac:dyDescent="0.25">
      <c r="B10" s="70"/>
      <c r="C10" s="44" t="s">
        <v>1</v>
      </c>
      <c r="D10" s="44" t="e">
        <f>VLOOKUP(E10,'Personnel Types'!B:C,2,0)</f>
        <v>#N/A</v>
      </c>
      <c r="E10" s="70"/>
      <c r="F10" s="44">
        <v>1100</v>
      </c>
      <c r="G10" s="70"/>
      <c r="H10" s="71"/>
      <c r="I10" s="44" t="s">
        <v>127</v>
      </c>
    </row>
    <row r="11" spans="1:9" x14ac:dyDescent="0.25">
      <c r="B11" s="70"/>
      <c r="C11" s="44" t="s">
        <v>1</v>
      </c>
      <c r="D11" s="44" t="e">
        <f>VLOOKUP(E11,'Personnel Types'!B:C,2,0)</f>
        <v>#N/A</v>
      </c>
      <c r="E11" s="70"/>
      <c r="F11" s="44">
        <v>1100</v>
      </c>
      <c r="G11" s="70"/>
      <c r="H11" s="71"/>
      <c r="I11" s="44" t="s">
        <v>127</v>
      </c>
    </row>
    <row r="12" spans="1:9" x14ac:dyDescent="0.25">
      <c r="B12" s="70"/>
      <c r="C12" s="44" t="s">
        <v>1</v>
      </c>
      <c r="D12" s="44" t="e">
        <f>VLOOKUP(E12,'Personnel Types'!B:C,2,0)</f>
        <v>#N/A</v>
      </c>
      <c r="E12" s="70"/>
      <c r="F12" s="44">
        <v>1100</v>
      </c>
      <c r="G12" s="70"/>
      <c r="H12" s="71"/>
      <c r="I12" s="44" t="s">
        <v>127</v>
      </c>
    </row>
    <row r="13" spans="1:9" x14ac:dyDescent="0.25">
      <c r="B13" s="70"/>
      <c r="C13" s="44" t="s">
        <v>1</v>
      </c>
      <c r="D13" s="44" t="e">
        <f>VLOOKUP(E13,'Personnel Types'!B:C,2,0)</f>
        <v>#N/A</v>
      </c>
      <c r="E13" s="70"/>
      <c r="F13" s="44">
        <v>1100</v>
      </c>
      <c r="G13" s="70"/>
      <c r="H13" s="71"/>
      <c r="I13" s="44" t="s">
        <v>127</v>
      </c>
    </row>
    <row r="14" spans="1:9" x14ac:dyDescent="0.25">
      <c r="B14" s="70"/>
      <c r="C14" s="44" t="s">
        <v>1</v>
      </c>
      <c r="D14" s="44" t="e">
        <f>VLOOKUP(E14,'Personnel Types'!B:C,2,0)</f>
        <v>#N/A</v>
      </c>
      <c r="E14" s="70"/>
      <c r="F14" s="44">
        <v>1100</v>
      </c>
      <c r="G14" s="70"/>
      <c r="H14" s="71"/>
      <c r="I14" s="44" t="s">
        <v>127</v>
      </c>
    </row>
    <row r="15" spans="1:9" x14ac:dyDescent="0.25">
      <c r="B15" s="70"/>
      <c r="C15" s="44" t="s">
        <v>1</v>
      </c>
      <c r="D15" s="44" t="e">
        <f>VLOOKUP(E15,'Personnel Types'!B:C,2,0)</f>
        <v>#N/A</v>
      </c>
      <c r="E15" s="70"/>
      <c r="F15" s="44">
        <v>1100</v>
      </c>
      <c r="G15" s="70"/>
      <c r="H15" s="71"/>
      <c r="I15" s="44" t="s">
        <v>127</v>
      </c>
    </row>
    <row r="16" spans="1:9" x14ac:dyDescent="0.25">
      <c r="B16" s="70"/>
      <c r="C16" s="44" t="s">
        <v>1</v>
      </c>
      <c r="D16" s="44" t="e">
        <f>VLOOKUP(E16,'Personnel Types'!B:C,2,0)</f>
        <v>#N/A</v>
      </c>
      <c r="E16" s="70"/>
      <c r="F16" s="44">
        <v>1100</v>
      </c>
      <c r="G16" s="70"/>
      <c r="H16" s="71"/>
      <c r="I16" s="44" t="s">
        <v>127</v>
      </c>
    </row>
    <row r="17" spans="2:9" x14ac:dyDescent="0.25">
      <c r="B17" s="70"/>
      <c r="C17" s="44" t="s">
        <v>1</v>
      </c>
      <c r="D17" s="44" t="e">
        <f>VLOOKUP(E17,'Personnel Types'!B:C,2,0)</f>
        <v>#N/A</v>
      </c>
      <c r="E17" s="70"/>
      <c r="F17" s="44">
        <v>1100</v>
      </c>
      <c r="G17" s="70"/>
      <c r="H17" s="71"/>
      <c r="I17" s="44" t="s">
        <v>127</v>
      </c>
    </row>
    <row r="18" spans="2:9" x14ac:dyDescent="0.25">
      <c r="B18" s="70"/>
      <c r="C18" s="44" t="s">
        <v>1</v>
      </c>
      <c r="D18" s="44" t="e">
        <f>VLOOKUP(E18,'Personnel Types'!B:C,2,0)</f>
        <v>#N/A</v>
      </c>
      <c r="E18" s="70"/>
      <c r="F18" s="44">
        <v>1100</v>
      </c>
      <c r="G18" s="70"/>
      <c r="H18" s="71"/>
      <c r="I18" s="44" t="s">
        <v>127</v>
      </c>
    </row>
    <row r="19" spans="2:9" x14ac:dyDescent="0.25">
      <c r="B19" s="70"/>
      <c r="C19" s="44" t="s">
        <v>1</v>
      </c>
      <c r="D19" s="44" t="e">
        <f>VLOOKUP(E19,'Personnel Types'!B:C,2,0)</f>
        <v>#N/A</v>
      </c>
      <c r="E19" s="70"/>
      <c r="F19" s="44">
        <v>1100</v>
      </c>
      <c r="G19" s="70"/>
      <c r="H19" s="71"/>
      <c r="I19" s="44" t="s">
        <v>127</v>
      </c>
    </row>
    <row r="20" spans="2:9" x14ac:dyDescent="0.25">
      <c r="B20" s="70"/>
      <c r="C20" s="44" t="s">
        <v>1</v>
      </c>
      <c r="D20" s="44" t="e">
        <f>VLOOKUP(E20,'Personnel Types'!B:C,2,0)</f>
        <v>#N/A</v>
      </c>
      <c r="E20" s="70"/>
      <c r="F20" s="44">
        <v>1100</v>
      </c>
      <c r="G20" s="70"/>
      <c r="H20" s="71"/>
      <c r="I20" s="44" t="s">
        <v>127</v>
      </c>
    </row>
    <row r="21" spans="2:9" x14ac:dyDescent="0.25">
      <c r="B21" s="70"/>
      <c r="C21" s="44" t="s">
        <v>1</v>
      </c>
      <c r="D21" s="44" t="e">
        <f>VLOOKUP(E21,'Personnel Types'!B:C,2,0)</f>
        <v>#N/A</v>
      </c>
      <c r="E21" s="70"/>
      <c r="F21" s="44">
        <v>1100</v>
      </c>
      <c r="G21" s="70"/>
      <c r="H21" s="71"/>
      <c r="I21" s="44" t="s">
        <v>127</v>
      </c>
    </row>
    <row r="22" spans="2:9" x14ac:dyDescent="0.25">
      <c r="B22" s="70"/>
      <c r="C22" s="44" t="s">
        <v>1</v>
      </c>
      <c r="D22" s="44" t="e">
        <f>VLOOKUP(E22,'Personnel Types'!B:C,2,0)</f>
        <v>#N/A</v>
      </c>
      <c r="E22" s="70"/>
      <c r="F22" s="44">
        <v>1100</v>
      </c>
      <c r="G22" s="70"/>
      <c r="H22" s="71"/>
      <c r="I22" s="44" t="s">
        <v>127</v>
      </c>
    </row>
    <row r="23" spans="2:9" x14ac:dyDescent="0.25">
      <c r="B23" s="70"/>
      <c r="C23" s="44" t="s">
        <v>1</v>
      </c>
      <c r="D23" s="44" t="e">
        <f>VLOOKUP(E23,'Personnel Types'!B:C,2,0)</f>
        <v>#N/A</v>
      </c>
      <c r="E23" s="70"/>
      <c r="F23" s="44">
        <v>1100</v>
      </c>
      <c r="G23" s="70"/>
      <c r="H23" s="71"/>
      <c r="I23" s="44" t="s">
        <v>127</v>
      </c>
    </row>
    <row r="24" spans="2:9" x14ac:dyDescent="0.25">
      <c r="B24" s="70"/>
      <c r="C24" s="44" t="s">
        <v>1</v>
      </c>
      <c r="D24" s="44" t="e">
        <f>VLOOKUP(E24,'Personnel Types'!B:C,2,0)</f>
        <v>#N/A</v>
      </c>
      <c r="E24" s="70"/>
      <c r="F24" s="44">
        <v>1100</v>
      </c>
      <c r="G24" s="70"/>
      <c r="H24" s="71"/>
      <c r="I24" s="44" t="s">
        <v>127</v>
      </c>
    </row>
    <row r="25" spans="2:9" x14ac:dyDescent="0.25">
      <c r="B25" s="70"/>
      <c r="C25" s="44" t="s">
        <v>1</v>
      </c>
      <c r="D25" s="44" t="e">
        <f>VLOOKUP(E25,'Personnel Types'!B:C,2,0)</f>
        <v>#N/A</v>
      </c>
      <c r="E25" s="70"/>
      <c r="F25" s="44">
        <v>1100</v>
      </c>
      <c r="G25" s="70"/>
      <c r="H25" s="71"/>
      <c r="I25" s="44" t="s">
        <v>127</v>
      </c>
    </row>
    <row r="26" spans="2:9" x14ac:dyDescent="0.25">
      <c r="B26" s="70"/>
      <c r="C26" s="44" t="s">
        <v>1</v>
      </c>
      <c r="D26" s="44" t="e">
        <f>VLOOKUP(E26,'Personnel Types'!B:C,2,0)</f>
        <v>#N/A</v>
      </c>
      <c r="E26" s="70"/>
      <c r="F26" s="44">
        <v>1100</v>
      </c>
      <c r="G26" s="70"/>
      <c r="H26" s="71"/>
      <c r="I26" s="44" t="s">
        <v>127</v>
      </c>
    </row>
    <row r="27" spans="2:9" x14ac:dyDescent="0.25">
      <c r="B27" s="70"/>
      <c r="C27" s="44" t="s">
        <v>1</v>
      </c>
      <c r="D27" s="44" t="e">
        <f>VLOOKUP(E27,'Personnel Types'!B:C,2,0)</f>
        <v>#N/A</v>
      </c>
      <c r="E27" s="70"/>
      <c r="F27" s="44">
        <v>1100</v>
      </c>
      <c r="G27" s="70"/>
      <c r="H27" s="71"/>
      <c r="I27" s="44" t="s">
        <v>127</v>
      </c>
    </row>
    <row r="28" spans="2:9" x14ac:dyDescent="0.25">
      <c r="B28" s="70"/>
      <c r="C28" s="44" t="s">
        <v>1</v>
      </c>
      <c r="D28" s="44" t="e">
        <f>VLOOKUP(E28,'Personnel Types'!B:C,2,0)</f>
        <v>#N/A</v>
      </c>
      <c r="E28" s="70"/>
      <c r="F28" s="44">
        <v>1100</v>
      </c>
      <c r="G28" s="70"/>
      <c r="H28" s="71"/>
      <c r="I28" s="44" t="s">
        <v>127</v>
      </c>
    </row>
    <row r="29" spans="2:9" x14ac:dyDescent="0.25">
      <c r="B29" s="70"/>
      <c r="C29" s="44" t="s">
        <v>1</v>
      </c>
      <c r="D29" s="44" t="e">
        <f>VLOOKUP(E29,'Personnel Types'!B:C,2,0)</f>
        <v>#N/A</v>
      </c>
      <c r="E29" s="70"/>
      <c r="F29" s="44">
        <v>1100</v>
      </c>
      <c r="G29" s="70"/>
      <c r="H29" s="71"/>
      <c r="I29" s="44" t="s">
        <v>127</v>
      </c>
    </row>
    <row r="30" spans="2:9" x14ac:dyDescent="0.25">
      <c r="B30" s="70"/>
      <c r="C30" s="44" t="s">
        <v>1</v>
      </c>
      <c r="D30" s="44" t="e">
        <f>VLOOKUP(E30,'Personnel Types'!B:C,2,0)</f>
        <v>#N/A</v>
      </c>
      <c r="E30" s="70"/>
      <c r="F30" s="44">
        <v>1100</v>
      </c>
      <c r="G30" s="70"/>
      <c r="H30" s="71"/>
      <c r="I30" s="44" t="s">
        <v>127</v>
      </c>
    </row>
    <row r="31" spans="2:9" x14ac:dyDescent="0.25">
      <c r="B31" s="70"/>
      <c r="C31" s="44" t="s">
        <v>1</v>
      </c>
      <c r="D31" s="44" t="e">
        <f>VLOOKUP(E31,'Personnel Types'!B:C,2,0)</f>
        <v>#N/A</v>
      </c>
      <c r="E31" s="70"/>
      <c r="F31" s="44">
        <v>1100</v>
      </c>
      <c r="G31" s="70"/>
      <c r="H31" s="71"/>
      <c r="I31" s="44" t="s">
        <v>127</v>
      </c>
    </row>
    <row r="32" spans="2:9" x14ac:dyDescent="0.25">
      <c r="B32" s="70"/>
      <c r="C32" s="44" t="s">
        <v>1</v>
      </c>
      <c r="D32" s="44" t="e">
        <f>VLOOKUP(E32,'Personnel Types'!B:C,2,0)</f>
        <v>#N/A</v>
      </c>
      <c r="E32" s="70"/>
      <c r="F32" s="44">
        <v>1100</v>
      </c>
      <c r="G32" s="70"/>
      <c r="H32" s="71"/>
      <c r="I32" s="44" t="s">
        <v>127</v>
      </c>
    </row>
    <row r="33" spans="2:9" x14ac:dyDescent="0.25">
      <c r="B33" s="70"/>
      <c r="C33" s="44" t="s">
        <v>1</v>
      </c>
      <c r="D33" s="44" t="e">
        <f>VLOOKUP(E33,'Personnel Types'!B:C,2,0)</f>
        <v>#N/A</v>
      </c>
      <c r="E33" s="70"/>
      <c r="F33" s="44">
        <v>1100</v>
      </c>
      <c r="G33" s="70"/>
      <c r="H33" s="71"/>
      <c r="I33" s="44" t="s">
        <v>127</v>
      </c>
    </row>
    <row r="34" spans="2:9" x14ac:dyDescent="0.25">
      <c r="B34" s="70"/>
      <c r="C34" s="44" t="s">
        <v>1</v>
      </c>
      <c r="D34" s="44" t="e">
        <f>VLOOKUP(E34,'Personnel Types'!B:C,2,0)</f>
        <v>#N/A</v>
      </c>
      <c r="E34" s="70"/>
      <c r="F34" s="44">
        <v>1100</v>
      </c>
      <c r="G34" s="70"/>
      <c r="H34" s="71"/>
      <c r="I34" s="44" t="s">
        <v>127</v>
      </c>
    </row>
    <row r="35" spans="2:9" x14ac:dyDescent="0.25">
      <c r="B35" s="70"/>
      <c r="C35" s="44" t="s">
        <v>1</v>
      </c>
      <c r="D35" s="44" t="e">
        <f>VLOOKUP(E35,'Personnel Types'!B:C,2,0)</f>
        <v>#N/A</v>
      </c>
      <c r="E35" s="70"/>
      <c r="F35" s="44">
        <v>1100</v>
      </c>
      <c r="G35" s="70"/>
      <c r="H35" s="71"/>
      <c r="I35" s="44" t="s">
        <v>127</v>
      </c>
    </row>
    <row r="36" spans="2:9" x14ac:dyDescent="0.25">
      <c r="B36" s="70"/>
      <c r="C36" s="44" t="s">
        <v>1</v>
      </c>
      <c r="D36" s="44" t="e">
        <f>VLOOKUP(E36,'Personnel Types'!B:C,2,0)</f>
        <v>#N/A</v>
      </c>
      <c r="E36" s="70"/>
      <c r="F36" s="44">
        <v>1100</v>
      </c>
      <c r="G36" s="70"/>
      <c r="H36" s="71"/>
      <c r="I36" s="44" t="s">
        <v>127</v>
      </c>
    </row>
    <row r="37" spans="2:9" x14ac:dyDescent="0.25">
      <c r="B37" s="70"/>
      <c r="C37" s="44" t="s">
        <v>1</v>
      </c>
      <c r="D37" s="44" t="e">
        <f>VLOOKUP(E37,'Personnel Types'!B:C,2,0)</f>
        <v>#N/A</v>
      </c>
      <c r="E37" s="70"/>
      <c r="F37" s="44">
        <v>1100</v>
      </c>
      <c r="G37" s="70"/>
      <c r="H37" s="71"/>
      <c r="I37" s="44" t="s">
        <v>127</v>
      </c>
    </row>
    <row r="38" spans="2:9" x14ac:dyDescent="0.25">
      <c r="B38" s="70"/>
      <c r="C38" s="44" t="s">
        <v>1</v>
      </c>
      <c r="D38" s="44" t="e">
        <f>VLOOKUP(E38,'Personnel Types'!B:C,2,0)</f>
        <v>#N/A</v>
      </c>
      <c r="E38" s="70"/>
      <c r="F38" s="44">
        <v>1100</v>
      </c>
      <c r="G38" s="70"/>
      <c r="H38" s="71"/>
      <c r="I38" s="44" t="s">
        <v>127</v>
      </c>
    </row>
    <row r="39" spans="2:9" x14ac:dyDescent="0.25">
      <c r="B39" s="70"/>
      <c r="C39" s="44" t="s">
        <v>1</v>
      </c>
      <c r="D39" s="44" t="e">
        <f>VLOOKUP(E39,'Personnel Types'!B:C,2,0)</f>
        <v>#N/A</v>
      </c>
      <c r="E39" s="70"/>
      <c r="F39" s="44">
        <v>1100</v>
      </c>
      <c r="G39" s="70"/>
      <c r="H39" s="71"/>
      <c r="I39" s="44" t="s">
        <v>127</v>
      </c>
    </row>
    <row r="40" spans="2:9" x14ac:dyDescent="0.25">
      <c r="B40" s="70"/>
      <c r="C40" s="44" t="s">
        <v>1</v>
      </c>
      <c r="D40" s="44" t="e">
        <f>VLOOKUP(E40,'Personnel Types'!B:C,2,0)</f>
        <v>#N/A</v>
      </c>
      <c r="E40" s="70"/>
      <c r="F40" s="44">
        <v>1100</v>
      </c>
      <c r="G40" s="70"/>
      <c r="H40" s="71"/>
      <c r="I40" s="44" t="s">
        <v>127</v>
      </c>
    </row>
    <row r="41" spans="2:9" x14ac:dyDescent="0.25">
      <c r="B41" s="70"/>
      <c r="C41" s="44" t="s">
        <v>1</v>
      </c>
      <c r="D41" s="44" t="e">
        <f>VLOOKUP(E41,'Personnel Types'!B:C,2,0)</f>
        <v>#N/A</v>
      </c>
      <c r="E41" s="70"/>
      <c r="F41" s="44">
        <v>1100</v>
      </c>
      <c r="G41" s="70"/>
      <c r="H41" s="71"/>
      <c r="I41" s="44" t="s">
        <v>127</v>
      </c>
    </row>
    <row r="42" spans="2:9" x14ac:dyDescent="0.25">
      <c r="B42" s="70"/>
      <c r="C42" s="44" t="s">
        <v>1</v>
      </c>
      <c r="D42" s="44" t="e">
        <f>VLOOKUP(E42,'Personnel Types'!B:C,2,0)</f>
        <v>#N/A</v>
      </c>
      <c r="E42" s="70"/>
      <c r="F42" s="44">
        <v>1100</v>
      </c>
      <c r="G42" s="70"/>
      <c r="H42" s="71"/>
      <c r="I42" s="44" t="s">
        <v>127</v>
      </c>
    </row>
    <row r="43" spans="2:9" x14ac:dyDescent="0.25">
      <c r="B43" s="70"/>
      <c r="C43" s="44" t="s">
        <v>1</v>
      </c>
      <c r="D43" s="44" t="e">
        <f>VLOOKUP(E43,'Personnel Types'!B:C,2,0)</f>
        <v>#N/A</v>
      </c>
      <c r="E43" s="70"/>
      <c r="F43" s="44">
        <v>1100</v>
      </c>
      <c r="G43" s="70"/>
      <c r="H43" s="71"/>
      <c r="I43" s="44" t="s">
        <v>127</v>
      </c>
    </row>
    <row r="44" spans="2:9" x14ac:dyDescent="0.25">
      <c r="B44" s="70"/>
      <c r="C44" s="44" t="s">
        <v>1</v>
      </c>
      <c r="D44" s="44" t="e">
        <f>VLOOKUP(E44,'Personnel Types'!B:C,2,0)</f>
        <v>#N/A</v>
      </c>
      <c r="E44" s="70"/>
      <c r="F44" s="44">
        <v>1100</v>
      </c>
      <c r="G44" s="70"/>
      <c r="H44" s="71"/>
      <c r="I44" s="44" t="s">
        <v>127</v>
      </c>
    </row>
    <row r="45" spans="2:9" x14ac:dyDescent="0.25">
      <c r="B45" s="70"/>
      <c r="C45" s="44" t="s">
        <v>1</v>
      </c>
      <c r="D45" s="44" t="e">
        <f>VLOOKUP(E45,'Personnel Types'!B:C,2,0)</f>
        <v>#N/A</v>
      </c>
      <c r="E45" s="70"/>
      <c r="F45" s="44">
        <v>1100</v>
      </c>
      <c r="G45" s="70"/>
      <c r="H45" s="71"/>
      <c r="I45" s="44" t="s">
        <v>127</v>
      </c>
    </row>
    <row r="46" spans="2:9" x14ac:dyDescent="0.25">
      <c r="B46" s="70"/>
      <c r="C46" s="44" t="s">
        <v>1</v>
      </c>
      <c r="D46" s="44" t="e">
        <f>VLOOKUP(E46,'Personnel Types'!B:C,2,0)</f>
        <v>#N/A</v>
      </c>
      <c r="E46" s="70"/>
      <c r="F46" s="44">
        <v>1100</v>
      </c>
      <c r="G46" s="70"/>
      <c r="H46" s="71"/>
      <c r="I46" s="44" t="s">
        <v>127</v>
      </c>
    </row>
    <row r="47" spans="2:9" x14ac:dyDescent="0.25">
      <c r="B47" s="70"/>
      <c r="C47" s="44" t="s">
        <v>1</v>
      </c>
      <c r="D47" s="44" t="e">
        <f>VLOOKUP(E47,'Personnel Types'!B:C,2,0)</f>
        <v>#N/A</v>
      </c>
      <c r="E47" s="70"/>
      <c r="F47" s="44">
        <v>1100</v>
      </c>
      <c r="G47" s="70"/>
      <c r="H47" s="71"/>
      <c r="I47" s="44" t="s">
        <v>127</v>
      </c>
    </row>
    <row r="48" spans="2:9" x14ac:dyDescent="0.25">
      <c r="B48" s="70"/>
      <c r="C48" s="44" t="s">
        <v>1</v>
      </c>
      <c r="D48" s="44" t="e">
        <f>VLOOKUP(E48,'Personnel Types'!B:C,2,0)</f>
        <v>#N/A</v>
      </c>
      <c r="E48" s="70"/>
      <c r="F48" s="44">
        <v>1100</v>
      </c>
      <c r="G48" s="70"/>
      <c r="H48" s="71"/>
      <c r="I48" s="44" t="s">
        <v>127</v>
      </c>
    </row>
    <row r="49" spans="2:9" x14ac:dyDescent="0.25">
      <c r="B49" s="70"/>
      <c r="C49" s="44" t="s">
        <v>1</v>
      </c>
      <c r="D49" s="44" t="e">
        <f>VLOOKUP(E49,'Personnel Types'!B:C,2,0)</f>
        <v>#N/A</v>
      </c>
      <c r="E49" s="70"/>
      <c r="F49" s="44">
        <v>1100</v>
      </c>
      <c r="G49" s="70"/>
      <c r="H49" s="71"/>
      <c r="I49" s="44" t="s">
        <v>127</v>
      </c>
    </row>
    <row r="50" spans="2:9" x14ac:dyDescent="0.25">
      <c r="B50" s="70"/>
      <c r="C50" s="44" t="s">
        <v>1</v>
      </c>
      <c r="D50" s="44" t="e">
        <f>VLOOKUP(E50,'Personnel Types'!B:C,2,0)</f>
        <v>#N/A</v>
      </c>
      <c r="E50" s="70"/>
      <c r="F50" s="44">
        <v>1100</v>
      </c>
      <c r="G50" s="70"/>
      <c r="H50" s="71"/>
      <c r="I50" s="44" t="s">
        <v>127</v>
      </c>
    </row>
    <row r="51" spans="2:9" x14ac:dyDescent="0.25">
      <c r="B51" s="70"/>
      <c r="C51" s="44" t="s">
        <v>1</v>
      </c>
      <c r="D51" s="44" t="e">
        <f>VLOOKUP(E51,'Personnel Types'!B:C,2,0)</f>
        <v>#N/A</v>
      </c>
      <c r="E51" s="70"/>
      <c r="F51" s="44">
        <v>1100</v>
      </c>
      <c r="G51" s="70"/>
      <c r="H51" s="71"/>
      <c r="I51" s="44" t="s">
        <v>127</v>
      </c>
    </row>
  </sheetData>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'Personnel Types'!$B:$B</xm:f>
          </x14:formula1>
          <xm:sqref>E4:E51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M505"/>
  <sheetViews>
    <sheetView workbookViewId="0">
      <pane ySplit="5" topLeftCell="A6" activePane="bottomLeft" state="frozen"/>
      <selection activeCell="B12" sqref="B12:E12"/>
      <selection pane="bottomLeft" activeCell="K29" sqref="K29"/>
    </sheetView>
  </sheetViews>
  <sheetFormatPr defaultRowHeight="15" x14ac:dyDescent="0.25"/>
  <cols>
    <col min="1" max="1" width="10.140625" bestFit="1" customWidth="1"/>
    <col min="2" max="2" width="7.42578125" style="44" customWidth="1"/>
    <col min="3" max="3" width="12.28515625" style="66" customWidth="1"/>
    <col min="4" max="4" width="9.28515625" style="44" bestFit="1" customWidth="1"/>
    <col min="5" max="5" width="9.85546875" bestFit="1" customWidth="1"/>
    <col min="6" max="7" width="9.7109375" style="44" bestFit="1" customWidth="1"/>
    <col min="8" max="8" width="15.28515625" style="44" bestFit="1" customWidth="1"/>
    <col min="9" max="9" width="14.42578125" style="44" bestFit="1" customWidth="1"/>
    <col min="10" max="10" width="6.140625" bestFit="1" customWidth="1"/>
    <col min="11" max="11" width="15.85546875" bestFit="1" customWidth="1"/>
    <col min="12" max="12" width="6.140625" bestFit="1" customWidth="1"/>
    <col min="13" max="13" width="18.28515625" bestFit="1" customWidth="1"/>
  </cols>
  <sheetData>
    <row r="1" spans="1:13" s="54" customFormat="1" ht="21" x14ac:dyDescent="0.35">
      <c r="A1" s="58" t="s">
        <v>576</v>
      </c>
      <c r="B1" s="62" t="s">
        <v>577</v>
      </c>
      <c r="C1" s="63"/>
      <c r="D1" s="62"/>
      <c r="E1" s="58"/>
      <c r="F1" s="62"/>
      <c r="G1" s="62"/>
      <c r="H1" s="62"/>
      <c r="I1" s="62"/>
      <c r="J1" s="58"/>
      <c r="K1" s="58"/>
      <c r="L1" s="58"/>
      <c r="M1" s="58"/>
    </row>
    <row r="2" spans="1:13" x14ac:dyDescent="0.25">
      <c r="A2" s="55"/>
      <c r="B2" s="60" t="s">
        <v>8</v>
      </c>
      <c r="C2" s="64" t="s">
        <v>578</v>
      </c>
      <c r="D2" s="60" t="s">
        <v>0</v>
      </c>
      <c r="E2" s="55" t="s">
        <v>579</v>
      </c>
      <c r="F2" s="60" t="s">
        <v>580</v>
      </c>
      <c r="G2" s="60" t="s">
        <v>581</v>
      </c>
      <c r="H2" s="60" t="s">
        <v>582</v>
      </c>
      <c r="I2" s="60" t="s">
        <v>583</v>
      </c>
      <c r="J2" s="55" t="s">
        <v>584</v>
      </c>
      <c r="K2" s="55" t="s">
        <v>585</v>
      </c>
      <c r="L2" s="55" t="s">
        <v>584</v>
      </c>
      <c r="M2" s="55" t="s">
        <v>586</v>
      </c>
    </row>
    <row r="3" spans="1:13" x14ac:dyDescent="0.25">
      <c r="A3" s="55" t="s">
        <v>131</v>
      </c>
      <c r="B3" s="60" t="s">
        <v>587</v>
      </c>
      <c r="C3" s="64" t="s">
        <v>588</v>
      </c>
      <c r="D3" s="60" t="s">
        <v>589</v>
      </c>
      <c r="E3" s="55" t="s">
        <v>590</v>
      </c>
      <c r="F3" s="60" t="s">
        <v>591</v>
      </c>
      <c r="G3" s="60" t="s">
        <v>592</v>
      </c>
      <c r="H3" s="60" t="s">
        <v>593</v>
      </c>
      <c r="I3" s="60" t="s">
        <v>594</v>
      </c>
      <c r="J3" s="55" t="s">
        <v>595</v>
      </c>
      <c r="K3" s="55" t="s">
        <v>596</v>
      </c>
      <c r="L3" s="55" t="s">
        <v>597</v>
      </c>
      <c r="M3" s="55" t="s">
        <v>598</v>
      </c>
    </row>
    <row r="4" spans="1:13" x14ac:dyDescent="0.25">
      <c r="A4" s="56"/>
      <c r="B4" s="43" t="s">
        <v>5</v>
      </c>
      <c r="C4" s="65">
        <v>41456</v>
      </c>
      <c r="D4" s="43">
        <v>1100</v>
      </c>
      <c r="E4" s="56">
        <v>8</v>
      </c>
      <c r="F4" s="43" t="s">
        <v>128</v>
      </c>
      <c r="G4" s="43" t="s">
        <v>128</v>
      </c>
      <c r="H4" s="43" t="s">
        <v>128</v>
      </c>
      <c r="I4" s="43" t="s">
        <v>126</v>
      </c>
      <c r="J4" s="56">
        <v>1100</v>
      </c>
      <c r="K4" s="56">
        <v>8</v>
      </c>
      <c r="L4" s="56">
        <v>1100</v>
      </c>
      <c r="M4" s="56">
        <v>66992</v>
      </c>
    </row>
    <row r="5" spans="1:13" x14ac:dyDescent="0.25">
      <c r="A5" s="56"/>
      <c r="B5" s="43" t="s">
        <v>5</v>
      </c>
      <c r="C5" s="65">
        <v>41456</v>
      </c>
      <c r="D5" s="43">
        <v>1100</v>
      </c>
      <c r="E5" s="56">
        <v>1159</v>
      </c>
      <c r="F5" s="43" t="s">
        <v>128</v>
      </c>
      <c r="G5" s="43" t="s">
        <v>128</v>
      </c>
      <c r="H5" s="43" t="s">
        <v>128</v>
      </c>
      <c r="I5" s="43" t="s">
        <v>126</v>
      </c>
      <c r="J5" s="56">
        <v>1100</v>
      </c>
      <c r="K5" s="56">
        <v>1159</v>
      </c>
      <c r="L5" s="56">
        <v>1100</v>
      </c>
      <c r="M5" s="56">
        <v>66992</v>
      </c>
    </row>
    <row r="6" spans="1:13" x14ac:dyDescent="0.25">
      <c r="B6" s="44" t="s">
        <v>130</v>
      </c>
      <c r="C6" s="66">
        <v>41456</v>
      </c>
      <c r="D6" s="44">
        <v>1100</v>
      </c>
      <c r="E6" s="72"/>
      <c r="F6" s="44" t="s">
        <v>128</v>
      </c>
      <c r="G6" s="44" t="s">
        <v>128</v>
      </c>
      <c r="H6" s="44" t="s">
        <v>128</v>
      </c>
      <c r="I6" s="44" t="s">
        <v>126</v>
      </c>
      <c r="J6">
        <v>1100</v>
      </c>
      <c r="K6">
        <f>E6</f>
        <v>0</v>
      </c>
      <c r="L6">
        <v>1100</v>
      </c>
      <c r="M6">
        <v>66992</v>
      </c>
    </row>
    <row r="7" spans="1:13" x14ac:dyDescent="0.25">
      <c r="B7" s="44" t="s">
        <v>130</v>
      </c>
      <c r="C7" s="66">
        <v>41456</v>
      </c>
      <c r="D7" s="44">
        <v>1100</v>
      </c>
      <c r="E7" s="72"/>
      <c r="F7" s="44" t="s">
        <v>128</v>
      </c>
      <c r="G7" s="44" t="s">
        <v>128</v>
      </c>
      <c r="H7" s="44" t="s">
        <v>128</v>
      </c>
      <c r="I7" s="44" t="s">
        <v>126</v>
      </c>
      <c r="J7" s="48">
        <v>1100</v>
      </c>
      <c r="K7" s="48">
        <f t="shared" ref="K7:K70" si="0">E7</f>
        <v>0</v>
      </c>
      <c r="L7" s="48">
        <v>1100</v>
      </c>
      <c r="M7" s="48">
        <v>66992</v>
      </c>
    </row>
    <row r="8" spans="1:13" x14ac:dyDescent="0.25">
      <c r="B8" s="44" t="s">
        <v>130</v>
      </c>
      <c r="C8" s="66">
        <v>41456</v>
      </c>
      <c r="D8" s="44">
        <v>1100</v>
      </c>
      <c r="E8" s="72"/>
      <c r="F8" s="44" t="s">
        <v>128</v>
      </c>
      <c r="G8" s="44" t="s">
        <v>128</v>
      </c>
      <c r="H8" s="44" t="s">
        <v>128</v>
      </c>
      <c r="I8" s="44" t="s">
        <v>126</v>
      </c>
      <c r="J8" s="48">
        <v>1100</v>
      </c>
      <c r="K8" s="48">
        <f t="shared" si="0"/>
        <v>0</v>
      </c>
      <c r="L8" s="48">
        <v>1100</v>
      </c>
      <c r="M8" s="48">
        <v>66992</v>
      </c>
    </row>
    <row r="9" spans="1:13" x14ac:dyDescent="0.25">
      <c r="B9" s="44" t="s">
        <v>130</v>
      </c>
      <c r="C9" s="66">
        <v>41456</v>
      </c>
      <c r="D9" s="44">
        <v>1100</v>
      </c>
      <c r="E9" s="72"/>
      <c r="F9" s="44" t="s">
        <v>128</v>
      </c>
      <c r="G9" s="44" t="s">
        <v>128</v>
      </c>
      <c r="H9" s="44" t="s">
        <v>128</v>
      </c>
      <c r="I9" s="44" t="s">
        <v>126</v>
      </c>
      <c r="J9" s="48">
        <v>1100</v>
      </c>
      <c r="K9" s="48">
        <f t="shared" si="0"/>
        <v>0</v>
      </c>
      <c r="L9" s="48">
        <v>1100</v>
      </c>
      <c r="M9" s="48">
        <v>66992</v>
      </c>
    </row>
    <row r="10" spans="1:13" x14ac:dyDescent="0.25">
      <c r="B10" s="44" t="s">
        <v>130</v>
      </c>
      <c r="C10" s="66">
        <v>41456</v>
      </c>
      <c r="D10" s="44">
        <v>1100</v>
      </c>
      <c r="E10" s="72"/>
      <c r="F10" s="44" t="s">
        <v>128</v>
      </c>
      <c r="G10" s="44" t="s">
        <v>128</v>
      </c>
      <c r="H10" s="44" t="s">
        <v>128</v>
      </c>
      <c r="I10" s="44" t="s">
        <v>126</v>
      </c>
      <c r="J10" s="48">
        <v>1100</v>
      </c>
      <c r="K10" s="48">
        <f t="shared" si="0"/>
        <v>0</v>
      </c>
      <c r="L10" s="48">
        <v>1100</v>
      </c>
      <c r="M10" s="48">
        <v>66992</v>
      </c>
    </row>
    <row r="11" spans="1:13" x14ac:dyDescent="0.25">
      <c r="B11" s="44" t="s">
        <v>130</v>
      </c>
      <c r="C11" s="66">
        <v>41456</v>
      </c>
      <c r="D11" s="44">
        <v>1100</v>
      </c>
      <c r="E11" s="72"/>
      <c r="F11" s="44" t="s">
        <v>128</v>
      </c>
      <c r="G11" s="44" t="s">
        <v>128</v>
      </c>
      <c r="H11" s="44" t="s">
        <v>128</v>
      </c>
      <c r="I11" s="44" t="s">
        <v>126</v>
      </c>
      <c r="J11" s="48">
        <v>1100</v>
      </c>
      <c r="K11" s="48">
        <f t="shared" si="0"/>
        <v>0</v>
      </c>
      <c r="L11" s="48">
        <v>1100</v>
      </c>
      <c r="M11" s="48">
        <v>66992</v>
      </c>
    </row>
    <row r="12" spans="1:13" x14ac:dyDescent="0.25">
      <c r="B12" s="44" t="s">
        <v>130</v>
      </c>
      <c r="C12" s="66">
        <v>41456</v>
      </c>
      <c r="D12" s="44">
        <v>1100</v>
      </c>
      <c r="E12" s="72"/>
      <c r="F12" s="44" t="s">
        <v>128</v>
      </c>
      <c r="G12" s="44" t="s">
        <v>128</v>
      </c>
      <c r="H12" s="44" t="s">
        <v>128</v>
      </c>
      <c r="I12" s="44" t="s">
        <v>126</v>
      </c>
      <c r="J12" s="48">
        <v>1100</v>
      </c>
      <c r="K12" s="48">
        <f t="shared" si="0"/>
        <v>0</v>
      </c>
      <c r="L12" s="48">
        <v>1100</v>
      </c>
      <c r="M12" s="48">
        <v>66992</v>
      </c>
    </row>
    <row r="13" spans="1:13" x14ac:dyDescent="0.25">
      <c r="B13" s="44" t="s">
        <v>130</v>
      </c>
      <c r="C13" s="66">
        <v>41456</v>
      </c>
      <c r="D13" s="44">
        <v>1100</v>
      </c>
      <c r="E13" s="72"/>
      <c r="F13" s="44" t="s">
        <v>128</v>
      </c>
      <c r="G13" s="44" t="s">
        <v>128</v>
      </c>
      <c r="H13" s="44" t="s">
        <v>128</v>
      </c>
      <c r="I13" s="44" t="s">
        <v>126</v>
      </c>
      <c r="J13" s="48">
        <v>1100</v>
      </c>
      <c r="K13" s="48">
        <f t="shared" si="0"/>
        <v>0</v>
      </c>
      <c r="L13" s="48">
        <v>1100</v>
      </c>
      <c r="M13" s="48">
        <v>66992</v>
      </c>
    </row>
    <row r="14" spans="1:13" x14ac:dyDescent="0.25">
      <c r="B14" s="44" t="s">
        <v>130</v>
      </c>
      <c r="C14" s="66">
        <v>41456</v>
      </c>
      <c r="D14" s="44">
        <v>1100</v>
      </c>
      <c r="E14" s="72"/>
      <c r="F14" s="44" t="s">
        <v>128</v>
      </c>
      <c r="G14" s="44" t="s">
        <v>128</v>
      </c>
      <c r="H14" s="44" t="s">
        <v>128</v>
      </c>
      <c r="I14" s="44" t="s">
        <v>126</v>
      </c>
      <c r="J14" s="48">
        <v>1100</v>
      </c>
      <c r="K14" s="48">
        <f t="shared" si="0"/>
        <v>0</v>
      </c>
      <c r="L14" s="48">
        <v>1100</v>
      </c>
      <c r="M14" s="48">
        <v>66992</v>
      </c>
    </row>
    <row r="15" spans="1:13" x14ac:dyDescent="0.25">
      <c r="B15" s="44" t="s">
        <v>130</v>
      </c>
      <c r="C15" s="66">
        <v>41456</v>
      </c>
      <c r="D15" s="44">
        <v>1100</v>
      </c>
      <c r="E15" s="72"/>
      <c r="F15" s="44" t="s">
        <v>128</v>
      </c>
      <c r="G15" s="44" t="s">
        <v>128</v>
      </c>
      <c r="H15" s="44" t="s">
        <v>128</v>
      </c>
      <c r="I15" s="44" t="s">
        <v>126</v>
      </c>
      <c r="J15" s="48">
        <v>1100</v>
      </c>
      <c r="K15" s="48">
        <f t="shared" si="0"/>
        <v>0</v>
      </c>
      <c r="L15" s="48">
        <v>1100</v>
      </c>
      <c r="M15" s="48">
        <v>66992</v>
      </c>
    </row>
    <row r="16" spans="1:13" x14ac:dyDescent="0.25">
      <c r="B16" s="44" t="s">
        <v>130</v>
      </c>
      <c r="C16" s="66">
        <v>41456</v>
      </c>
      <c r="D16" s="44">
        <v>1100</v>
      </c>
      <c r="E16" s="72"/>
      <c r="F16" s="44" t="s">
        <v>128</v>
      </c>
      <c r="G16" s="44" t="s">
        <v>128</v>
      </c>
      <c r="H16" s="44" t="s">
        <v>128</v>
      </c>
      <c r="I16" s="44" t="s">
        <v>126</v>
      </c>
      <c r="J16" s="48">
        <v>1100</v>
      </c>
      <c r="K16" s="48">
        <f t="shared" si="0"/>
        <v>0</v>
      </c>
      <c r="L16" s="48">
        <v>1100</v>
      </c>
      <c r="M16" s="48">
        <v>66992</v>
      </c>
    </row>
    <row r="17" spans="2:13" x14ac:dyDescent="0.25">
      <c r="B17" s="44" t="s">
        <v>130</v>
      </c>
      <c r="C17" s="66">
        <v>41456</v>
      </c>
      <c r="D17" s="44">
        <v>1100</v>
      </c>
      <c r="E17" s="72"/>
      <c r="F17" s="44" t="s">
        <v>128</v>
      </c>
      <c r="G17" s="44" t="s">
        <v>128</v>
      </c>
      <c r="H17" s="44" t="s">
        <v>128</v>
      </c>
      <c r="I17" s="44" t="s">
        <v>126</v>
      </c>
      <c r="J17" s="48">
        <v>1100</v>
      </c>
      <c r="K17" s="48">
        <f t="shared" si="0"/>
        <v>0</v>
      </c>
      <c r="L17" s="48">
        <v>1100</v>
      </c>
      <c r="M17" s="48">
        <v>66992</v>
      </c>
    </row>
    <row r="18" spans="2:13" x14ac:dyDescent="0.25">
      <c r="B18" s="44" t="s">
        <v>130</v>
      </c>
      <c r="C18" s="66">
        <v>41456</v>
      </c>
      <c r="D18" s="44">
        <v>1100</v>
      </c>
      <c r="E18" s="72"/>
      <c r="F18" s="44" t="s">
        <v>128</v>
      </c>
      <c r="G18" s="44" t="s">
        <v>128</v>
      </c>
      <c r="H18" s="44" t="s">
        <v>128</v>
      </c>
      <c r="I18" s="44" t="s">
        <v>126</v>
      </c>
      <c r="J18" s="48">
        <v>1100</v>
      </c>
      <c r="K18" s="48">
        <f t="shared" si="0"/>
        <v>0</v>
      </c>
      <c r="L18" s="48">
        <v>1100</v>
      </c>
      <c r="M18" s="48">
        <v>66992</v>
      </c>
    </row>
    <row r="19" spans="2:13" x14ac:dyDescent="0.25">
      <c r="B19" s="44" t="s">
        <v>130</v>
      </c>
      <c r="C19" s="66">
        <v>41456</v>
      </c>
      <c r="D19" s="44">
        <v>1100</v>
      </c>
      <c r="E19" s="72"/>
      <c r="F19" s="44" t="s">
        <v>128</v>
      </c>
      <c r="G19" s="44" t="s">
        <v>128</v>
      </c>
      <c r="H19" s="44" t="s">
        <v>128</v>
      </c>
      <c r="I19" s="44" t="s">
        <v>126</v>
      </c>
      <c r="J19" s="48">
        <v>1100</v>
      </c>
      <c r="K19" s="48">
        <f t="shared" si="0"/>
        <v>0</v>
      </c>
      <c r="L19" s="48">
        <v>1100</v>
      </c>
      <c r="M19" s="48">
        <v>66992</v>
      </c>
    </row>
    <row r="20" spans="2:13" x14ac:dyDescent="0.25">
      <c r="B20" s="44" t="s">
        <v>130</v>
      </c>
      <c r="C20" s="66">
        <v>41456</v>
      </c>
      <c r="D20" s="44">
        <v>1100</v>
      </c>
      <c r="E20" s="72"/>
      <c r="F20" s="44" t="s">
        <v>128</v>
      </c>
      <c r="G20" s="44" t="s">
        <v>128</v>
      </c>
      <c r="H20" s="44" t="s">
        <v>128</v>
      </c>
      <c r="I20" s="44" t="s">
        <v>126</v>
      </c>
      <c r="J20" s="48">
        <v>1100</v>
      </c>
      <c r="K20" s="48">
        <f t="shared" si="0"/>
        <v>0</v>
      </c>
      <c r="L20" s="48">
        <v>1100</v>
      </c>
      <c r="M20" s="48">
        <v>66992</v>
      </c>
    </row>
    <row r="21" spans="2:13" x14ac:dyDescent="0.25">
      <c r="B21" s="44" t="s">
        <v>130</v>
      </c>
      <c r="C21" s="66">
        <v>41456</v>
      </c>
      <c r="D21" s="44">
        <v>1100</v>
      </c>
      <c r="E21" s="72"/>
      <c r="F21" s="44" t="s">
        <v>128</v>
      </c>
      <c r="G21" s="44" t="s">
        <v>128</v>
      </c>
      <c r="H21" s="44" t="s">
        <v>128</v>
      </c>
      <c r="I21" s="44" t="s">
        <v>126</v>
      </c>
      <c r="J21" s="48">
        <v>1100</v>
      </c>
      <c r="K21" s="48">
        <f t="shared" si="0"/>
        <v>0</v>
      </c>
      <c r="L21" s="48">
        <v>1100</v>
      </c>
      <c r="M21" s="48">
        <v>66992</v>
      </c>
    </row>
    <row r="22" spans="2:13" x14ac:dyDescent="0.25">
      <c r="B22" s="44" t="s">
        <v>130</v>
      </c>
      <c r="C22" s="66">
        <v>41456</v>
      </c>
      <c r="D22" s="44">
        <v>1100</v>
      </c>
      <c r="E22" s="72"/>
      <c r="F22" s="44" t="s">
        <v>128</v>
      </c>
      <c r="G22" s="44" t="s">
        <v>128</v>
      </c>
      <c r="H22" s="44" t="s">
        <v>128</v>
      </c>
      <c r="I22" s="44" t="s">
        <v>126</v>
      </c>
      <c r="J22" s="48">
        <v>1100</v>
      </c>
      <c r="K22" s="48">
        <f t="shared" si="0"/>
        <v>0</v>
      </c>
      <c r="L22" s="48">
        <v>1100</v>
      </c>
      <c r="M22" s="48">
        <v>66992</v>
      </c>
    </row>
    <row r="23" spans="2:13" x14ac:dyDescent="0.25">
      <c r="B23" s="44" t="s">
        <v>130</v>
      </c>
      <c r="C23" s="66">
        <v>41456</v>
      </c>
      <c r="D23" s="44">
        <v>1100</v>
      </c>
      <c r="E23" s="72"/>
      <c r="F23" s="44" t="s">
        <v>128</v>
      </c>
      <c r="G23" s="44" t="s">
        <v>128</v>
      </c>
      <c r="H23" s="44" t="s">
        <v>128</v>
      </c>
      <c r="I23" s="44" t="s">
        <v>126</v>
      </c>
      <c r="J23" s="48">
        <v>1100</v>
      </c>
      <c r="K23" s="48">
        <f t="shared" si="0"/>
        <v>0</v>
      </c>
      <c r="L23" s="48">
        <v>1100</v>
      </c>
      <c r="M23" s="48">
        <v>66992</v>
      </c>
    </row>
    <row r="24" spans="2:13" x14ac:dyDescent="0.25">
      <c r="B24" s="44" t="s">
        <v>130</v>
      </c>
      <c r="C24" s="66">
        <v>41456</v>
      </c>
      <c r="D24" s="44">
        <v>1100</v>
      </c>
      <c r="E24" s="72"/>
      <c r="F24" s="44" t="s">
        <v>128</v>
      </c>
      <c r="G24" s="44" t="s">
        <v>128</v>
      </c>
      <c r="H24" s="44" t="s">
        <v>128</v>
      </c>
      <c r="I24" s="44" t="s">
        <v>126</v>
      </c>
      <c r="J24" s="48">
        <v>1100</v>
      </c>
      <c r="K24" s="48">
        <f t="shared" si="0"/>
        <v>0</v>
      </c>
      <c r="L24" s="48">
        <v>1100</v>
      </c>
      <c r="M24" s="48">
        <v>66992</v>
      </c>
    </row>
    <row r="25" spans="2:13" x14ac:dyDescent="0.25">
      <c r="B25" s="44" t="s">
        <v>130</v>
      </c>
      <c r="C25" s="66">
        <v>41456</v>
      </c>
      <c r="D25" s="44">
        <v>1100</v>
      </c>
      <c r="E25" s="72"/>
      <c r="F25" s="44" t="s">
        <v>128</v>
      </c>
      <c r="G25" s="44" t="s">
        <v>128</v>
      </c>
      <c r="H25" s="44" t="s">
        <v>128</v>
      </c>
      <c r="I25" s="44" t="s">
        <v>126</v>
      </c>
      <c r="J25" s="48">
        <v>1100</v>
      </c>
      <c r="K25" s="48">
        <f t="shared" si="0"/>
        <v>0</v>
      </c>
      <c r="L25" s="48">
        <v>1100</v>
      </c>
      <c r="M25" s="48">
        <v>66992</v>
      </c>
    </row>
    <row r="26" spans="2:13" x14ac:dyDescent="0.25">
      <c r="B26" s="44" t="s">
        <v>130</v>
      </c>
      <c r="C26" s="66">
        <v>41456</v>
      </c>
      <c r="D26" s="44">
        <v>1100</v>
      </c>
      <c r="E26" s="72"/>
      <c r="F26" s="44" t="s">
        <v>128</v>
      </c>
      <c r="G26" s="44" t="s">
        <v>128</v>
      </c>
      <c r="H26" s="44" t="s">
        <v>128</v>
      </c>
      <c r="I26" s="44" t="s">
        <v>126</v>
      </c>
      <c r="J26" s="48">
        <v>1100</v>
      </c>
      <c r="K26" s="48">
        <f t="shared" si="0"/>
        <v>0</v>
      </c>
      <c r="L26" s="48">
        <v>1100</v>
      </c>
      <c r="M26" s="48">
        <v>66992</v>
      </c>
    </row>
    <row r="27" spans="2:13" x14ac:dyDescent="0.25">
      <c r="B27" s="44" t="s">
        <v>130</v>
      </c>
      <c r="C27" s="66">
        <v>41456</v>
      </c>
      <c r="D27" s="44">
        <v>1100</v>
      </c>
      <c r="E27" s="72"/>
      <c r="F27" s="44" t="s">
        <v>128</v>
      </c>
      <c r="G27" s="44" t="s">
        <v>128</v>
      </c>
      <c r="H27" s="44" t="s">
        <v>128</v>
      </c>
      <c r="I27" s="44" t="s">
        <v>126</v>
      </c>
      <c r="J27" s="48">
        <v>1100</v>
      </c>
      <c r="K27" s="48">
        <f t="shared" si="0"/>
        <v>0</v>
      </c>
      <c r="L27" s="48">
        <v>1100</v>
      </c>
      <c r="M27" s="48">
        <v>66992</v>
      </c>
    </row>
    <row r="28" spans="2:13" x14ac:dyDescent="0.25">
      <c r="B28" s="44" t="s">
        <v>130</v>
      </c>
      <c r="C28" s="66">
        <v>41456</v>
      </c>
      <c r="D28" s="44">
        <v>1100</v>
      </c>
      <c r="E28" s="72"/>
      <c r="F28" s="44" t="s">
        <v>128</v>
      </c>
      <c r="G28" s="44" t="s">
        <v>128</v>
      </c>
      <c r="H28" s="44" t="s">
        <v>128</v>
      </c>
      <c r="I28" s="44" t="s">
        <v>126</v>
      </c>
      <c r="J28" s="48">
        <v>1100</v>
      </c>
      <c r="K28" s="48">
        <f t="shared" si="0"/>
        <v>0</v>
      </c>
      <c r="L28" s="48">
        <v>1100</v>
      </c>
      <c r="M28" s="48">
        <v>66992</v>
      </c>
    </row>
    <row r="29" spans="2:13" x14ac:dyDescent="0.25">
      <c r="B29" s="44" t="s">
        <v>130</v>
      </c>
      <c r="C29" s="66">
        <v>41456</v>
      </c>
      <c r="D29" s="44">
        <v>1100</v>
      </c>
      <c r="E29" s="72"/>
      <c r="F29" s="44" t="s">
        <v>128</v>
      </c>
      <c r="G29" s="44" t="s">
        <v>128</v>
      </c>
      <c r="H29" s="44" t="s">
        <v>128</v>
      </c>
      <c r="I29" s="44" t="s">
        <v>126</v>
      </c>
      <c r="J29" s="48">
        <v>1100</v>
      </c>
      <c r="K29" s="48">
        <f t="shared" si="0"/>
        <v>0</v>
      </c>
      <c r="L29" s="48">
        <v>1100</v>
      </c>
      <c r="M29" s="48">
        <v>66992</v>
      </c>
    </row>
    <row r="30" spans="2:13" x14ac:dyDescent="0.25">
      <c r="B30" s="44" t="s">
        <v>130</v>
      </c>
      <c r="C30" s="66">
        <v>41456</v>
      </c>
      <c r="D30" s="44">
        <v>1100</v>
      </c>
      <c r="E30" s="72"/>
      <c r="F30" s="44" t="s">
        <v>128</v>
      </c>
      <c r="G30" s="44" t="s">
        <v>128</v>
      </c>
      <c r="H30" s="44" t="s">
        <v>128</v>
      </c>
      <c r="I30" s="44" t="s">
        <v>126</v>
      </c>
      <c r="J30" s="48">
        <v>1100</v>
      </c>
      <c r="K30" s="48">
        <f t="shared" si="0"/>
        <v>0</v>
      </c>
      <c r="L30" s="48">
        <v>1100</v>
      </c>
      <c r="M30" s="48">
        <v>66992</v>
      </c>
    </row>
    <row r="31" spans="2:13" x14ac:dyDescent="0.25">
      <c r="B31" s="44" t="s">
        <v>130</v>
      </c>
      <c r="C31" s="66">
        <v>41456</v>
      </c>
      <c r="D31" s="44">
        <v>1100</v>
      </c>
      <c r="E31" s="72"/>
      <c r="F31" s="44" t="s">
        <v>128</v>
      </c>
      <c r="G31" s="44" t="s">
        <v>128</v>
      </c>
      <c r="H31" s="44" t="s">
        <v>128</v>
      </c>
      <c r="I31" s="44" t="s">
        <v>126</v>
      </c>
      <c r="J31" s="48">
        <v>1100</v>
      </c>
      <c r="K31" s="48">
        <f t="shared" si="0"/>
        <v>0</v>
      </c>
      <c r="L31" s="48">
        <v>1100</v>
      </c>
      <c r="M31" s="48">
        <v>66992</v>
      </c>
    </row>
    <row r="32" spans="2:13" x14ac:dyDescent="0.25">
      <c r="B32" s="44" t="s">
        <v>130</v>
      </c>
      <c r="C32" s="66">
        <v>41456</v>
      </c>
      <c r="D32" s="44">
        <v>1100</v>
      </c>
      <c r="E32" s="72"/>
      <c r="F32" s="44" t="s">
        <v>128</v>
      </c>
      <c r="G32" s="44" t="s">
        <v>128</v>
      </c>
      <c r="H32" s="44" t="s">
        <v>128</v>
      </c>
      <c r="I32" s="44" t="s">
        <v>126</v>
      </c>
      <c r="J32" s="48">
        <v>1100</v>
      </c>
      <c r="K32" s="48">
        <f t="shared" si="0"/>
        <v>0</v>
      </c>
      <c r="L32" s="48">
        <v>1100</v>
      </c>
      <c r="M32" s="48">
        <v>66992</v>
      </c>
    </row>
    <row r="33" spans="2:13" x14ac:dyDescent="0.25">
      <c r="B33" s="44" t="s">
        <v>130</v>
      </c>
      <c r="C33" s="66">
        <v>41456</v>
      </c>
      <c r="D33" s="44">
        <v>1100</v>
      </c>
      <c r="E33" s="72"/>
      <c r="F33" s="44" t="s">
        <v>128</v>
      </c>
      <c r="G33" s="44" t="s">
        <v>128</v>
      </c>
      <c r="H33" s="44" t="s">
        <v>128</v>
      </c>
      <c r="I33" s="44" t="s">
        <v>126</v>
      </c>
      <c r="J33" s="48">
        <v>1100</v>
      </c>
      <c r="K33" s="48">
        <f t="shared" si="0"/>
        <v>0</v>
      </c>
      <c r="L33" s="48">
        <v>1100</v>
      </c>
      <c r="M33" s="48">
        <v>66992</v>
      </c>
    </row>
    <row r="34" spans="2:13" x14ac:dyDescent="0.25">
      <c r="B34" s="44" t="s">
        <v>130</v>
      </c>
      <c r="C34" s="66">
        <v>41456</v>
      </c>
      <c r="D34" s="44">
        <v>1100</v>
      </c>
      <c r="E34" s="72"/>
      <c r="F34" s="44" t="s">
        <v>128</v>
      </c>
      <c r="G34" s="44" t="s">
        <v>128</v>
      </c>
      <c r="H34" s="44" t="s">
        <v>128</v>
      </c>
      <c r="I34" s="44" t="s">
        <v>126</v>
      </c>
      <c r="J34" s="48">
        <v>1100</v>
      </c>
      <c r="K34" s="48">
        <f t="shared" si="0"/>
        <v>0</v>
      </c>
      <c r="L34" s="48">
        <v>1100</v>
      </c>
      <c r="M34" s="48">
        <v>66992</v>
      </c>
    </row>
    <row r="35" spans="2:13" x14ac:dyDescent="0.25">
      <c r="B35" s="44" t="s">
        <v>130</v>
      </c>
      <c r="C35" s="66">
        <v>41456</v>
      </c>
      <c r="D35" s="44">
        <v>1100</v>
      </c>
      <c r="E35" s="72"/>
      <c r="F35" s="44" t="s">
        <v>128</v>
      </c>
      <c r="G35" s="44" t="s">
        <v>128</v>
      </c>
      <c r="H35" s="44" t="s">
        <v>128</v>
      </c>
      <c r="I35" s="44" t="s">
        <v>126</v>
      </c>
      <c r="J35" s="48">
        <v>1100</v>
      </c>
      <c r="K35" s="48">
        <f t="shared" si="0"/>
        <v>0</v>
      </c>
      <c r="L35" s="48">
        <v>1100</v>
      </c>
      <c r="M35" s="48">
        <v>66992</v>
      </c>
    </row>
    <row r="36" spans="2:13" x14ac:dyDescent="0.25">
      <c r="B36" s="44" t="s">
        <v>130</v>
      </c>
      <c r="C36" s="66">
        <v>41456</v>
      </c>
      <c r="D36" s="44">
        <v>1100</v>
      </c>
      <c r="E36" s="72"/>
      <c r="F36" s="44" t="s">
        <v>128</v>
      </c>
      <c r="G36" s="44" t="s">
        <v>128</v>
      </c>
      <c r="H36" s="44" t="s">
        <v>128</v>
      </c>
      <c r="I36" s="44" t="s">
        <v>126</v>
      </c>
      <c r="J36" s="48">
        <v>1100</v>
      </c>
      <c r="K36" s="48">
        <f t="shared" si="0"/>
        <v>0</v>
      </c>
      <c r="L36" s="48">
        <v>1100</v>
      </c>
      <c r="M36" s="48">
        <v>66992</v>
      </c>
    </row>
    <row r="37" spans="2:13" x14ac:dyDescent="0.25">
      <c r="B37" s="44" t="s">
        <v>130</v>
      </c>
      <c r="C37" s="66">
        <v>41456</v>
      </c>
      <c r="D37" s="44">
        <v>1100</v>
      </c>
      <c r="E37" s="72"/>
      <c r="F37" s="44" t="s">
        <v>128</v>
      </c>
      <c r="G37" s="44" t="s">
        <v>128</v>
      </c>
      <c r="H37" s="44" t="s">
        <v>128</v>
      </c>
      <c r="I37" s="44" t="s">
        <v>126</v>
      </c>
      <c r="J37" s="48">
        <v>1100</v>
      </c>
      <c r="K37" s="48">
        <f t="shared" si="0"/>
        <v>0</v>
      </c>
      <c r="L37" s="48">
        <v>1100</v>
      </c>
      <c r="M37" s="48">
        <v>66992</v>
      </c>
    </row>
    <row r="38" spans="2:13" x14ac:dyDescent="0.25">
      <c r="B38" s="44" t="s">
        <v>130</v>
      </c>
      <c r="C38" s="66">
        <v>41456</v>
      </c>
      <c r="D38" s="44">
        <v>1100</v>
      </c>
      <c r="E38" s="72"/>
      <c r="F38" s="44" t="s">
        <v>128</v>
      </c>
      <c r="G38" s="44" t="s">
        <v>128</v>
      </c>
      <c r="H38" s="44" t="s">
        <v>128</v>
      </c>
      <c r="I38" s="44" t="s">
        <v>126</v>
      </c>
      <c r="J38" s="48">
        <v>1100</v>
      </c>
      <c r="K38" s="48">
        <f t="shared" si="0"/>
        <v>0</v>
      </c>
      <c r="L38" s="48">
        <v>1100</v>
      </c>
      <c r="M38" s="48">
        <v>66992</v>
      </c>
    </row>
    <row r="39" spans="2:13" x14ac:dyDescent="0.25">
      <c r="B39" s="44" t="s">
        <v>130</v>
      </c>
      <c r="C39" s="66">
        <v>41456</v>
      </c>
      <c r="D39" s="44">
        <v>1100</v>
      </c>
      <c r="E39" s="72"/>
      <c r="F39" s="44" t="s">
        <v>128</v>
      </c>
      <c r="G39" s="44" t="s">
        <v>128</v>
      </c>
      <c r="H39" s="44" t="s">
        <v>128</v>
      </c>
      <c r="I39" s="44" t="s">
        <v>126</v>
      </c>
      <c r="J39" s="48">
        <v>1100</v>
      </c>
      <c r="K39" s="48">
        <f t="shared" si="0"/>
        <v>0</v>
      </c>
      <c r="L39" s="48">
        <v>1100</v>
      </c>
      <c r="M39" s="48">
        <v>66992</v>
      </c>
    </row>
    <row r="40" spans="2:13" x14ac:dyDescent="0.25">
      <c r="B40" s="44" t="s">
        <v>130</v>
      </c>
      <c r="C40" s="66">
        <v>41456</v>
      </c>
      <c r="D40" s="44">
        <v>1100</v>
      </c>
      <c r="E40" s="72"/>
      <c r="F40" s="44" t="s">
        <v>128</v>
      </c>
      <c r="G40" s="44" t="s">
        <v>128</v>
      </c>
      <c r="H40" s="44" t="s">
        <v>128</v>
      </c>
      <c r="I40" s="44" t="s">
        <v>126</v>
      </c>
      <c r="J40" s="48">
        <v>1100</v>
      </c>
      <c r="K40" s="48">
        <f t="shared" si="0"/>
        <v>0</v>
      </c>
      <c r="L40" s="48">
        <v>1100</v>
      </c>
      <c r="M40" s="48">
        <v>66992</v>
      </c>
    </row>
    <row r="41" spans="2:13" x14ac:dyDescent="0.25">
      <c r="B41" s="44" t="s">
        <v>130</v>
      </c>
      <c r="C41" s="66">
        <v>41456</v>
      </c>
      <c r="D41" s="44">
        <v>1100</v>
      </c>
      <c r="E41" s="72"/>
      <c r="F41" s="44" t="s">
        <v>128</v>
      </c>
      <c r="G41" s="44" t="s">
        <v>128</v>
      </c>
      <c r="H41" s="44" t="s">
        <v>128</v>
      </c>
      <c r="I41" s="44" t="s">
        <v>126</v>
      </c>
      <c r="J41" s="48">
        <v>1100</v>
      </c>
      <c r="K41" s="48">
        <f t="shared" si="0"/>
        <v>0</v>
      </c>
      <c r="L41" s="48">
        <v>1100</v>
      </c>
      <c r="M41" s="48">
        <v>66992</v>
      </c>
    </row>
    <row r="42" spans="2:13" x14ac:dyDescent="0.25">
      <c r="B42" s="44" t="s">
        <v>130</v>
      </c>
      <c r="C42" s="66">
        <v>41456</v>
      </c>
      <c r="D42" s="44">
        <v>1100</v>
      </c>
      <c r="E42" s="72"/>
      <c r="F42" s="44" t="s">
        <v>128</v>
      </c>
      <c r="G42" s="44" t="s">
        <v>128</v>
      </c>
      <c r="H42" s="44" t="s">
        <v>128</v>
      </c>
      <c r="I42" s="44" t="s">
        <v>126</v>
      </c>
      <c r="J42" s="48">
        <v>1100</v>
      </c>
      <c r="K42" s="48">
        <f t="shared" si="0"/>
        <v>0</v>
      </c>
      <c r="L42" s="48">
        <v>1100</v>
      </c>
      <c r="M42" s="48">
        <v>66992</v>
      </c>
    </row>
    <row r="43" spans="2:13" x14ac:dyDescent="0.25">
      <c r="B43" s="44" t="s">
        <v>130</v>
      </c>
      <c r="C43" s="66">
        <v>41456</v>
      </c>
      <c r="D43" s="44">
        <v>1100</v>
      </c>
      <c r="E43" s="72"/>
      <c r="F43" s="44" t="s">
        <v>128</v>
      </c>
      <c r="G43" s="44" t="s">
        <v>128</v>
      </c>
      <c r="H43" s="44" t="s">
        <v>128</v>
      </c>
      <c r="I43" s="44" t="s">
        <v>126</v>
      </c>
      <c r="J43" s="48">
        <v>1100</v>
      </c>
      <c r="K43" s="48">
        <f t="shared" si="0"/>
        <v>0</v>
      </c>
      <c r="L43" s="48">
        <v>1100</v>
      </c>
      <c r="M43" s="48">
        <v>66992</v>
      </c>
    </row>
    <row r="44" spans="2:13" x14ac:dyDescent="0.25">
      <c r="B44" s="44" t="s">
        <v>130</v>
      </c>
      <c r="C44" s="66">
        <v>41456</v>
      </c>
      <c r="D44" s="44">
        <v>1100</v>
      </c>
      <c r="E44" s="72"/>
      <c r="F44" s="44" t="s">
        <v>128</v>
      </c>
      <c r="G44" s="44" t="s">
        <v>128</v>
      </c>
      <c r="H44" s="44" t="s">
        <v>128</v>
      </c>
      <c r="I44" s="44" t="s">
        <v>126</v>
      </c>
      <c r="J44" s="48">
        <v>1100</v>
      </c>
      <c r="K44" s="48">
        <f t="shared" si="0"/>
        <v>0</v>
      </c>
      <c r="L44" s="48">
        <v>1100</v>
      </c>
      <c r="M44" s="48">
        <v>66992</v>
      </c>
    </row>
    <row r="45" spans="2:13" x14ac:dyDescent="0.25">
      <c r="B45" s="44" t="s">
        <v>130</v>
      </c>
      <c r="C45" s="66">
        <v>41456</v>
      </c>
      <c r="D45" s="44">
        <v>1100</v>
      </c>
      <c r="E45" s="72"/>
      <c r="F45" s="44" t="s">
        <v>128</v>
      </c>
      <c r="G45" s="44" t="s">
        <v>128</v>
      </c>
      <c r="H45" s="44" t="s">
        <v>128</v>
      </c>
      <c r="I45" s="44" t="s">
        <v>126</v>
      </c>
      <c r="J45" s="48">
        <v>1100</v>
      </c>
      <c r="K45" s="48">
        <f t="shared" si="0"/>
        <v>0</v>
      </c>
      <c r="L45" s="48">
        <v>1100</v>
      </c>
      <c r="M45" s="48">
        <v>66992</v>
      </c>
    </row>
    <row r="46" spans="2:13" x14ac:dyDescent="0.25">
      <c r="B46" s="44" t="s">
        <v>130</v>
      </c>
      <c r="C46" s="66">
        <v>41456</v>
      </c>
      <c r="D46" s="44">
        <v>1100</v>
      </c>
      <c r="E46" s="72"/>
      <c r="F46" s="44" t="s">
        <v>128</v>
      </c>
      <c r="G46" s="44" t="s">
        <v>128</v>
      </c>
      <c r="H46" s="44" t="s">
        <v>128</v>
      </c>
      <c r="I46" s="44" t="s">
        <v>126</v>
      </c>
      <c r="J46" s="48">
        <v>1100</v>
      </c>
      <c r="K46" s="48">
        <f t="shared" si="0"/>
        <v>0</v>
      </c>
      <c r="L46" s="48">
        <v>1100</v>
      </c>
      <c r="M46" s="48">
        <v>66992</v>
      </c>
    </row>
    <row r="47" spans="2:13" x14ac:dyDescent="0.25">
      <c r="B47" s="44" t="s">
        <v>130</v>
      </c>
      <c r="C47" s="66">
        <v>41456</v>
      </c>
      <c r="D47" s="44">
        <v>1100</v>
      </c>
      <c r="E47" s="72"/>
      <c r="F47" s="44" t="s">
        <v>128</v>
      </c>
      <c r="G47" s="44" t="s">
        <v>128</v>
      </c>
      <c r="H47" s="44" t="s">
        <v>128</v>
      </c>
      <c r="I47" s="44" t="s">
        <v>126</v>
      </c>
      <c r="J47" s="48">
        <v>1100</v>
      </c>
      <c r="K47" s="48">
        <f t="shared" si="0"/>
        <v>0</v>
      </c>
      <c r="L47" s="48">
        <v>1100</v>
      </c>
      <c r="M47" s="48">
        <v>66992</v>
      </c>
    </row>
    <row r="48" spans="2:13" x14ac:dyDescent="0.25">
      <c r="B48" s="44" t="s">
        <v>130</v>
      </c>
      <c r="C48" s="66">
        <v>41456</v>
      </c>
      <c r="D48" s="44">
        <v>1100</v>
      </c>
      <c r="E48" s="72"/>
      <c r="F48" s="44" t="s">
        <v>128</v>
      </c>
      <c r="G48" s="44" t="s">
        <v>128</v>
      </c>
      <c r="H48" s="44" t="s">
        <v>128</v>
      </c>
      <c r="I48" s="44" t="s">
        <v>126</v>
      </c>
      <c r="J48" s="48">
        <v>1100</v>
      </c>
      <c r="K48" s="48">
        <f t="shared" si="0"/>
        <v>0</v>
      </c>
      <c r="L48" s="48">
        <v>1100</v>
      </c>
      <c r="M48" s="48">
        <v>66992</v>
      </c>
    </row>
    <row r="49" spans="2:13" x14ac:dyDescent="0.25">
      <c r="B49" s="44" t="s">
        <v>130</v>
      </c>
      <c r="C49" s="66">
        <v>41456</v>
      </c>
      <c r="D49" s="44">
        <v>1100</v>
      </c>
      <c r="E49" s="72"/>
      <c r="F49" s="44" t="s">
        <v>128</v>
      </c>
      <c r="G49" s="44" t="s">
        <v>128</v>
      </c>
      <c r="H49" s="44" t="s">
        <v>128</v>
      </c>
      <c r="I49" s="44" t="s">
        <v>126</v>
      </c>
      <c r="J49" s="48">
        <v>1100</v>
      </c>
      <c r="K49" s="48">
        <f t="shared" si="0"/>
        <v>0</v>
      </c>
      <c r="L49" s="48">
        <v>1100</v>
      </c>
      <c r="M49" s="48">
        <v>66992</v>
      </c>
    </row>
    <row r="50" spans="2:13" x14ac:dyDescent="0.25">
      <c r="B50" s="44" t="s">
        <v>130</v>
      </c>
      <c r="C50" s="66">
        <v>41456</v>
      </c>
      <c r="D50" s="44">
        <v>1100</v>
      </c>
      <c r="E50" s="72"/>
      <c r="F50" s="44" t="s">
        <v>128</v>
      </c>
      <c r="G50" s="44" t="s">
        <v>128</v>
      </c>
      <c r="H50" s="44" t="s">
        <v>128</v>
      </c>
      <c r="I50" s="44" t="s">
        <v>126</v>
      </c>
      <c r="J50" s="48">
        <v>1100</v>
      </c>
      <c r="K50" s="48">
        <f t="shared" si="0"/>
        <v>0</v>
      </c>
      <c r="L50" s="48">
        <v>1100</v>
      </c>
      <c r="M50" s="48">
        <v>66992</v>
      </c>
    </row>
    <row r="51" spans="2:13" x14ac:dyDescent="0.25">
      <c r="B51" s="44" t="s">
        <v>130</v>
      </c>
      <c r="C51" s="66">
        <v>41456</v>
      </c>
      <c r="D51" s="44">
        <v>1100</v>
      </c>
      <c r="E51" s="72"/>
      <c r="F51" s="44" t="s">
        <v>128</v>
      </c>
      <c r="G51" s="44" t="s">
        <v>128</v>
      </c>
      <c r="H51" s="44" t="s">
        <v>128</v>
      </c>
      <c r="I51" s="44" t="s">
        <v>126</v>
      </c>
      <c r="J51" s="48">
        <v>1100</v>
      </c>
      <c r="K51" s="48">
        <f t="shared" si="0"/>
        <v>0</v>
      </c>
      <c r="L51" s="48">
        <v>1100</v>
      </c>
      <c r="M51" s="48">
        <v>66992</v>
      </c>
    </row>
    <row r="52" spans="2:13" x14ac:dyDescent="0.25">
      <c r="B52" s="44" t="s">
        <v>130</v>
      </c>
      <c r="C52" s="66">
        <v>41456</v>
      </c>
      <c r="D52" s="44">
        <v>1100</v>
      </c>
      <c r="E52" s="72"/>
      <c r="F52" s="44" t="s">
        <v>128</v>
      </c>
      <c r="G52" s="44" t="s">
        <v>128</v>
      </c>
      <c r="H52" s="44" t="s">
        <v>128</v>
      </c>
      <c r="I52" s="44" t="s">
        <v>126</v>
      </c>
      <c r="J52" s="48">
        <v>1100</v>
      </c>
      <c r="K52" s="48">
        <f t="shared" si="0"/>
        <v>0</v>
      </c>
      <c r="L52" s="48">
        <v>1100</v>
      </c>
      <c r="M52" s="48">
        <v>66992</v>
      </c>
    </row>
    <row r="53" spans="2:13" x14ac:dyDescent="0.25">
      <c r="B53" s="44" t="s">
        <v>130</v>
      </c>
      <c r="C53" s="66">
        <v>41456</v>
      </c>
      <c r="D53" s="44">
        <v>1100</v>
      </c>
      <c r="E53" s="72"/>
      <c r="F53" s="44" t="s">
        <v>128</v>
      </c>
      <c r="G53" s="44" t="s">
        <v>128</v>
      </c>
      <c r="H53" s="44" t="s">
        <v>128</v>
      </c>
      <c r="I53" s="44" t="s">
        <v>126</v>
      </c>
      <c r="J53" s="48">
        <v>1100</v>
      </c>
      <c r="K53" s="48">
        <f t="shared" si="0"/>
        <v>0</v>
      </c>
      <c r="L53" s="48">
        <v>1100</v>
      </c>
      <c r="M53" s="48">
        <v>66992</v>
      </c>
    </row>
    <row r="54" spans="2:13" x14ac:dyDescent="0.25">
      <c r="B54" s="44" t="s">
        <v>130</v>
      </c>
      <c r="C54" s="66">
        <v>41456</v>
      </c>
      <c r="D54" s="44">
        <v>1100</v>
      </c>
      <c r="E54" s="72"/>
      <c r="F54" s="44" t="s">
        <v>128</v>
      </c>
      <c r="G54" s="44" t="s">
        <v>128</v>
      </c>
      <c r="H54" s="44" t="s">
        <v>128</v>
      </c>
      <c r="I54" s="44" t="s">
        <v>126</v>
      </c>
      <c r="J54" s="48">
        <v>1100</v>
      </c>
      <c r="K54" s="48">
        <f t="shared" si="0"/>
        <v>0</v>
      </c>
      <c r="L54" s="48">
        <v>1100</v>
      </c>
      <c r="M54" s="48">
        <v>66992</v>
      </c>
    </row>
    <row r="55" spans="2:13" x14ac:dyDescent="0.25">
      <c r="B55" s="44" t="s">
        <v>130</v>
      </c>
      <c r="C55" s="66">
        <v>41456</v>
      </c>
      <c r="D55" s="44">
        <v>1100</v>
      </c>
      <c r="E55" s="72"/>
      <c r="F55" s="44" t="s">
        <v>128</v>
      </c>
      <c r="G55" s="44" t="s">
        <v>128</v>
      </c>
      <c r="H55" s="44" t="s">
        <v>128</v>
      </c>
      <c r="I55" s="44" t="s">
        <v>126</v>
      </c>
      <c r="J55" s="48">
        <v>1100</v>
      </c>
      <c r="K55" s="48">
        <f t="shared" si="0"/>
        <v>0</v>
      </c>
      <c r="L55" s="48">
        <v>1100</v>
      </c>
      <c r="M55" s="48">
        <v>66992</v>
      </c>
    </row>
    <row r="56" spans="2:13" x14ac:dyDescent="0.25">
      <c r="B56" s="44" t="s">
        <v>130</v>
      </c>
      <c r="C56" s="66">
        <v>41456</v>
      </c>
      <c r="D56" s="44">
        <v>1100</v>
      </c>
      <c r="E56" s="72"/>
      <c r="F56" s="44" t="s">
        <v>128</v>
      </c>
      <c r="G56" s="44" t="s">
        <v>128</v>
      </c>
      <c r="H56" s="44" t="s">
        <v>128</v>
      </c>
      <c r="I56" s="44" t="s">
        <v>126</v>
      </c>
      <c r="J56" s="48">
        <v>1100</v>
      </c>
      <c r="K56" s="48">
        <f t="shared" si="0"/>
        <v>0</v>
      </c>
      <c r="L56" s="48">
        <v>1100</v>
      </c>
      <c r="M56" s="48">
        <v>66992</v>
      </c>
    </row>
    <row r="57" spans="2:13" x14ac:dyDescent="0.25">
      <c r="B57" s="44" t="s">
        <v>130</v>
      </c>
      <c r="C57" s="66">
        <v>41456</v>
      </c>
      <c r="D57" s="44">
        <v>1100</v>
      </c>
      <c r="E57" s="72"/>
      <c r="F57" s="44" t="s">
        <v>128</v>
      </c>
      <c r="G57" s="44" t="s">
        <v>128</v>
      </c>
      <c r="H57" s="44" t="s">
        <v>128</v>
      </c>
      <c r="I57" s="44" t="s">
        <v>126</v>
      </c>
      <c r="J57" s="48">
        <v>1100</v>
      </c>
      <c r="K57" s="48">
        <f t="shared" si="0"/>
        <v>0</v>
      </c>
      <c r="L57" s="48">
        <v>1100</v>
      </c>
      <c r="M57" s="48">
        <v>66992</v>
      </c>
    </row>
    <row r="58" spans="2:13" x14ac:dyDescent="0.25">
      <c r="B58" s="44" t="s">
        <v>130</v>
      </c>
      <c r="C58" s="66">
        <v>41456</v>
      </c>
      <c r="D58" s="44">
        <v>1100</v>
      </c>
      <c r="E58" s="72"/>
      <c r="F58" s="44" t="s">
        <v>128</v>
      </c>
      <c r="G58" s="44" t="s">
        <v>128</v>
      </c>
      <c r="H58" s="44" t="s">
        <v>128</v>
      </c>
      <c r="I58" s="44" t="s">
        <v>126</v>
      </c>
      <c r="J58" s="48">
        <v>1100</v>
      </c>
      <c r="K58" s="48">
        <f t="shared" si="0"/>
        <v>0</v>
      </c>
      <c r="L58" s="48">
        <v>1100</v>
      </c>
      <c r="M58" s="48">
        <v>66992</v>
      </c>
    </row>
    <row r="59" spans="2:13" x14ac:dyDescent="0.25">
      <c r="B59" s="44" t="s">
        <v>130</v>
      </c>
      <c r="C59" s="66">
        <v>41456</v>
      </c>
      <c r="D59" s="44">
        <v>1100</v>
      </c>
      <c r="E59" s="72"/>
      <c r="F59" s="44" t="s">
        <v>128</v>
      </c>
      <c r="G59" s="44" t="s">
        <v>128</v>
      </c>
      <c r="H59" s="44" t="s">
        <v>128</v>
      </c>
      <c r="I59" s="44" t="s">
        <v>126</v>
      </c>
      <c r="J59" s="48">
        <v>1100</v>
      </c>
      <c r="K59" s="48">
        <f t="shared" si="0"/>
        <v>0</v>
      </c>
      <c r="L59" s="48">
        <v>1100</v>
      </c>
      <c r="M59" s="48">
        <v>66992</v>
      </c>
    </row>
    <row r="60" spans="2:13" x14ac:dyDescent="0.25">
      <c r="B60" s="44" t="s">
        <v>130</v>
      </c>
      <c r="C60" s="66">
        <v>41456</v>
      </c>
      <c r="D60" s="44">
        <v>1100</v>
      </c>
      <c r="E60" s="72"/>
      <c r="F60" s="44" t="s">
        <v>128</v>
      </c>
      <c r="G60" s="44" t="s">
        <v>128</v>
      </c>
      <c r="H60" s="44" t="s">
        <v>128</v>
      </c>
      <c r="I60" s="44" t="s">
        <v>126</v>
      </c>
      <c r="J60" s="48">
        <v>1100</v>
      </c>
      <c r="K60" s="48">
        <f t="shared" si="0"/>
        <v>0</v>
      </c>
      <c r="L60" s="48">
        <v>1100</v>
      </c>
      <c r="M60" s="48">
        <v>66992</v>
      </c>
    </row>
    <row r="61" spans="2:13" x14ac:dyDescent="0.25">
      <c r="B61" s="44" t="s">
        <v>130</v>
      </c>
      <c r="C61" s="66">
        <v>41456</v>
      </c>
      <c r="D61" s="44">
        <v>1100</v>
      </c>
      <c r="E61" s="72"/>
      <c r="F61" s="44" t="s">
        <v>128</v>
      </c>
      <c r="G61" s="44" t="s">
        <v>128</v>
      </c>
      <c r="H61" s="44" t="s">
        <v>128</v>
      </c>
      <c r="I61" s="44" t="s">
        <v>126</v>
      </c>
      <c r="J61" s="48">
        <v>1100</v>
      </c>
      <c r="K61" s="48">
        <f t="shared" si="0"/>
        <v>0</v>
      </c>
      <c r="L61" s="48">
        <v>1100</v>
      </c>
      <c r="M61" s="48">
        <v>66992</v>
      </c>
    </row>
    <row r="62" spans="2:13" x14ac:dyDescent="0.25">
      <c r="B62" s="44" t="s">
        <v>130</v>
      </c>
      <c r="C62" s="66">
        <v>41456</v>
      </c>
      <c r="D62" s="44">
        <v>1100</v>
      </c>
      <c r="E62" s="72"/>
      <c r="F62" s="44" t="s">
        <v>128</v>
      </c>
      <c r="G62" s="44" t="s">
        <v>128</v>
      </c>
      <c r="H62" s="44" t="s">
        <v>128</v>
      </c>
      <c r="I62" s="44" t="s">
        <v>126</v>
      </c>
      <c r="J62" s="48">
        <v>1100</v>
      </c>
      <c r="K62" s="48">
        <f t="shared" si="0"/>
        <v>0</v>
      </c>
      <c r="L62" s="48">
        <v>1100</v>
      </c>
      <c r="M62" s="48">
        <v>66992</v>
      </c>
    </row>
    <row r="63" spans="2:13" x14ac:dyDescent="0.25">
      <c r="B63" s="44" t="s">
        <v>130</v>
      </c>
      <c r="C63" s="66">
        <v>41456</v>
      </c>
      <c r="D63" s="44">
        <v>1100</v>
      </c>
      <c r="E63" s="72"/>
      <c r="F63" s="44" t="s">
        <v>128</v>
      </c>
      <c r="G63" s="44" t="s">
        <v>128</v>
      </c>
      <c r="H63" s="44" t="s">
        <v>128</v>
      </c>
      <c r="I63" s="44" t="s">
        <v>126</v>
      </c>
      <c r="J63" s="48">
        <v>1100</v>
      </c>
      <c r="K63" s="48">
        <f t="shared" si="0"/>
        <v>0</v>
      </c>
      <c r="L63" s="48">
        <v>1100</v>
      </c>
      <c r="M63" s="48">
        <v>66992</v>
      </c>
    </row>
    <row r="64" spans="2:13" x14ac:dyDescent="0.25">
      <c r="B64" s="44" t="s">
        <v>130</v>
      </c>
      <c r="C64" s="66">
        <v>41456</v>
      </c>
      <c r="D64" s="44">
        <v>1100</v>
      </c>
      <c r="E64" s="72"/>
      <c r="F64" s="44" t="s">
        <v>128</v>
      </c>
      <c r="G64" s="44" t="s">
        <v>128</v>
      </c>
      <c r="H64" s="44" t="s">
        <v>128</v>
      </c>
      <c r="I64" s="44" t="s">
        <v>126</v>
      </c>
      <c r="J64" s="48">
        <v>1100</v>
      </c>
      <c r="K64" s="48">
        <f t="shared" si="0"/>
        <v>0</v>
      </c>
      <c r="L64" s="48">
        <v>1100</v>
      </c>
      <c r="M64" s="48">
        <v>66992</v>
      </c>
    </row>
    <row r="65" spans="2:13" x14ac:dyDescent="0.25">
      <c r="B65" s="44" t="s">
        <v>130</v>
      </c>
      <c r="C65" s="66">
        <v>41456</v>
      </c>
      <c r="D65" s="44">
        <v>1100</v>
      </c>
      <c r="E65" s="72"/>
      <c r="F65" s="44" t="s">
        <v>128</v>
      </c>
      <c r="G65" s="44" t="s">
        <v>128</v>
      </c>
      <c r="H65" s="44" t="s">
        <v>128</v>
      </c>
      <c r="I65" s="44" t="s">
        <v>126</v>
      </c>
      <c r="J65" s="48">
        <v>1100</v>
      </c>
      <c r="K65" s="48">
        <f t="shared" si="0"/>
        <v>0</v>
      </c>
      <c r="L65" s="48">
        <v>1100</v>
      </c>
      <c r="M65" s="48">
        <v>66992</v>
      </c>
    </row>
    <row r="66" spans="2:13" x14ac:dyDescent="0.25">
      <c r="B66" s="44" t="s">
        <v>130</v>
      </c>
      <c r="C66" s="66">
        <v>41456</v>
      </c>
      <c r="D66" s="44">
        <v>1100</v>
      </c>
      <c r="E66" s="72"/>
      <c r="F66" s="44" t="s">
        <v>128</v>
      </c>
      <c r="G66" s="44" t="s">
        <v>128</v>
      </c>
      <c r="H66" s="44" t="s">
        <v>128</v>
      </c>
      <c r="I66" s="44" t="s">
        <v>126</v>
      </c>
      <c r="J66" s="48">
        <v>1100</v>
      </c>
      <c r="K66" s="48">
        <f t="shared" si="0"/>
        <v>0</v>
      </c>
      <c r="L66" s="48">
        <v>1100</v>
      </c>
      <c r="M66" s="48">
        <v>66992</v>
      </c>
    </row>
    <row r="67" spans="2:13" x14ac:dyDescent="0.25">
      <c r="B67" s="44" t="s">
        <v>130</v>
      </c>
      <c r="C67" s="66">
        <v>41456</v>
      </c>
      <c r="D67" s="44">
        <v>1100</v>
      </c>
      <c r="E67" s="72"/>
      <c r="F67" s="44" t="s">
        <v>128</v>
      </c>
      <c r="G67" s="44" t="s">
        <v>128</v>
      </c>
      <c r="H67" s="44" t="s">
        <v>128</v>
      </c>
      <c r="I67" s="44" t="s">
        <v>126</v>
      </c>
      <c r="J67" s="48">
        <v>1100</v>
      </c>
      <c r="K67" s="48">
        <f t="shared" si="0"/>
        <v>0</v>
      </c>
      <c r="L67" s="48">
        <v>1100</v>
      </c>
      <c r="M67" s="48">
        <v>66992</v>
      </c>
    </row>
    <row r="68" spans="2:13" x14ac:dyDescent="0.25">
      <c r="B68" s="44" t="s">
        <v>130</v>
      </c>
      <c r="C68" s="66">
        <v>41456</v>
      </c>
      <c r="D68" s="44">
        <v>1100</v>
      </c>
      <c r="E68" s="72"/>
      <c r="F68" s="44" t="s">
        <v>128</v>
      </c>
      <c r="G68" s="44" t="s">
        <v>128</v>
      </c>
      <c r="H68" s="44" t="s">
        <v>128</v>
      </c>
      <c r="I68" s="44" t="s">
        <v>126</v>
      </c>
      <c r="J68" s="48">
        <v>1100</v>
      </c>
      <c r="K68" s="48">
        <f t="shared" si="0"/>
        <v>0</v>
      </c>
      <c r="L68" s="48">
        <v>1100</v>
      </c>
      <c r="M68" s="48">
        <v>66992</v>
      </c>
    </row>
    <row r="69" spans="2:13" x14ac:dyDescent="0.25">
      <c r="B69" s="44" t="s">
        <v>130</v>
      </c>
      <c r="C69" s="66">
        <v>41456</v>
      </c>
      <c r="D69" s="44">
        <v>1100</v>
      </c>
      <c r="E69" s="72"/>
      <c r="F69" s="44" t="s">
        <v>128</v>
      </c>
      <c r="G69" s="44" t="s">
        <v>128</v>
      </c>
      <c r="H69" s="44" t="s">
        <v>128</v>
      </c>
      <c r="I69" s="44" t="s">
        <v>126</v>
      </c>
      <c r="J69" s="48">
        <v>1100</v>
      </c>
      <c r="K69" s="48">
        <f t="shared" si="0"/>
        <v>0</v>
      </c>
      <c r="L69" s="48">
        <v>1100</v>
      </c>
      <c r="M69" s="48">
        <v>66992</v>
      </c>
    </row>
    <row r="70" spans="2:13" x14ac:dyDescent="0.25">
      <c r="B70" s="44" t="s">
        <v>130</v>
      </c>
      <c r="C70" s="66">
        <v>41456</v>
      </c>
      <c r="D70" s="44">
        <v>1100</v>
      </c>
      <c r="E70" s="72"/>
      <c r="F70" s="44" t="s">
        <v>128</v>
      </c>
      <c r="G70" s="44" t="s">
        <v>128</v>
      </c>
      <c r="H70" s="44" t="s">
        <v>128</v>
      </c>
      <c r="I70" s="44" t="s">
        <v>126</v>
      </c>
      <c r="J70" s="48">
        <v>1100</v>
      </c>
      <c r="K70" s="48">
        <f t="shared" si="0"/>
        <v>0</v>
      </c>
      <c r="L70" s="48">
        <v>1100</v>
      </c>
      <c r="M70" s="48">
        <v>66992</v>
      </c>
    </row>
    <row r="71" spans="2:13" x14ac:dyDescent="0.25">
      <c r="B71" s="44" t="s">
        <v>130</v>
      </c>
      <c r="C71" s="66">
        <v>41456</v>
      </c>
      <c r="D71" s="44">
        <v>1100</v>
      </c>
      <c r="E71" s="72"/>
      <c r="F71" s="44" t="s">
        <v>128</v>
      </c>
      <c r="G71" s="44" t="s">
        <v>128</v>
      </c>
      <c r="H71" s="44" t="s">
        <v>128</v>
      </c>
      <c r="I71" s="44" t="s">
        <v>126</v>
      </c>
      <c r="J71" s="48">
        <v>1100</v>
      </c>
      <c r="K71" s="48">
        <f t="shared" ref="K71:K134" si="1">E71</f>
        <v>0</v>
      </c>
      <c r="L71" s="48">
        <v>1100</v>
      </c>
      <c r="M71" s="48">
        <v>66992</v>
      </c>
    </row>
    <row r="72" spans="2:13" x14ac:dyDescent="0.25">
      <c r="B72" s="44" t="s">
        <v>130</v>
      </c>
      <c r="C72" s="66">
        <v>41456</v>
      </c>
      <c r="D72" s="44">
        <v>1100</v>
      </c>
      <c r="E72" s="72"/>
      <c r="F72" s="44" t="s">
        <v>128</v>
      </c>
      <c r="G72" s="44" t="s">
        <v>128</v>
      </c>
      <c r="H72" s="44" t="s">
        <v>128</v>
      </c>
      <c r="I72" s="44" t="s">
        <v>126</v>
      </c>
      <c r="J72" s="48">
        <v>1100</v>
      </c>
      <c r="K72" s="48">
        <f t="shared" si="1"/>
        <v>0</v>
      </c>
      <c r="L72" s="48">
        <v>1100</v>
      </c>
      <c r="M72" s="48">
        <v>66992</v>
      </c>
    </row>
    <row r="73" spans="2:13" x14ac:dyDescent="0.25">
      <c r="B73" s="44" t="s">
        <v>130</v>
      </c>
      <c r="C73" s="66">
        <v>41456</v>
      </c>
      <c r="D73" s="44">
        <v>1100</v>
      </c>
      <c r="E73" s="72"/>
      <c r="F73" s="44" t="s">
        <v>128</v>
      </c>
      <c r="G73" s="44" t="s">
        <v>128</v>
      </c>
      <c r="H73" s="44" t="s">
        <v>128</v>
      </c>
      <c r="I73" s="44" t="s">
        <v>126</v>
      </c>
      <c r="J73" s="48">
        <v>1100</v>
      </c>
      <c r="K73" s="48">
        <f t="shared" si="1"/>
        <v>0</v>
      </c>
      <c r="L73" s="48">
        <v>1100</v>
      </c>
      <c r="M73" s="48">
        <v>66992</v>
      </c>
    </row>
    <row r="74" spans="2:13" x14ac:dyDescent="0.25">
      <c r="B74" s="44" t="s">
        <v>130</v>
      </c>
      <c r="C74" s="66">
        <v>41456</v>
      </c>
      <c r="D74" s="44">
        <v>1100</v>
      </c>
      <c r="E74" s="72"/>
      <c r="F74" s="44" t="s">
        <v>128</v>
      </c>
      <c r="G74" s="44" t="s">
        <v>128</v>
      </c>
      <c r="H74" s="44" t="s">
        <v>128</v>
      </c>
      <c r="I74" s="44" t="s">
        <v>126</v>
      </c>
      <c r="J74" s="48">
        <v>1100</v>
      </c>
      <c r="K74" s="48">
        <f t="shared" si="1"/>
        <v>0</v>
      </c>
      <c r="L74" s="48">
        <v>1100</v>
      </c>
      <c r="M74" s="48">
        <v>66992</v>
      </c>
    </row>
    <row r="75" spans="2:13" x14ac:dyDescent="0.25">
      <c r="B75" s="44" t="s">
        <v>130</v>
      </c>
      <c r="C75" s="66">
        <v>41456</v>
      </c>
      <c r="D75" s="44">
        <v>1100</v>
      </c>
      <c r="E75" s="72"/>
      <c r="F75" s="44" t="s">
        <v>128</v>
      </c>
      <c r="G75" s="44" t="s">
        <v>128</v>
      </c>
      <c r="H75" s="44" t="s">
        <v>128</v>
      </c>
      <c r="I75" s="44" t="s">
        <v>126</v>
      </c>
      <c r="J75" s="48">
        <v>1100</v>
      </c>
      <c r="K75" s="48">
        <f t="shared" si="1"/>
        <v>0</v>
      </c>
      <c r="L75" s="48">
        <v>1100</v>
      </c>
      <c r="M75" s="48">
        <v>66992</v>
      </c>
    </row>
    <row r="76" spans="2:13" x14ac:dyDescent="0.25">
      <c r="B76" s="44" t="s">
        <v>130</v>
      </c>
      <c r="C76" s="66">
        <v>41456</v>
      </c>
      <c r="D76" s="44">
        <v>1100</v>
      </c>
      <c r="E76" s="72"/>
      <c r="F76" s="44" t="s">
        <v>128</v>
      </c>
      <c r="G76" s="44" t="s">
        <v>128</v>
      </c>
      <c r="H76" s="44" t="s">
        <v>128</v>
      </c>
      <c r="I76" s="44" t="s">
        <v>126</v>
      </c>
      <c r="J76" s="48">
        <v>1100</v>
      </c>
      <c r="K76" s="48">
        <f t="shared" si="1"/>
        <v>0</v>
      </c>
      <c r="L76" s="48">
        <v>1100</v>
      </c>
      <c r="M76" s="48">
        <v>66992</v>
      </c>
    </row>
    <row r="77" spans="2:13" x14ac:dyDescent="0.25">
      <c r="B77" s="44" t="s">
        <v>130</v>
      </c>
      <c r="C77" s="66">
        <v>41456</v>
      </c>
      <c r="D77" s="44">
        <v>1100</v>
      </c>
      <c r="E77" s="72"/>
      <c r="F77" s="44" t="s">
        <v>128</v>
      </c>
      <c r="G77" s="44" t="s">
        <v>128</v>
      </c>
      <c r="H77" s="44" t="s">
        <v>128</v>
      </c>
      <c r="I77" s="44" t="s">
        <v>126</v>
      </c>
      <c r="J77" s="48">
        <v>1100</v>
      </c>
      <c r="K77" s="48">
        <f t="shared" si="1"/>
        <v>0</v>
      </c>
      <c r="L77" s="48">
        <v>1100</v>
      </c>
      <c r="M77" s="48">
        <v>66992</v>
      </c>
    </row>
    <row r="78" spans="2:13" x14ac:dyDescent="0.25">
      <c r="B78" s="44" t="s">
        <v>130</v>
      </c>
      <c r="C78" s="66">
        <v>41456</v>
      </c>
      <c r="D78" s="44">
        <v>1100</v>
      </c>
      <c r="E78" s="72"/>
      <c r="F78" s="44" t="s">
        <v>128</v>
      </c>
      <c r="G78" s="44" t="s">
        <v>128</v>
      </c>
      <c r="H78" s="44" t="s">
        <v>128</v>
      </c>
      <c r="I78" s="44" t="s">
        <v>126</v>
      </c>
      <c r="J78" s="48">
        <v>1100</v>
      </c>
      <c r="K78" s="48">
        <f t="shared" si="1"/>
        <v>0</v>
      </c>
      <c r="L78" s="48">
        <v>1100</v>
      </c>
      <c r="M78" s="48">
        <v>66992</v>
      </c>
    </row>
    <row r="79" spans="2:13" x14ac:dyDescent="0.25">
      <c r="B79" s="44" t="s">
        <v>130</v>
      </c>
      <c r="C79" s="66">
        <v>41456</v>
      </c>
      <c r="D79" s="44">
        <v>1100</v>
      </c>
      <c r="E79" s="72"/>
      <c r="F79" s="44" t="s">
        <v>128</v>
      </c>
      <c r="G79" s="44" t="s">
        <v>128</v>
      </c>
      <c r="H79" s="44" t="s">
        <v>128</v>
      </c>
      <c r="I79" s="44" t="s">
        <v>126</v>
      </c>
      <c r="J79" s="48">
        <v>1100</v>
      </c>
      <c r="K79" s="48">
        <f t="shared" si="1"/>
        <v>0</v>
      </c>
      <c r="L79" s="48">
        <v>1100</v>
      </c>
      <c r="M79" s="48">
        <v>66992</v>
      </c>
    </row>
    <row r="80" spans="2:13" x14ac:dyDescent="0.25">
      <c r="B80" s="44" t="s">
        <v>130</v>
      </c>
      <c r="C80" s="66">
        <v>41456</v>
      </c>
      <c r="D80" s="44">
        <v>1100</v>
      </c>
      <c r="E80" s="72"/>
      <c r="F80" s="44" t="s">
        <v>128</v>
      </c>
      <c r="G80" s="44" t="s">
        <v>128</v>
      </c>
      <c r="H80" s="44" t="s">
        <v>128</v>
      </c>
      <c r="I80" s="44" t="s">
        <v>126</v>
      </c>
      <c r="J80" s="48">
        <v>1100</v>
      </c>
      <c r="K80" s="48">
        <f t="shared" si="1"/>
        <v>0</v>
      </c>
      <c r="L80" s="48">
        <v>1100</v>
      </c>
      <c r="M80" s="48">
        <v>66992</v>
      </c>
    </row>
    <row r="81" spans="2:13" x14ac:dyDescent="0.25">
      <c r="B81" s="44" t="s">
        <v>130</v>
      </c>
      <c r="C81" s="66">
        <v>41456</v>
      </c>
      <c r="D81" s="44">
        <v>1100</v>
      </c>
      <c r="E81" s="72"/>
      <c r="F81" s="44" t="s">
        <v>128</v>
      </c>
      <c r="G81" s="44" t="s">
        <v>128</v>
      </c>
      <c r="H81" s="44" t="s">
        <v>128</v>
      </c>
      <c r="I81" s="44" t="s">
        <v>126</v>
      </c>
      <c r="J81" s="48">
        <v>1100</v>
      </c>
      <c r="K81" s="48">
        <f t="shared" si="1"/>
        <v>0</v>
      </c>
      <c r="L81" s="48">
        <v>1100</v>
      </c>
      <c r="M81" s="48">
        <v>66992</v>
      </c>
    </row>
    <row r="82" spans="2:13" x14ac:dyDescent="0.25">
      <c r="B82" s="44" t="s">
        <v>130</v>
      </c>
      <c r="C82" s="66">
        <v>41456</v>
      </c>
      <c r="D82" s="44">
        <v>1100</v>
      </c>
      <c r="E82" s="72"/>
      <c r="F82" s="44" t="s">
        <v>128</v>
      </c>
      <c r="G82" s="44" t="s">
        <v>128</v>
      </c>
      <c r="H82" s="44" t="s">
        <v>128</v>
      </c>
      <c r="I82" s="44" t="s">
        <v>126</v>
      </c>
      <c r="J82" s="48">
        <v>1100</v>
      </c>
      <c r="K82" s="48">
        <f t="shared" si="1"/>
        <v>0</v>
      </c>
      <c r="L82" s="48">
        <v>1100</v>
      </c>
      <c r="M82" s="48">
        <v>66992</v>
      </c>
    </row>
    <row r="83" spans="2:13" x14ac:dyDescent="0.25">
      <c r="B83" s="44" t="s">
        <v>130</v>
      </c>
      <c r="C83" s="66">
        <v>41456</v>
      </c>
      <c r="D83" s="44">
        <v>1100</v>
      </c>
      <c r="E83" s="72"/>
      <c r="F83" s="44" t="s">
        <v>128</v>
      </c>
      <c r="G83" s="44" t="s">
        <v>128</v>
      </c>
      <c r="H83" s="44" t="s">
        <v>128</v>
      </c>
      <c r="I83" s="44" t="s">
        <v>126</v>
      </c>
      <c r="J83" s="48">
        <v>1100</v>
      </c>
      <c r="K83" s="48">
        <f t="shared" si="1"/>
        <v>0</v>
      </c>
      <c r="L83" s="48">
        <v>1100</v>
      </c>
      <c r="M83" s="48">
        <v>66992</v>
      </c>
    </row>
    <row r="84" spans="2:13" x14ac:dyDescent="0.25">
      <c r="B84" s="44" t="s">
        <v>130</v>
      </c>
      <c r="C84" s="66">
        <v>41456</v>
      </c>
      <c r="D84" s="44">
        <v>1100</v>
      </c>
      <c r="E84" s="72"/>
      <c r="F84" s="44" t="s">
        <v>128</v>
      </c>
      <c r="G84" s="44" t="s">
        <v>128</v>
      </c>
      <c r="H84" s="44" t="s">
        <v>128</v>
      </c>
      <c r="I84" s="44" t="s">
        <v>126</v>
      </c>
      <c r="J84" s="48">
        <v>1100</v>
      </c>
      <c r="K84" s="48">
        <f t="shared" si="1"/>
        <v>0</v>
      </c>
      <c r="L84" s="48">
        <v>1100</v>
      </c>
      <c r="M84" s="48">
        <v>66992</v>
      </c>
    </row>
    <row r="85" spans="2:13" x14ac:dyDescent="0.25">
      <c r="B85" s="44" t="s">
        <v>130</v>
      </c>
      <c r="C85" s="66">
        <v>41456</v>
      </c>
      <c r="D85" s="44">
        <v>1100</v>
      </c>
      <c r="E85" s="72"/>
      <c r="F85" s="44" t="s">
        <v>128</v>
      </c>
      <c r="G85" s="44" t="s">
        <v>128</v>
      </c>
      <c r="H85" s="44" t="s">
        <v>128</v>
      </c>
      <c r="I85" s="44" t="s">
        <v>126</v>
      </c>
      <c r="J85" s="48">
        <v>1100</v>
      </c>
      <c r="K85" s="48">
        <f t="shared" si="1"/>
        <v>0</v>
      </c>
      <c r="L85" s="48">
        <v>1100</v>
      </c>
      <c r="M85" s="48">
        <v>66992</v>
      </c>
    </row>
    <row r="86" spans="2:13" x14ac:dyDescent="0.25">
      <c r="B86" s="44" t="s">
        <v>130</v>
      </c>
      <c r="C86" s="66">
        <v>41456</v>
      </c>
      <c r="D86" s="44">
        <v>1100</v>
      </c>
      <c r="E86" s="72"/>
      <c r="F86" s="44" t="s">
        <v>128</v>
      </c>
      <c r="G86" s="44" t="s">
        <v>128</v>
      </c>
      <c r="H86" s="44" t="s">
        <v>128</v>
      </c>
      <c r="I86" s="44" t="s">
        <v>126</v>
      </c>
      <c r="J86" s="48">
        <v>1100</v>
      </c>
      <c r="K86" s="48">
        <f t="shared" si="1"/>
        <v>0</v>
      </c>
      <c r="L86" s="48">
        <v>1100</v>
      </c>
      <c r="M86" s="48">
        <v>66992</v>
      </c>
    </row>
    <row r="87" spans="2:13" x14ac:dyDescent="0.25">
      <c r="B87" s="44" t="s">
        <v>130</v>
      </c>
      <c r="C87" s="66">
        <v>41456</v>
      </c>
      <c r="D87" s="44">
        <v>1100</v>
      </c>
      <c r="E87" s="72"/>
      <c r="F87" s="44" t="s">
        <v>128</v>
      </c>
      <c r="G87" s="44" t="s">
        <v>128</v>
      </c>
      <c r="H87" s="44" t="s">
        <v>128</v>
      </c>
      <c r="I87" s="44" t="s">
        <v>126</v>
      </c>
      <c r="J87" s="48">
        <v>1100</v>
      </c>
      <c r="K87" s="48">
        <f t="shared" si="1"/>
        <v>0</v>
      </c>
      <c r="L87" s="48">
        <v>1100</v>
      </c>
      <c r="M87" s="48">
        <v>66992</v>
      </c>
    </row>
    <row r="88" spans="2:13" x14ac:dyDescent="0.25">
      <c r="B88" s="44" t="s">
        <v>130</v>
      </c>
      <c r="C88" s="66">
        <v>41456</v>
      </c>
      <c r="D88" s="44">
        <v>1100</v>
      </c>
      <c r="E88" s="72"/>
      <c r="F88" s="44" t="s">
        <v>128</v>
      </c>
      <c r="G88" s="44" t="s">
        <v>128</v>
      </c>
      <c r="H88" s="44" t="s">
        <v>128</v>
      </c>
      <c r="I88" s="44" t="s">
        <v>126</v>
      </c>
      <c r="J88" s="48">
        <v>1100</v>
      </c>
      <c r="K88" s="48">
        <f t="shared" si="1"/>
        <v>0</v>
      </c>
      <c r="L88" s="48">
        <v>1100</v>
      </c>
      <c r="M88" s="48">
        <v>66992</v>
      </c>
    </row>
    <row r="89" spans="2:13" x14ac:dyDescent="0.25">
      <c r="B89" s="44" t="s">
        <v>130</v>
      </c>
      <c r="C89" s="66">
        <v>41456</v>
      </c>
      <c r="D89" s="44">
        <v>1100</v>
      </c>
      <c r="E89" s="72"/>
      <c r="F89" s="44" t="s">
        <v>128</v>
      </c>
      <c r="G89" s="44" t="s">
        <v>128</v>
      </c>
      <c r="H89" s="44" t="s">
        <v>128</v>
      </c>
      <c r="I89" s="44" t="s">
        <v>126</v>
      </c>
      <c r="J89" s="48">
        <v>1100</v>
      </c>
      <c r="K89" s="48">
        <f t="shared" si="1"/>
        <v>0</v>
      </c>
      <c r="L89" s="48">
        <v>1100</v>
      </c>
      <c r="M89" s="48">
        <v>66992</v>
      </c>
    </row>
    <row r="90" spans="2:13" x14ac:dyDescent="0.25">
      <c r="B90" s="44" t="s">
        <v>130</v>
      </c>
      <c r="C90" s="66">
        <v>41456</v>
      </c>
      <c r="D90" s="44">
        <v>1100</v>
      </c>
      <c r="E90" s="72"/>
      <c r="F90" s="44" t="s">
        <v>128</v>
      </c>
      <c r="G90" s="44" t="s">
        <v>128</v>
      </c>
      <c r="H90" s="44" t="s">
        <v>128</v>
      </c>
      <c r="I90" s="44" t="s">
        <v>126</v>
      </c>
      <c r="J90" s="48">
        <v>1100</v>
      </c>
      <c r="K90" s="48">
        <f t="shared" si="1"/>
        <v>0</v>
      </c>
      <c r="L90" s="48">
        <v>1100</v>
      </c>
      <c r="M90" s="48">
        <v>66992</v>
      </c>
    </row>
    <row r="91" spans="2:13" x14ac:dyDescent="0.25">
      <c r="B91" s="44" t="s">
        <v>130</v>
      </c>
      <c r="C91" s="66">
        <v>41456</v>
      </c>
      <c r="D91" s="44">
        <v>1100</v>
      </c>
      <c r="E91" s="72"/>
      <c r="F91" s="44" t="s">
        <v>128</v>
      </c>
      <c r="G91" s="44" t="s">
        <v>128</v>
      </c>
      <c r="H91" s="44" t="s">
        <v>128</v>
      </c>
      <c r="I91" s="44" t="s">
        <v>126</v>
      </c>
      <c r="J91" s="48">
        <v>1100</v>
      </c>
      <c r="K91" s="48">
        <f t="shared" si="1"/>
        <v>0</v>
      </c>
      <c r="L91" s="48">
        <v>1100</v>
      </c>
      <c r="M91" s="48">
        <v>66992</v>
      </c>
    </row>
    <row r="92" spans="2:13" x14ac:dyDescent="0.25">
      <c r="B92" s="44" t="s">
        <v>130</v>
      </c>
      <c r="C92" s="66">
        <v>41456</v>
      </c>
      <c r="D92" s="44">
        <v>1100</v>
      </c>
      <c r="E92" s="72"/>
      <c r="F92" s="44" t="s">
        <v>128</v>
      </c>
      <c r="G92" s="44" t="s">
        <v>128</v>
      </c>
      <c r="H92" s="44" t="s">
        <v>128</v>
      </c>
      <c r="I92" s="44" t="s">
        <v>126</v>
      </c>
      <c r="J92" s="48">
        <v>1100</v>
      </c>
      <c r="K92" s="48">
        <f t="shared" si="1"/>
        <v>0</v>
      </c>
      <c r="L92" s="48">
        <v>1100</v>
      </c>
      <c r="M92" s="48">
        <v>66992</v>
      </c>
    </row>
    <row r="93" spans="2:13" x14ac:dyDescent="0.25">
      <c r="B93" s="44" t="s">
        <v>130</v>
      </c>
      <c r="C93" s="66">
        <v>41456</v>
      </c>
      <c r="D93" s="44">
        <v>1100</v>
      </c>
      <c r="E93" s="72"/>
      <c r="F93" s="44" t="s">
        <v>128</v>
      </c>
      <c r="G93" s="44" t="s">
        <v>128</v>
      </c>
      <c r="H93" s="44" t="s">
        <v>128</v>
      </c>
      <c r="I93" s="44" t="s">
        <v>126</v>
      </c>
      <c r="J93" s="48">
        <v>1100</v>
      </c>
      <c r="K93" s="48">
        <f t="shared" si="1"/>
        <v>0</v>
      </c>
      <c r="L93" s="48">
        <v>1100</v>
      </c>
      <c r="M93" s="48">
        <v>66992</v>
      </c>
    </row>
    <row r="94" spans="2:13" x14ac:dyDescent="0.25">
      <c r="B94" s="44" t="s">
        <v>130</v>
      </c>
      <c r="C94" s="66">
        <v>41456</v>
      </c>
      <c r="D94" s="44">
        <v>1100</v>
      </c>
      <c r="E94" s="72"/>
      <c r="F94" s="44" t="s">
        <v>128</v>
      </c>
      <c r="G94" s="44" t="s">
        <v>128</v>
      </c>
      <c r="H94" s="44" t="s">
        <v>128</v>
      </c>
      <c r="I94" s="44" t="s">
        <v>126</v>
      </c>
      <c r="J94" s="48">
        <v>1100</v>
      </c>
      <c r="K94" s="48">
        <f t="shared" si="1"/>
        <v>0</v>
      </c>
      <c r="L94" s="48">
        <v>1100</v>
      </c>
      <c r="M94" s="48">
        <v>66992</v>
      </c>
    </row>
    <row r="95" spans="2:13" x14ac:dyDescent="0.25">
      <c r="B95" s="44" t="s">
        <v>130</v>
      </c>
      <c r="C95" s="66">
        <v>41456</v>
      </c>
      <c r="D95" s="44">
        <v>1100</v>
      </c>
      <c r="E95" s="72"/>
      <c r="F95" s="44" t="s">
        <v>128</v>
      </c>
      <c r="G95" s="44" t="s">
        <v>128</v>
      </c>
      <c r="H95" s="44" t="s">
        <v>128</v>
      </c>
      <c r="I95" s="44" t="s">
        <v>126</v>
      </c>
      <c r="J95" s="48">
        <v>1100</v>
      </c>
      <c r="K95" s="48">
        <f t="shared" si="1"/>
        <v>0</v>
      </c>
      <c r="L95" s="48">
        <v>1100</v>
      </c>
      <c r="M95" s="48">
        <v>66992</v>
      </c>
    </row>
    <row r="96" spans="2:13" x14ac:dyDescent="0.25">
      <c r="B96" s="44" t="s">
        <v>130</v>
      </c>
      <c r="C96" s="66">
        <v>41456</v>
      </c>
      <c r="D96" s="44">
        <v>1100</v>
      </c>
      <c r="E96" s="72"/>
      <c r="F96" s="44" t="s">
        <v>128</v>
      </c>
      <c r="G96" s="44" t="s">
        <v>128</v>
      </c>
      <c r="H96" s="44" t="s">
        <v>128</v>
      </c>
      <c r="I96" s="44" t="s">
        <v>126</v>
      </c>
      <c r="J96" s="48">
        <v>1100</v>
      </c>
      <c r="K96" s="48">
        <f t="shared" si="1"/>
        <v>0</v>
      </c>
      <c r="L96" s="48">
        <v>1100</v>
      </c>
      <c r="M96" s="48">
        <v>66992</v>
      </c>
    </row>
    <row r="97" spans="2:13" x14ac:dyDescent="0.25">
      <c r="B97" s="44" t="s">
        <v>130</v>
      </c>
      <c r="C97" s="66">
        <v>41456</v>
      </c>
      <c r="D97" s="44">
        <v>1100</v>
      </c>
      <c r="E97" s="72"/>
      <c r="F97" s="44" t="s">
        <v>128</v>
      </c>
      <c r="G97" s="44" t="s">
        <v>128</v>
      </c>
      <c r="H97" s="44" t="s">
        <v>128</v>
      </c>
      <c r="I97" s="44" t="s">
        <v>126</v>
      </c>
      <c r="J97" s="48">
        <v>1100</v>
      </c>
      <c r="K97" s="48">
        <f t="shared" si="1"/>
        <v>0</v>
      </c>
      <c r="L97" s="48">
        <v>1100</v>
      </c>
      <c r="M97" s="48">
        <v>66992</v>
      </c>
    </row>
    <row r="98" spans="2:13" x14ac:dyDescent="0.25">
      <c r="B98" s="44" t="s">
        <v>130</v>
      </c>
      <c r="C98" s="66">
        <v>41456</v>
      </c>
      <c r="D98" s="44">
        <v>1100</v>
      </c>
      <c r="E98" s="72"/>
      <c r="F98" s="44" t="s">
        <v>128</v>
      </c>
      <c r="G98" s="44" t="s">
        <v>128</v>
      </c>
      <c r="H98" s="44" t="s">
        <v>128</v>
      </c>
      <c r="I98" s="44" t="s">
        <v>126</v>
      </c>
      <c r="J98" s="48">
        <v>1100</v>
      </c>
      <c r="K98" s="48">
        <f t="shared" si="1"/>
        <v>0</v>
      </c>
      <c r="L98" s="48">
        <v>1100</v>
      </c>
      <c r="M98" s="48">
        <v>66992</v>
      </c>
    </row>
    <row r="99" spans="2:13" x14ac:dyDescent="0.25">
      <c r="B99" s="44" t="s">
        <v>130</v>
      </c>
      <c r="C99" s="66">
        <v>41456</v>
      </c>
      <c r="D99" s="44">
        <v>1100</v>
      </c>
      <c r="E99" s="72"/>
      <c r="F99" s="44" t="s">
        <v>128</v>
      </c>
      <c r="G99" s="44" t="s">
        <v>128</v>
      </c>
      <c r="H99" s="44" t="s">
        <v>128</v>
      </c>
      <c r="I99" s="44" t="s">
        <v>126</v>
      </c>
      <c r="J99" s="48">
        <v>1100</v>
      </c>
      <c r="K99" s="48">
        <f t="shared" si="1"/>
        <v>0</v>
      </c>
      <c r="L99" s="48">
        <v>1100</v>
      </c>
      <c r="M99" s="48">
        <v>66992</v>
      </c>
    </row>
    <row r="100" spans="2:13" x14ac:dyDescent="0.25">
      <c r="B100" s="44" t="s">
        <v>130</v>
      </c>
      <c r="C100" s="66">
        <v>41456</v>
      </c>
      <c r="D100" s="44">
        <v>1100</v>
      </c>
      <c r="E100" s="72"/>
      <c r="F100" s="44" t="s">
        <v>128</v>
      </c>
      <c r="G100" s="44" t="s">
        <v>128</v>
      </c>
      <c r="H100" s="44" t="s">
        <v>128</v>
      </c>
      <c r="I100" s="44" t="s">
        <v>126</v>
      </c>
      <c r="J100" s="48">
        <v>1100</v>
      </c>
      <c r="K100" s="48">
        <f t="shared" si="1"/>
        <v>0</v>
      </c>
      <c r="L100" s="48">
        <v>1100</v>
      </c>
      <c r="M100" s="48">
        <v>66992</v>
      </c>
    </row>
    <row r="101" spans="2:13" x14ac:dyDescent="0.25">
      <c r="B101" s="44" t="s">
        <v>130</v>
      </c>
      <c r="C101" s="66">
        <v>41456</v>
      </c>
      <c r="D101" s="44">
        <v>1100</v>
      </c>
      <c r="E101" s="72"/>
      <c r="F101" s="44" t="s">
        <v>128</v>
      </c>
      <c r="G101" s="44" t="s">
        <v>128</v>
      </c>
      <c r="H101" s="44" t="s">
        <v>128</v>
      </c>
      <c r="I101" s="44" t="s">
        <v>126</v>
      </c>
      <c r="J101" s="48">
        <v>1100</v>
      </c>
      <c r="K101" s="48">
        <f t="shared" si="1"/>
        <v>0</v>
      </c>
      <c r="L101" s="48">
        <v>1100</v>
      </c>
      <c r="M101" s="48">
        <v>66992</v>
      </c>
    </row>
    <row r="102" spans="2:13" x14ac:dyDescent="0.25">
      <c r="B102" s="44" t="s">
        <v>130</v>
      </c>
      <c r="C102" s="66">
        <v>41456</v>
      </c>
      <c r="D102" s="44">
        <v>1100</v>
      </c>
      <c r="E102" s="72"/>
      <c r="F102" s="44" t="s">
        <v>128</v>
      </c>
      <c r="G102" s="44" t="s">
        <v>128</v>
      </c>
      <c r="H102" s="44" t="s">
        <v>128</v>
      </c>
      <c r="I102" s="44" t="s">
        <v>126</v>
      </c>
      <c r="J102" s="48">
        <v>1100</v>
      </c>
      <c r="K102" s="48">
        <f t="shared" si="1"/>
        <v>0</v>
      </c>
      <c r="L102" s="48">
        <v>1100</v>
      </c>
      <c r="M102" s="48">
        <v>66992</v>
      </c>
    </row>
    <row r="103" spans="2:13" x14ac:dyDescent="0.25">
      <c r="B103" s="44" t="s">
        <v>130</v>
      </c>
      <c r="C103" s="66">
        <v>41456</v>
      </c>
      <c r="D103" s="44">
        <v>1100</v>
      </c>
      <c r="E103" s="72"/>
      <c r="F103" s="44" t="s">
        <v>128</v>
      </c>
      <c r="G103" s="44" t="s">
        <v>128</v>
      </c>
      <c r="H103" s="44" t="s">
        <v>128</v>
      </c>
      <c r="I103" s="44" t="s">
        <v>126</v>
      </c>
      <c r="J103" s="48">
        <v>1100</v>
      </c>
      <c r="K103" s="48">
        <f t="shared" si="1"/>
        <v>0</v>
      </c>
      <c r="L103" s="48">
        <v>1100</v>
      </c>
      <c r="M103" s="48">
        <v>66992</v>
      </c>
    </row>
    <row r="104" spans="2:13" x14ac:dyDescent="0.25">
      <c r="B104" s="44" t="s">
        <v>130</v>
      </c>
      <c r="C104" s="66">
        <v>41456</v>
      </c>
      <c r="D104" s="44">
        <v>1100</v>
      </c>
      <c r="E104" s="72"/>
      <c r="F104" s="44" t="s">
        <v>128</v>
      </c>
      <c r="G104" s="44" t="s">
        <v>128</v>
      </c>
      <c r="H104" s="44" t="s">
        <v>128</v>
      </c>
      <c r="I104" s="44" t="s">
        <v>126</v>
      </c>
      <c r="J104" s="48">
        <v>1100</v>
      </c>
      <c r="K104" s="48">
        <f t="shared" si="1"/>
        <v>0</v>
      </c>
      <c r="L104" s="48">
        <v>1100</v>
      </c>
      <c r="M104" s="48">
        <v>66992</v>
      </c>
    </row>
    <row r="105" spans="2:13" x14ac:dyDescent="0.25">
      <c r="B105" s="44" t="s">
        <v>130</v>
      </c>
      <c r="C105" s="66">
        <v>41456</v>
      </c>
      <c r="D105" s="44">
        <v>1100</v>
      </c>
      <c r="E105" s="72"/>
      <c r="F105" s="44" t="s">
        <v>128</v>
      </c>
      <c r="G105" s="44" t="s">
        <v>128</v>
      </c>
      <c r="H105" s="44" t="s">
        <v>128</v>
      </c>
      <c r="I105" s="44" t="s">
        <v>126</v>
      </c>
      <c r="J105" s="48">
        <v>1100</v>
      </c>
      <c r="K105" s="48">
        <f t="shared" si="1"/>
        <v>0</v>
      </c>
      <c r="L105" s="48">
        <v>1100</v>
      </c>
      <c r="M105" s="48">
        <v>66992</v>
      </c>
    </row>
    <row r="106" spans="2:13" x14ac:dyDescent="0.25">
      <c r="B106" s="44" t="s">
        <v>130</v>
      </c>
      <c r="C106" s="66">
        <v>41456</v>
      </c>
      <c r="D106" s="44">
        <v>1100</v>
      </c>
      <c r="E106" s="72"/>
      <c r="F106" s="44" t="s">
        <v>128</v>
      </c>
      <c r="G106" s="44" t="s">
        <v>128</v>
      </c>
      <c r="H106" s="44" t="s">
        <v>128</v>
      </c>
      <c r="I106" s="44" t="s">
        <v>126</v>
      </c>
      <c r="J106" s="48">
        <v>1100</v>
      </c>
      <c r="K106" s="48">
        <f t="shared" si="1"/>
        <v>0</v>
      </c>
      <c r="L106" s="48">
        <v>1100</v>
      </c>
      <c r="M106" s="48">
        <v>66992</v>
      </c>
    </row>
    <row r="107" spans="2:13" x14ac:dyDescent="0.25">
      <c r="B107" s="44" t="s">
        <v>130</v>
      </c>
      <c r="C107" s="66">
        <v>41456</v>
      </c>
      <c r="D107" s="44">
        <v>1100</v>
      </c>
      <c r="E107" s="72"/>
      <c r="F107" s="44" t="s">
        <v>128</v>
      </c>
      <c r="G107" s="44" t="s">
        <v>128</v>
      </c>
      <c r="H107" s="44" t="s">
        <v>128</v>
      </c>
      <c r="I107" s="44" t="s">
        <v>126</v>
      </c>
      <c r="J107" s="48">
        <v>1100</v>
      </c>
      <c r="K107" s="48">
        <f t="shared" si="1"/>
        <v>0</v>
      </c>
      <c r="L107" s="48">
        <v>1100</v>
      </c>
      <c r="M107" s="48">
        <v>66992</v>
      </c>
    </row>
    <row r="108" spans="2:13" x14ac:dyDescent="0.25">
      <c r="B108" s="44" t="s">
        <v>130</v>
      </c>
      <c r="C108" s="66">
        <v>41456</v>
      </c>
      <c r="D108" s="44">
        <v>1100</v>
      </c>
      <c r="E108" s="72"/>
      <c r="F108" s="44" t="s">
        <v>128</v>
      </c>
      <c r="G108" s="44" t="s">
        <v>128</v>
      </c>
      <c r="H108" s="44" t="s">
        <v>128</v>
      </c>
      <c r="I108" s="44" t="s">
        <v>126</v>
      </c>
      <c r="J108" s="48">
        <v>1100</v>
      </c>
      <c r="K108" s="48">
        <f t="shared" si="1"/>
        <v>0</v>
      </c>
      <c r="L108" s="48">
        <v>1100</v>
      </c>
      <c r="M108" s="48">
        <v>66992</v>
      </c>
    </row>
    <row r="109" spans="2:13" x14ac:dyDescent="0.25">
      <c r="B109" s="44" t="s">
        <v>130</v>
      </c>
      <c r="C109" s="66">
        <v>41456</v>
      </c>
      <c r="D109" s="44">
        <v>1100</v>
      </c>
      <c r="E109" s="72"/>
      <c r="F109" s="44" t="s">
        <v>128</v>
      </c>
      <c r="G109" s="44" t="s">
        <v>128</v>
      </c>
      <c r="H109" s="44" t="s">
        <v>128</v>
      </c>
      <c r="I109" s="44" t="s">
        <v>126</v>
      </c>
      <c r="J109" s="48">
        <v>1100</v>
      </c>
      <c r="K109" s="48">
        <f t="shared" si="1"/>
        <v>0</v>
      </c>
      <c r="L109" s="48">
        <v>1100</v>
      </c>
      <c r="M109" s="48">
        <v>66992</v>
      </c>
    </row>
    <row r="110" spans="2:13" x14ac:dyDescent="0.25">
      <c r="B110" s="44" t="s">
        <v>130</v>
      </c>
      <c r="C110" s="66">
        <v>41456</v>
      </c>
      <c r="D110" s="44">
        <v>1100</v>
      </c>
      <c r="E110" s="72"/>
      <c r="F110" s="44" t="s">
        <v>128</v>
      </c>
      <c r="G110" s="44" t="s">
        <v>128</v>
      </c>
      <c r="H110" s="44" t="s">
        <v>128</v>
      </c>
      <c r="I110" s="44" t="s">
        <v>126</v>
      </c>
      <c r="J110" s="48">
        <v>1100</v>
      </c>
      <c r="K110" s="48">
        <f t="shared" si="1"/>
        <v>0</v>
      </c>
      <c r="L110" s="48">
        <v>1100</v>
      </c>
      <c r="M110" s="48">
        <v>66992</v>
      </c>
    </row>
    <row r="111" spans="2:13" x14ac:dyDescent="0.25">
      <c r="B111" s="44" t="s">
        <v>130</v>
      </c>
      <c r="C111" s="66">
        <v>41456</v>
      </c>
      <c r="D111" s="44">
        <v>1100</v>
      </c>
      <c r="E111" s="72"/>
      <c r="F111" s="44" t="s">
        <v>128</v>
      </c>
      <c r="G111" s="44" t="s">
        <v>128</v>
      </c>
      <c r="H111" s="44" t="s">
        <v>128</v>
      </c>
      <c r="I111" s="44" t="s">
        <v>126</v>
      </c>
      <c r="J111" s="48">
        <v>1100</v>
      </c>
      <c r="K111" s="48">
        <f t="shared" si="1"/>
        <v>0</v>
      </c>
      <c r="L111" s="48">
        <v>1100</v>
      </c>
      <c r="M111" s="48">
        <v>66992</v>
      </c>
    </row>
    <row r="112" spans="2:13" x14ac:dyDescent="0.25">
      <c r="B112" s="44" t="s">
        <v>130</v>
      </c>
      <c r="C112" s="66">
        <v>41456</v>
      </c>
      <c r="D112" s="44">
        <v>1100</v>
      </c>
      <c r="E112" s="72"/>
      <c r="F112" s="44" t="s">
        <v>128</v>
      </c>
      <c r="G112" s="44" t="s">
        <v>128</v>
      </c>
      <c r="H112" s="44" t="s">
        <v>128</v>
      </c>
      <c r="I112" s="44" t="s">
        <v>126</v>
      </c>
      <c r="J112" s="48">
        <v>1100</v>
      </c>
      <c r="K112" s="48">
        <f t="shared" si="1"/>
        <v>0</v>
      </c>
      <c r="L112" s="48">
        <v>1100</v>
      </c>
      <c r="M112" s="48">
        <v>66992</v>
      </c>
    </row>
    <row r="113" spans="2:13" x14ac:dyDescent="0.25">
      <c r="B113" s="44" t="s">
        <v>130</v>
      </c>
      <c r="C113" s="66">
        <v>41456</v>
      </c>
      <c r="D113" s="44">
        <v>1100</v>
      </c>
      <c r="E113" s="72"/>
      <c r="F113" s="44" t="s">
        <v>128</v>
      </c>
      <c r="G113" s="44" t="s">
        <v>128</v>
      </c>
      <c r="H113" s="44" t="s">
        <v>128</v>
      </c>
      <c r="I113" s="44" t="s">
        <v>126</v>
      </c>
      <c r="J113" s="48">
        <v>1100</v>
      </c>
      <c r="K113" s="48">
        <f t="shared" si="1"/>
        <v>0</v>
      </c>
      <c r="L113" s="48">
        <v>1100</v>
      </c>
      <c r="M113" s="48">
        <v>66992</v>
      </c>
    </row>
    <row r="114" spans="2:13" x14ac:dyDescent="0.25">
      <c r="B114" s="44" t="s">
        <v>130</v>
      </c>
      <c r="C114" s="66">
        <v>41456</v>
      </c>
      <c r="D114" s="44">
        <v>1100</v>
      </c>
      <c r="E114" s="72"/>
      <c r="F114" s="44" t="s">
        <v>128</v>
      </c>
      <c r="G114" s="44" t="s">
        <v>128</v>
      </c>
      <c r="H114" s="44" t="s">
        <v>128</v>
      </c>
      <c r="I114" s="44" t="s">
        <v>126</v>
      </c>
      <c r="J114" s="48">
        <v>1100</v>
      </c>
      <c r="K114" s="48">
        <f t="shared" si="1"/>
        <v>0</v>
      </c>
      <c r="L114" s="48">
        <v>1100</v>
      </c>
      <c r="M114" s="48">
        <v>66992</v>
      </c>
    </row>
    <row r="115" spans="2:13" x14ac:dyDescent="0.25">
      <c r="B115" s="44" t="s">
        <v>130</v>
      </c>
      <c r="C115" s="66">
        <v>41456</v>
      </c>
      <c r="D115" s="44">
        <v>1100</v>
      </c>
      <c r="E115" s="72"/>
      <c r="F115" s="44" t="s">
        <v>128</v>
      </c>
      <c r="G115" s="44" t="s">
        <v>128</v>
      </c>
      <c r="H115" s="44" t="s">
        <v>128</v>
      </c>
      <c r="I115" s="44" t="s">
        <v>126</v>
      </c>
      <c r="J115" s="48">
        <v>1100</v>
      </c>
      <c r="K115" s="48">
        <f t="shared" si="1"/>
        <v>0</v>
      </c>
      <c r="L115" s="48">
        <v>1100</v>
      </c>
      <c r="M115" s="48">
        <v>66992</v>
      </c>
    </row>
    <row r="116" spans="2:13" x14ac:dyDescent="0.25">
      <c r="B116" s="44" t="s">
        <v>130</v>
      </c>
      <c r="C116" s="66">
        <v>41456</v>
      </c>
      <c r="D116" s="44">
        <v>1100</v>
      </c>
      <c r="E116" s="72"/>
      <c r="F116" s="44" t="s">
        <v>128</v>
      </c>
      <c r="G116" s="44" t="s">
        <v>128</v>
      </c>
      <c r="H116" s="44" t="s">
        <v>128</v>
      </c>
      <c r="I116" s="44" t="s">
        <v>126</v>
      </c>
      <c r="J116" s="48">
        <v>1100</v>
      </c>
      <c r="K116" s="48">
        <f t="shared" si="1"/>
        <v>0</v>
      </c>
      <c r="L116" s="48">
        <v>1100</v>
      </c>
      <c r="M116" s="48">
        <v>66992</v>
      </c>
    </row>
    <row r="117" spans="2:13" x14ac:dyDescent="0.25">
      <c r="B117" s="44" t="s">
        <v>130</v>
      </c>
      <c r="C117" s="66">
        <v>41456</v>
      </c>
      <c r="D117" s="44">
        <v>1100</v>
      </c>
      <c r="E117" s="72"/>
      <c r="F117" s="44" t="s">
        <v>128</v>
      </c>
      <c r="G117" s="44" t="s">
        <v>128</v>
      </c>
      <c r="H117" s="44" t="s">
        <v>128</v>
      </c>
      <c r="I117" s="44" t="s">
        <v>126</v>
      </c>
      <c r="J117" s="48">
        <v>1100</v>
      </c>
      <c r="K117" s="48">
        <f t="shared" si="1"/>
        <v>0</v>
      </c>
      <c r="L117" s="48">
        <v>1100</v>
      </c>
      <c r="M117" s="48">
        <v>66992</v>
      </c>
    </row>
    <row r="118" spans="2:13" x14ac:dyDescent="0.25">
      <c r="B118" s="44" t="s">
        <v>130</v>
      </c>
      <c r="C118" s="66">
        <v>41456</v>
      </c>
      <c r="D118" s="44">
        <v>1100</v>
      </c>
      <c r="E118" s="72"/>
      <c r="F118" s="44" t="s">
        <v>128</v>
      </c>
      <c r="G118" s="44" t="s">
        <v>128</v>
      </c>
      <c r="H118" s="44" t="s">
        <v>128</v>
      </c>
      <c r="I118" s="44" t="s">
        <v>126</v>
      </c>
      <c r="J118" s="48">
        <v>1100</v>
      </c>
      <c r="K118" s="48">
        <f t="shared" si="1"/>
        <v>0</v>
      </c>
      <c r="L118" s="48">
        <v>1100</v>
      </c>
      <c r="M118" s="48">
        <v>66992</v>
      </c>
    </row>
    <row r="119" spans="2:13" x14ac:dyDescent="0.25">
      <c r="B119" s="44" t="s">
        <v>130</v>
      </c>
      <c r="C119" s="66">
        <v>41456</v>
      </c>
      <c r="D119" s="44">
        <v>1100</v>
      </c>
      <c r="E119" s="72"/>
      <c r="F119" s="44" t="s">
        <v>128</v>
      </c>
      <c r="G119" s="44" t="s">
        <v>128</v>
      </c>
      <c r="H119" s="44" t="s">
        <v>128</v>
      </c>
      <c r="I119" s="44" t="s">
        <v>126</v>
      </c>
      <c r="J119" s="48">
        <v>1100</v>
      </c>
      <c r="K119" s="48">
        <f t="shared" si="1"/>
        <v>0</v>
      </c>
      <c r="L119" s="48">
        <v>1100</v>
      </c>
      <c r="M119" s="48">
        <v>66992</v>
      </c>
    </row>
    <row r="120" spans="2:13" x14ac:dyDescent="0.25">
      <c r="B120" s="44" t="s">
        <v>130</v>
      </c>
      <c r="C120" s="66">
        <v>41456</v>
      </c>
      <c r="D120" s="44">
        <v>1100</v>
      </c>
      <c r="E120" s="72"/>
      <c r="F120" s="44" t="s">
        <v>128</v>
      </c>
      <c r="G120" s="44" t="s">
        <v>128</v>
      </c>
      <c r="H120" s="44" t="s">
        <v>128</v>
      </c>
      <c r="I120" s="44" t="s">
        <v>126</v>
      </c>
      <c r="J120" s="48">
        <v>1100</v>
      </c>
      <c r="K120" s="48">
        <f t="shared" si="1"/>
        <v>0</v>
      </c>
      <c r="L120" s="48">
        <v>1100</v>
      </c>
      <c r="M120" s="48">
        <v>66992</v>
      </c>
    </row>
    <row r="121" spans="2:13" x14ac:dyDescent="0.25">
      <c r="B121" s="44" t="s">
        <v>130</v>
      </c>
      <c r="C121" s="66">
        <v>41456</v>
      </c>
      <c r="D121" s="44">
        <v>1100</v>
      </c>
      <c r="E121" s="72"/>
      <c r="F121" s="44" t="s">
        <v>128</v>
      </c>
      <c r="G121" s="44" t="s">
        <v>128</v>
      </c>
      <c r="H121" s="44" t="s">
        <v>128</v>
      </c>
      <c r="I121" s="44" t="s">
        <v>126</v>
      </c>
      <c r="J121" s="48">
        <v>1100</v>
      </c>
      <c r="K121" s="48">
        <f t="shared" si="1"/>
        <v>0</v>
      </c>
      <c r="L121" s="48">
        <v>1100</v>
      </c>
      <c r="M121" s="48">
        <v>66992</v>
      </c>
    </row>
    <row r="122" spans="2:13" x14ac:dyDescent="0.25">
      <c r="B122" s="44" t="s">
        <v>130</v>
      </c>
      <c r="C122" s="66">
        <v>41456</v>
      </c>
      <c r="D122" s="44">
        <v>1100</v>
      </c>
      <c r="E122" s="72"/>
      <c r="F122" s="44" t="s">
        <v>128</v>
      </c>
      <c r="G122" s="44" t="s">
        <v>128</v>
      </c>
      <c r="H122" s="44" t="s">
        <v>128</v>
      </c>
      <c r="I122" s="44" t="s">
        <v>126</v>
      </c>
      <c r="J122" s="48">
        <v>1100</v>
      </c>
      <c r="K122" s="48">
        <f t="shared" si="1"/>
        <v>0</v>
      </c>
      <c r="L122" s="48">
        <v>1100</v>
      </c>
      <c r="M122" s="48">
        <v>66992</v>
      </c>
    </row>
    <row r="123" spans="2:13" x14ac:dyDescent="0.25">
      <c r="B123" s="44" t="s">
        <v>130</v>
      </c>
      <c r="C123" s="66">
        <v>41456</v>
      </c>
      <c r="D123" s="44">
        <v>1100</v>
      </c>
      <c r="E123" s="72"/>
      <c r="F123" s="44" t="s">
        <v>128</v>
      </c>
      <c r="G123" s="44" t="s">
        <v>128</v>
      </c>
      <c r="H123" s="44" t="s">
        <v>128</v>
      </c>
      <c r="I123" s="44" t="s">
        <v>126</v>
      </c>
      <c r="J123" s="48">
        <v>1100</v>
      </c>
      <c r="K123" s="48">
        <f t="shared" si="1"/>
        <v>0</v>
      </c>
      <c r="L123" s="48">
        <v>1100</v>
      </c>
      <c r="M123" s="48">
        <v>66992</v>
      </c>
    </row>
    <row r="124" spans="2:13" x14ac:dyDescent="0.25">
      <c r="B124" s="44" t="s">
        <v>130</v>
      </c>
      <c r="C124" s="66">
        <v>41456</v>
      </c>
      <c r="D124" s="44">
        <v>1100</v>
      </c>
      <c r="E124" s="72"/>
      <c r="F124" s="44" t="s">
        <v>128</v>
      </c>
      <c r="G124" s="44" t="s">
        <v>128</v>
      </c>
      <c r="H124" s="44" t="s">
        <v>128</v>
      </c>
      <c r="I124" s="44" t="s">
        <v>126</v>
      </c>
      <c r="J124" s="48">
        <v>1100</v>
      </c>
      <c r="K124" s="48">
        <f t="shared" si="1"/>
        <v>0</v>
      </c>
      <c r="L124" s="48">
        <v>1100</v>
      </c>
      <c r="M124" s="48">
        <v>66992</v>
      </c>
    </row>
    <row r="125" spans="2:13" x14ac:dyDescent="0.25">
      <c r="B125" s="44" t="s">
        <v>130</v>
      </c>
      <c r="C125" s="66">
        <v>41456</v>
      </c>
      <c r="D125" s="44">
        <v>1100</v>
      </c>
      <c r="E125" s="72"/>
      <c r="F125" s="44" t="s">
        <v>128</v>
      </c>
      <c r="G125" s="44" t="s">
        <v>128</v>
      </c>
      <c r="H125" s="44" t="s">
        <v>128</v>
      </c>
      <c r="I125" s="44" t="s">
        <v>126</v>
      </c>
      <c r="J125" s="48">
        <v>1100</v>
      </c>
      <c r="K125" s="48">
        <f t="shared" si="1"/>
        <v>0</v>
      </c>
      <c r="L125" s="48">
        <v>1100</v>
      </c>
      <c r="M125" s="48">
        <v>66992</v>
      </c>
    </row>
    <row r="126" spans="2:13" x14ac:dyDescent="0.25">
      <c r="B126" s="44" t="s">
        <v>130</v>
      </c>
      <c r="C126" s="66">
        <v>41456</v>
      </c>
      <c r="D126" s="44">
        <v>1100</v>
      </c>
      <c r="E126" s="72"/>
      <c r="F126" s="44" t="s">
        <v>128</v>
      </c>
      <c r="G126" s="44" t="s">
        <v>128</v>
      </c>
      <c r="H126" s="44" t="s">
        <v>128</v>
      </c>
      <c r="I126" s="44" t="s">
        <v>126</v>
      </c>
      <c r="J126" s="48">
        <v>1100</v>
      </c>
      <c r="K126" s="48">
        <f t="shared" si="1"/>
        <v>0</v>
      </c>
      <c r="L126" s="48">
        <v>1100</v>
      </c>
      <c r="M126" s="48">
        <v>66992</v>
      </c>
    </row>
    <row r="127" spans="2:13" x14ac:dyDescent="0.25">
      <c r="B127" s="44" t="s">
        <v>130</v>
      </c>
      <c r="C127" s="66">
        <v>41456</v>
      </c>
      <c r="D127" s="44">
        <v>1100</v>
      </c>
      <c r="E127" s="72"/>
      <c r="F127" s="44" t="s">
        <v>128</v>
      </c>
      <c r="G127" s="44" t="s">
        <v>128</v>
      </c>
      <c r="H127" s="44" t="s">
        <v>128</v>
      </c>
      <c r="I127" s="44" t="s">
        <v>126</v>
      </c>
      <c r="J127" s="48">
        <v>1100</v>
      </c>
      <c r="K127" s="48">
        <f t="shared" si="1"/>
        <v>0</v>
      </c>
      <c r="L127" s="48">
        <v>1100</v>
      </c>
      <c r="M127" s="48">
        <v>66992</v>
      </c>
    </row>
    <row r="128" spans="2:13" x14ac:dyDescent="0.25">
      <c r="B128" s="44" t="s">
        <v>130</v>
      </c>
      <c r="C128" s="66">
        <v>41456</v>
      </c>
      <c r="D128" s="44">
        <v>1100</v>
      </c>
      <c r="E128" s="72"/>
      <c r="F128" s="44" t="s">
        <v>128</v>
      </c>
      <c r="G128" s="44" t="s">
        <v>128</v>
      </c>
      <c r="H128" s="44" t="s">
        <v>128</v>
      </c>
      <c r="I128" s="44" t="s">
        <v>126</v>
      </c>
      <c r="J128" s="48">
        <v>1100</v>
      </c>
      <c r="K128" s="48">
        <f t="shared" si="1"/>
        <v>0</v>
      </c>
      <c r="L128" s="48">
        <v>1100</v>
      </c>
      <c r="M128" s="48">
        <v>66992</v>
      </c>
    </row>
    <row r="129" spans="2:13" x14ac:dyDescent="0.25">
      <c r="B129" s="44" t="s">
        <v>130</v>
      </c>
      <c r="C129" s="66">
        <v>41456</v>
      </c>
      <c r="D129" s="44">
        <v>1100</v>
      </c>
      <c r="E129" s="72"/>
      <c r="F129" s="44" t="s">
        <v>128</v>
      </c>
      <c r="G129" s="44" t="s">
        <v>128</v>
      </c>
      <c r="H129" s="44" t="s">
        <v>128</v>
      </c>
      <c r="I129" s="44" t="s">
        <v>126</v>
      </c>
      <c r="J129" s="48">
        <v>1100</v>
      </c>
      <c r="K129" s="48">
        <f t="shared" si="1"/>
        <v>0</v>
      </c>
      <c r="L129" s="48">
        <v>1100</v>
      </c>
      <c r="M129" s="48">
        <v>66992</v>
      </c>
    </row>
    <row r="130" spans="2:13" x14ac:dyDescent="0.25">
      <c r="B130" s="44" t="s">
        <v>130</v>
      </c>
      <c r="C130" s="66">
        <v>41456</v>
      </c>
      <c r="D130" s="44">
        <v>1100</v>
      </c>
      <c r="E130" s="72"/>
      <c r="F130" s="44" t="s">
        <v>128</v>
      </c>
      <c r="G130" s="44" t="s">
        <v>128</v>
      </c>
      <c r="H130" s="44" t="s">
        <v>128</v>
      </c>
      <c r="I130" s="44" t="s">
        <v>126</v>
      </c>
      <c r="J130" s="48">
        <v>1100</v>
      </c>
      <c r="K130" s="48">
        <f t="shared" si="1"/>
        <v>0</v>
      </c>
      <c r="L130" s="48">
        <v>1100</v>
      </c>
      <c r="M130" s="48">
        <v>66992</v>
      </c>
    </row>
    <row r="131" spans="2:13" x14ac:dyDescent="0.25">
      <c r="B131" s="44" t="s">
        <v>130</v>
      </c>
      <c r="C131" s="66">
        <v>41456</v>
      </c>
      <c r="D131" s="44">
        <v>1100</v>
      </c>
      <c r="E131" s="72"/>
      <c r="F131" s="44" t="s">
        <v>128</v>
      </c>
      <c r="G131" s="44" t="s">
        <v>128</v>
      </c>
      <c r="H131" s="44" t="s">
        <v>128</v>
      </c>
      <c r="I131" s="44" t="s">
        <v>126</v>
      </c>
      <c r="J131" s="48">
        <v>1100</v>
      </c>
      <c r="K131" s="48">
        <f t="shared" si="1"/>
        <v>0</v>
      </c>
      <c r="L131" s="48">
        <v>1100</v>
      </c>
      <c r="M131" s="48">
        <v>66992</v>
      </c>
    </row>
    <row r="132" spans="2:13" x14ac:dyDescent="0.25">
      <c r="B132" s="44" t="s">
        <v>130</v>
      </c>
      <c r="C132" s="66">
        <v>41456</v>
      </c>
      <c r="D132" s="44">
        <v>1100</v>
      </c>
      <c r="E132" s="72"/>
      <c r="F132" s="44" t="s">
        <v>128</v>
      </c>
      <c r="G132" s="44" t="s">
        <v>128</v>
      </c>
      <c r="H132" s="44" t="s">
        <v>128</v>
      </c>
      <c r="I132" s="44" t="s">
        <v>126</v>
      </c>
      <c r="J132" s="48">
        <v>1100</v>
      </c>
      <c r="K132" s="48">
        <f t="shared" si="1"/>
        <v>0</v>
      </c>
      <c r="L132" s="48">
        <v>1100</v>
      </c>
      <c r="M132" s="48">
        <v>66992</v>
      </c>
    </row>
    <row r="133" spans="2:13" x14ac:dyDescent="0.25">
      <c r="B133" s="44" t="s">
        <v>130</v>
      </c>
      <c r="C133" s="66">
        <v>41456</v>
      </c>
      <c r="D133" s="44">
        <v>1100</v>
      </c>
      <c r="E133" s="72"/>
      <c r="F133" s="44" t="s">
        <v>128</v>
      </c>
      <c r="G133" s="44" t="s">
        <v>128</v>
      </c>
      <c r="H133" s="44" t="s">
        <v>128</v>
      </c>
      <c r="I133" s="44" t="s">
        <v>126</v>
      </c>
      <c r="J133" s="48">
        <v>1100</v>
      </c>
      <c r="K133" s="48">
        <f t="shared" si="1"/>
        <v>0</v>
      </c>
      <c r="L133" s="48">
        <v>1100</v>
      </c>
      <c r="M133" s="48">
        <v>66992</v>
      </c>
    </row>
    <row r="134" spans="2:13" x14ac:dyDescent="0.25">
      <c r="B134" s="44" t="s">
        <v>130</v>
      </c>
      <c r="C134" s="66">
        <v>41456</v>
      </c>
      <c r="D134" s="44">
        <v>1100</v>
      </c>
      <c r="E134" s="72"/>
      <c r="F134" s="44" t="s">
        <v>128</v>
      </c>
      <c r="G134" s="44" t="s">
        <v>128</v>
      </c>
      <c r="H134" s="44" t="s">
        <v>128</v>
      </c>
      <c r="I134" s="44" t="s">
        <v>126</v>
      </c>
      <c r="J134" s="48">
        <v>1100</v>
      </c>
      <c r="K134" s="48">
        <f t="shared" si="1"/>
        <v>0</v>
      </c>
      <c r="L134" s="48">
        <v>1100</v>
      </c>
      <c r="M134" s="48">
        <v>66992</v>
      </c>
    </row>
    <row r="135" spans="2:13" x14ac:dyDescent="0.25">
      <c r="B135" s="44" t="s">
        <v>130</v>
      </c>
      <c r="C135" s="66">
        <v>41456</v>
      </c>
      <c r="D135" s="44">
        <v>1100</v>
      </c>
      <c r="E135" s="72"/>
      <c r="F135" s="44" t="s">
        <v>128</v>
      </c>
      <c r="G135" s="44" t="s">
        <v>128</v>
      </c>
      <c r="H135" s="44" t="s">
        <v>128</v>
      </c>
      <c r="I135" s="44" t="s">
        <v>126</v>
      </c>
      <c r="J135" s="48">
        <v>1100</v>
      </c>
      <c r="K135" s="48">
        <f t="shared" ref="K135:K198" si="2">E135</f>
        <v>0</v>
      </c>
      <c r="L135" s="48">
        <v>1100</v>
      </c>
      <c r="M135" s="48">
        <v>66992</v>
      </c>
    </row>
    <row r="136" spans="2:13" x14ac:dyDescent="0.25">
      <c r="B136" s="44" t="s">
        <v>130</v>
      </c>
      <c r="C136" s="66">
        <v>41456</v>
      </c>
      <c r="D136" s="44">
        <v>1100</v>
      </c>
      <c r="E136" s="72"/>
      <c r="F136" s="44" t="s">
        <v>128</v>
      </c>
      <c r="G136" s="44" t="s">
        <v>128</v>
      </c>
      <c r="H136" s="44" t="s">
        <v>128</v>
      </c>
      <c r="I136" s="44" t="s">
        <v>126</v>
      </c>
      <c r="J136" s="48">
        <v>1100</v>
      </c>
      <c r="K136" s="48">
        <f t="shared" si="2"/>
        <v>0</v>
      </c>
      <c r="L136" s="48">
        <v>1100</v>
      </c>
      <c r="M136" s="48">
        <v>66992</v>
      </c>
    </row>
    <row r="137" spans="2:13" x14ac:dyDescent="0.25">
      <c r="B137" s="44" t="s">
        <v>130</v>
      </c>
      <c r="C137" s="66">
        <v>41456</v>
      </c>
      <c r="D137" s="44">
        <v>1100</v>
      </c>
      <c r="E137" s="72"/>
      <c r="F137" s="44" t="s">
        <v>128</v>
      </c>
      <c r="G137" s="44" t="s">
        <v>128</v>
      </c>
      <c r="H137" s="44" t="s">
        <v>128</v>
      </c>
      <c r="I137" s="44" t="s">
        <v>126</v>
      </c>
      <c r="J137" s="48">
        <v>1100</v>
      </c>
      <c r="K137" s="48">
        <f t="shared" si="2"/>
        <v>0</v>
      </c>
      <c r="L137" s="48">
        <v>1100</v>
      </c>
      <c r="M137" s="48">
        <v>66992</v>
      </c>
    </row>
    <row r="138" spans="2:13" x14ac:dyDescent="0.25">
      <c r="B138" s="44" t="s">
        <v>130</v>
      </c>
      <c r="C138" s="66">
        <v>41456</v>
      </c>
      <c r="D138" s="44">
        <v>1100</v>
      </c>
      <c r="E138" s="72"/>
      <c r="F138" s="44" t="s">
        <v>128</v>
      </c>
      <c r="G138" s="44" t="s">
        <v>128</v>
      </c>
      <c r="H138" s="44" t="s">
        <v>128</v>
      </c>
      <c r="I138" s="44" t="s">
        <v>126</v>
      </c>
      <c r="J138" s="48">
        <v>1100</v>
      </c>
      <c r="K138" s="48">
        <f t="shared" si="2"/>
        <v>0</v>
      </c>
      <c r="L138" s="48">
        <v>1100</v>
      </c>
      <c r="M138" s="48">
        <v>66992</v>
      </c>
    </row>
    <row r="139" spans="2:13" x14ac:dyDescent="0.25">
      <c r="B139" s="44" t="s">
        <v>130</v>
      </c>
      <c r="C139" s="66">
        <v>41456</v>
      </c>
      <c r="D139" s="44">
        <v>1100</v>
      </c>
      <c r="E139" s="72"/>
      <c r="F139" s="44" t="s">
        <v>128</v>
      </c>
      <c r="G139" s="44" t="s">
        <v>128</v>
      </c>
      <c r="H139" s="44" t="s">
        <v>128</v>
      </c>
      <c r="I139" s="44" t="s">
        <v>126</v>
      </c>
      <c r="J139" s="48">
        <v>1100</v>
      </c>
      <c r="K139" s="48">
        <f t="shared" si="2"/>
        <v>0</v>
      </c>
      <c r="L139" s="48">
        <v>1100</v>
      </c>
      <c r="M139" s="48">
        <v>66992</v>
      </c>
    </row>
    <row r="140" spans="2:13" x14ac:dyDescent="0.25">
      <c r="B140" s="44" t="s">
        <v>130</v>
      </c>
      <c r="C140" s="66">
        <v>41456</v>
      </c>
      <c r="D140" s="44">
        <v>1100</v>
      </c>
      <c r="E140" s="72"/>
      <c r="F140" s="44" t="s">
        <v>128</v>
      </c>
      <c r="G140" s="44" t="s">
        <v>128</v>
      </c>
      <c r="H140" s="44" t="s">
        <v>128</v>
      </c>
      <c r="I140" s="44" t="s">
        <v>126</v>
      </c>
      <c r="J140" s="48">
        <v>1100</v>
      </c>
      <c r="K140" s="48">
        <f t="shared" si="2"/>
        <v>0</v>
      </c>
      <c r="L140" s="48">
        <v>1100</v>
      </c>
      <c r="M140" s="48">
        <v>66992</v>
      </c>
    </row>
    <row r="141" spans="2:13" x14ac:dyDescent="0.25">
      <c r="B141" s="44" t="s">
        <v>130</v>
      </c>
      <c r="C141" s="66">
        <v>41456</v>
      </c>
      <c r="D141" s="44">
        <v>1100</v>
      </c>
      <c r="E141" s="72"/>
      <c r="F141" s="44" t="s">
        <v>128</v>
      </c>
      <c r="G141" s="44" t="s">
        <v>128</v>
      </c>
      <c r="H141" s="44" t="s">
        <v>128</v>
      </c>
      <c r="I141" s="44" t="s">
        <v>126</v>
      </c>
      <c r="J141" s="48">
        <v>1100</v>
      </c>
      <c r="K141" s="48">
        <f t="shared" si="2"/>
        <v>0</v>
      </c>
      <c r="L141" s="48">
        <v>1100</v>
      </c>
      <c r="M141" s="48">
        <v>66992</v>
      </c>
    </row>
    <row r="142" spans="2:13" x14ac:dyDescent="0.25">
      <c r="B142" s="44" t="s">
        <v>130</v>
      </c>
      <c r="C142" s="66">
        <v>41456</v>
      </c>
      <c r="D142" s="44">
        <v>1100</v>
      </c>
      <c r="E142" s="72"/>
      <c r="F142" s="44" t="s">
        <v>128</v>
      </c>
      <c r="G142" s="44" t="s">
        <v>128</v>
      </c>
      <c r="H142" s="44" t="s">
        <v>128</v>
      </c>
      <c r="I142" s="44" t="s">
        <v>126</v>
      </c>
      <c r="J142" s="48">
        <v>1100</v>
      </c>
      <c r="K142" s="48">
        <f t="shared" si="2"/>
        <v>0</v>
      </c>
      <c r="L142" s="48">
        <v>1100</v>
      </c>
      <c r="M142" s="48">
        <v>66992</v>
      </c>
    </row>
    <row r="143" spans="2:13" x14ac:dyDescent="0.25">
      <c r="B143" s="44" t="s">
        <v>130</v>
      </c>
      <c r="C143" s="66">
        <v>41456</v>
      </c>
      <c r="D143" s="44">
        <v>1100</v>
      </c>
      <c r="E143" s="72"/>
      <c r="F143" s="44" t="s">
        <v>128</v>
      </c>
      <c r="G143" s="44" t="s">
        <v>128</v>
      </c>
      <c r="H143" s="44" t="s">
        <v>128</v>
      </c>
      <c r="I143" s="44" t="s">
        <v>126</v>
      </c>
      <c r="J143" s="48">
        <v>1100</v>
      </c>
      <c r="K143" s="48">
        <f t="shared" si="2"/>
        <v>0</v>
      </c>
      <c r="L143" s="48">
        <v>1100</v>
      </c>
      <c r="M143" s="48">
        <v>66992</v>
      </c>
    </row>
    <row r="144" spans="2:13" x14ac:dyDescent="0.25">
      <c r="B144" s="44" t="s">
        <v>130</v>
      </c>
      <c r="C144" s="66">
        <v>41456</v>
      </c>
      <c r="D144" s="44">
        <v>1100</v>
      </c>
      <c r="E144" s="72"/>
      <c r="F144" s="44" t="s">
        <v>128</v>
      </c>
      <c r="G144" s="44" t="s">
        <v>128</v>
      </c>
      <c r="H144" s="44" t="s">
        <v>128</v>
      </c>
      <c r="I144" s="44" t="s">
        <v>126</v>
      </c>
      <c r="J144" s="48">
        <v>1100</v>
      </c>
      <c r="K144" s="48">
        <f t="shared" si="2"/>
        <v>0</v>
      </c>
      <c r="L144" s="48">
        <v>1100</v>
      </c>
      <c r="M144" s="48">
        <v>66992</v>
      </c>
    </row>
    <row r="145" spans="2:13" x14ac:dyDescent="0.25">
      <c r="B145" s="44" t="s">
        <v>130</v>
      </c>
      <c r="C145" s="66">
        <v>41456</v>
      </c>
      <c r="D145" s="44">
        <v>1100</v>
      </c>
      <c r="E145" s="72"/>
      <c r="F145" s="44" t="s">
        <v>128</v>
      </c>
      <c r="G145" s="44" t="s">
        <v>128</v>
      </c>
      <c r="H145" s="44" t="s">
        <v>128</v>
      </c>
      <c r="I145" s="44" t="s">
        <v>126</v>
      </c>
      <c r="J145" s="48">
        <v>1100</v>
      </c>
      <c r="K145" s="48">
        <f t="shared" si="2"/>
        <v>0</v>
      </c>
      <c r="L145" s="48">
        <v>1100</v>
      </c>
      <c r="M145" s="48">
        <v>66992</v>
      </c>
    </row>
    <row r="146" spans="2:13" x14ac:dyDescent="0.25">
      <c r="B146" s="44" t="s">
        <v>130</v>
      </c>
      <c r="C146" s="66">
        <v>41456</v>
      </c>
      <c r="D146" s="44">
        <v>1100</v>
      </c>
      <c r="E146" s="72"/>
      <c r="F146" s="44" t="s">
        <v>128</v>
      </c>
      <c r="G146" s="44" t="s">
        <v>128</v>
      </c>
      <c r="H146" s="44" t="s">
        <v>128</v>
      </c>
      <c r="I146" s="44" t="s">
        <v>126</v>
      </c>
      <c r="J146" s="48">
        <v>1100</v>
      </c>
      <c r="K146" s="48">
        <f t="shared" si="2"/>
        <v>0</v>
      </c>
      <c r="L146" s="48">
        <v>1100</v>
      </c>
      <c r="M146" s="48">
        <v>66992</v>
      </c>
    </row>
    <row r="147" spans="2:13" x14ac:dyDescent="0.25">
      <c r="B147" s="44" t="s">
        <v>130</v>
      </c>
      <c r="C147" s="66">
        <v>41456</v>
      </c>
      <c r="D147" s="44">
        <v>1100</v>
      </c>
      <c r="E147" s="72"/>
      <c r="F147" s="44" t="s">
        <v>128</v>
      </c>
      <c r="G147" s="44" t="s">
        <v>128</v>
      </c>
      <c r="H147" s="44" t="s">
        <v>128</v>
      </c>
      <c r="I147" s="44" t="s">
        <v>126</v>
      </c>
      <c r="J147" s="48">
        <v>1100</v>
      </c>
      <c r="K147" s="48">
        <f t="shared" si="2"/>
        <v>0</v>
      </c>
      <c r="L147" s="48">
        <v>1100</v>
      </c>
      <c r="M147" s="48">
        <v>66992</v>
      </c>
    </row>
    <row r="148" spans="2:13" x14ac:dyDescent="0.25">
      <c r="B148" s="44" t="s">
        <v>130</v>
      </c>
      <c r="C148" s="66">
        <v>41456</v>
      </c>
      <c r="D148" s="44">
        <v>1100</v>
      </c>
      <c r="E148" s="72"/>
      <c r="F148" s="44" t="s">
        <v>128</v>
      </c>
      <c r="G148" s="44" t="s">
        <v>128</v>
      </c>
      <c r="H148" s="44" t="s">
        <v>128</v>
      </c>
      <c r="I148" s="44" t="s">
        <v>126</v>
      </c>
      <c r="J148" s="48">
        <v>1100</v>
      </c>
      <c r="K148" s="48">
        <f t="shared" si="2"/>
        <v>0</v>
      </c>
      <c r="L148" s="48">
        <v>1100</v>
      </c>
      <c r="M148" s="48">
        <v>66992</v>
      </c>
    </row>
    <row r="149" spans="2:13" x14ac:dyDescent="0.25">
      <c r="B149" s="44" t="s">
        <v>130</v>
      </c>
      <c r="C149" s="66">
        <v>41456</v>
      </c>
      <c r="D149" s="44">
        <v>1100</v>
      </c>
      <c r="E149" s="72"/>
      <c r="F149" s="44" t="s">
        <v>128</v>
      </c>
      <c r="G149" s="44" t="s">
        <v>128</v>
      </c>
      <c r="H149" s="44" t="s">
        <v>128</v>
      </c>
      <c r="I149" s="44" t="s">
        <v>126</v>
      </c>
      <c r="J149" s="48">
        <v>1100</v>
      </c>
      <c r="K149" s="48">
        <f t="shared" si="2"/>
        <v>0</v>
      </c>
      <c r="L149" s="48">
        <v>1100</v>
      </c>
      <c r="M149" s="48">
        <v>66992</v>
      </c>
    </row>
    <row r="150" spans="2:13" x14ac:dyDescent="0.25">
      <c r="B150" s="44" t="s">
        <v>130</v>
      </c>
      <c r="C150" s="66">
        <v>41456</v>
      </c>
      <c r="D150" s="44">
        <v>1100</v>
      </c>
      <c r="E150" s="72"/>
      <c r="F150" s="44" t="s">
        <v>128</v>
      </c>
      <c r="G150" s="44" t="s">
        <v>128</v>
      </c>
      <c r="H150" s="44" t="s">
        <v>128</v>
      </c>
      <c r="I150" s="44" t="s">
        <v>126</v>
      </c>
      <c r="J150" s="48">
        <v>1100</v>
      </c>
      <c r="K150" s="48">
        <f t="shared" si="2"/>
        <v>0</v>
      </c>
      <c r="L150" s="48">
        <v>1100</v>
      </c>
      <c r="M150" s="48">
        <v>66992</v>
      </c>
    </row>
    <row r="151" spans="2:13" x14ac:dyDescent="0.25">
      <c r="B151" s="44" t="s">
        <v>130</v>
      </c>
      <c r="C151" s="66">
        <v>41456</v>
      </c>
      <c r="D151" s="44">
        <v>1100</v>
      </c>
      <c r="E151" s="72"/>
      <c r="F151" s="44" t="s">
        <v>128</v>
      </c>
      <c r="G151" s="44" t="s">
        <v>128</v>
      </c>
      <c r="H151" s="44" t="s">
        <v>128</v>
      </c>
      <c r="I151" s="44" t="s">
        <v>126</v>
      </c>
      <c r="J151" s="48">
        <v>1100</v>
      </c>
      <c r="K151" s="48">
        <f t="shared" si="2"/>
        <v>0</v>
      </c>
      <c r="L151" s="48">
        <v>1100</v>
      </c>
      <c r="M151" s="48">
        <v>66992</v>
      </c>
    </row>
    <row r="152" spans="2:13" x14ac:dyDescent="0.25">
      <c r="B152" s="44" t="s">
        <v>130</v>
      </c>
      <c r="C152" s="66">
        <v>41456</v>
      </c>
      <c r="D152" s="44">
        <v>1100</v>
      </c>
      <c r="E152" s="72"/>
      <c r="F152" s="44" t="s">
        <v>128</v>
      </c>
      <c r="G152" s="44" t="s">
        <v>128</v>
      </c>
      <c r="H152" s="44" t="s">
        <v>128</v>
      </c>
      <c r="I152" s="44" t="s">
        <v>126</v>
      </c>
      <c r="J152" s="48">
        <v>1100</v>
      </c>
      <c r="K152" s="48">
        <f t="shared" si="2"/>
        <v>0</v>
      </c>
      <c r="L152" s="48">
        <v>1100</v>
      </c>
      <c r="M152" s="48">
        <v>66992</v>
      </c>
    </row>
    <row r="153" spans="2:13" x14ac:dyDescent="0.25">
      <c r="B153" s="44" t="s">
        <v>130</v>
      </c>
      <c r="C153" s="66">
        <v>41456</v>
      </c>
      <c r="D153" s="44">
        <v>1100</v>
      </c>
      <c r="E153" s="72"/>
      <c r="F153" s="44" t="s">
        <v>128</v>
      </c>
      <c r="G153" s="44" t="s">
        <v>128</v>
      </c>
      <c r="H153" s="44" t="s">
        <v>128</v>
      </c>
      <c r="I153" s="44" t="s">
        <v>126</v>
      </c>
      <c r="J153" s="48">
        <v>1100</v>
      </c>
      <c r="K153" s="48">
        <f t="shared" si="2"/>
        <v>0</v>
      </c>
      <c r="L153" s="48">
        <v>1100</v>
      </c>
      <c r="M153" s="48">
        <v>66992</v>
      </c>
    </row>
    <row r="154" spans="2:13" x14ac:dyDescent="0.25">
      <c r="B154" s="44" t="s">
        <v>130</v>
      </c>
      <c r="C154" s="66">
        <v>41456</v>
      </c>
      <c r="D154" s="44">
        <v>1100</v>
      </c>
      <c r="E154" s="72"/>
      <c r="F154" s="44" t="s">
        <v>128</v>
      </c>
      <c r="G154" s="44" t="s">
        <v>128</v>
      </c>
      <c r="H154" s="44" t="s">
        <v>128</v>
      </c>
      <c r="I154" s="44" t="s">
        <v>126</v>
      </c>
      <c r="J154" s="48">
        <v>1100</v>
      </c>
      <c r="K154" s="48">
        <f t="shared" si="2"/>
        <v>0</v>
      </c>
      <c r="L154" s="48">
        <v>1100</v>
      </c>
      <c r="M154" s="48">
        <v>66992</v>
      </c>
    </row>
    <row r="155" spans="2:13" x14ac:dyDescent="0.25">
      <c r="B155" s="44" t="s">
        <v>130</v>
      </c>
      <c r="C155" s="66">
        <v>41456</v>
      </c>
      <c r="D155" s="44">
        <v>1100</v>
      </c>
      <c r="E155" s="72"/>
      <c r="F155" s="44" t="s">
        <v>128</v>
      </c>
      <c r="G155" s="44" t="s">
        <v>128</v>
      </c>
      <c r="H155" s="44" t="s">
        <v>128</v>
      </c>
      <c r="I155" s="44" t="s">
        <v>126</v>
      </c>
      <c r="J155" s="48">
        <v>1100</v>
      </c>
      <c r="K155" s="48">
        <f t="shared" si="2"/>
        <v>0</v>
      </c>
      <c r="L155" s="48">
        <v>1100</v>
      </c>
      <c r="M155" s="48">
        <v>66992</v>
      </c>
    </row>
    <row r="156" spans="2:13" x14ac:dyDescent="0.25">
      <c r="B156" s="44" t="s">
        <v>130</v>
      </c>
      <c r="C156" s="66">
        <v>41456</v>
      </c>
      <c r="D156" s="44">
        <v>1100</v>
      </c>
      <c r="E156" s="72"/>
      <c r="F156" s="44" t="s">
        <v>128</v>
      </c>
      <c r="G156" s="44" t="s">
        <v>128</v>
      </c>
      <c r="H156" s="44" t="s">
        <v>128</v>
      </c>
      <c r="I156" s="44" t="s">
        <v>126</v>
      </c>
      <c r="J156" s="48">
        <v>1100</v>
      </c>
      <c r="K156" s="48">
        <f t="shared" si="2"/>
        <v>0</v>
      </c>
      <c r="L156" s="48">
        <v>1100</v>
      </c>
      <c r="M156" s="48">
        <v>66992</v>
      </c>
    </row>
    <row r="157" spans="2:13" x14ac:dyDescent="0.25">
      <c r="B157" s="44" t="s">
        <v>130</v>
      </c>
      <c r="C157" s="66">
        <v>41456</v>
      </c>
      <c r="D157" s="44">
        <v>1100</v>
      </c>
      <c r="E157" s="72"/>
      <c r="F157" s="44" t="s">
        <v>128</v>
      </c>
      <c r="G157" s="44" t="s">
        <v>128</v>
      </c>
      <c r="H157" s="44" t="s">
        <v>128</v>
      </c>
      <c r="I157" s="44" t="s">
        <v>126</v>
      </c>
      <c r="J157" s="48">
        <v>1100</v>
      </c>
      <c r="K157" s="48">
        <f t="shared" si="2"/>
        <v>0</v>
      </c>
      <c r="L157" s="48">
        <v>1100</v>
      </c>
      <c r="M157" s="48">
        <v>66992</v>
      </c>
    </row>
    <row r="158" spans="2:13" x14ac:dyDescent="0.25">
      <c r="B158" s="44" t="s">
        <v>130</v>
      </c>
      <c r="C158" s="66">
        <v>41456</v>
      </c>
      <c r="D158" s="44">
        <v>1100</v>
      </c>
      <c r="E158" s="72"/>
      <c r="F158" s="44" t="s">
        <v>128</v>
      </c>
      <c r="G158" s="44" t="s">
        <v>128</v>
      </c>
      <c r="H158" s="44" t="s">
        <v>128</v>
      </c>
      <c r="I158" s="44" t="s">
        <v>126</v>
      </c>
      <c r="J158" s="48">
        <v>1100</v>
      </c>
      <c r="K158" s="48">
        <f t="shared" si="2"/>
        <v>0</v>
      </c>
      <c r="L158" s="48">
        <v>1100</v>
      </c>
      <c r="M158" s="48">
        <v>66992</v>
      </c>
    </row>
    <row r="159" spans="2:13" x14ac:dyDescent="0.25">
      <c r="B159" s="44" t="s">
        <v>130</v>
      </c>
      <c r="C159" s="66">
        <v>41456</v>
      </c>
      <c r="D159" s="44">
        <v>1100</v>
      </c>
      <c r="E159" s="72"/>
      <c r="F159" s="44" t="s">
        <v>128</v>
      </c>
      <c r="G159" s="44" t="s">
        <v>128</v>
      </c>
      <c r="H159" s="44" t="s">
        <v>128</v>
      </c>
      <c r="I159" s="44" t="s">
        <v>126</v>
      </c>
      <c r="J159" s="48">
        <v>1100</v>
      </c>
      <c r="K159" s="48">
        <f t="shared" si="2"/>
        <v>0</v>
      </c>
      <c r="L159" s="48">
        <v>1100</v>
      </c>
      <c r="M159" s="48">
        <v>66992</v>
      </c>
    </row>
    <row r="160" spans="2:13" x14ac:dyDescent="0.25">
      <c r="B160" s="44" t="s">
        <v>130</v>
      </c>
      <c r="C160" s="66">
        <v>41456</v>
      </c>
      <c r="D160" s="44">
        <v>1100</v>
      </c>
      <c r="E160" s="72"/>
      <c r="F160" s="44" t="s">
        <v>128</v>
      </c>
      <c r="G160" s="44" t="s">
        <v>128</v>
      </c>
      <c r="H160" s="44" t="s">
        <v>128</v>
      </c>
      <c r="I160" s="44" t="s">
        <v>126</v>
      </c>
      <c r="J160" s="48">
        <v>1100</v>
      </c>
      <c r="K160" s="48">
        <f t="shared" si="2"/>
        <v>0</v>
      </c>
      <c r="L160" s="48">
        <v>1100</v>
      </c>
      <c r="M160" s="48">
        <v>66992</v>
      </c>
    </row>
    <row r="161" spans="2:13" x14ac:dyDescent="0.25">
      <c r="B161" s="44" t="s">
        <v>130</v>
      </c>
      <c r="C161" s="66">
        <v>41456</v>
      </c>
      <c r="D161" s="44">
        <v>1100</v>
      </c>
      <c r="E161" s="72"/>
      <c r="F161" s="44" t="s">
        <v>128</v>
      </c>
      <c r="G161" s="44" t="s">
        <v>128</v>
      </c>
      <c r="H161" s="44" t="s">
        <v>128</v>
      </c>
      <c r="I161" s="44" t="s">
        <v>126</v>
      </c>
      <c r="J161" s="48">
        <v>1100</v>
      </c>
      <c r="K161" s="48">
        <f t="shared" si="2"/>
        <v>0</v>
      </c>
      <c r="L161" s="48">
        <v>1100</v>
      </c>
      <c r="M161" s="48">
        <v>66992</v>
      </c>
    </row>
    <row r="162" spans="2:13" x14ac:dyDescent="0.25">
      <c r="B162" s="44" t="s">
        <v>130</v>
      </c>
      <c r="C162" s="66">
        <v>41456</v>
      </c>
      <c r="D162" s="44">
        <v>1100</v>
      </c>
      <c r="E162" s="72"/>
      <c r="F162" s="44" t="s">
        <v>128</v>
      </c>
      <c r="G162" s="44" t="s">
        <v>128</v>
      </c>
      <c r="H162" s="44" t="s">
        <v>128</v>
      </c>
      <c r="I162" s="44" t="s">
        <v>126</v>
      </c>
      <c r="J162" s="48">
        <v>1100</v>
      </c>
      <c r="K162" s="48">
        <f t="shared" si="2"/>
        <v>0</v>
      </c>
      <c r="L162" s="48">
        <v>1100</v>
      </c>
      <c r="M162" s="48">
        <v>66992</v>
      </c>
    </row>
    <row r="163" spans="2:13" x14ac:dyDescent="0.25">
      <c r="B163" s="44" t="s">
        <v>130</v>
      </c>
      <c r="C163" s="66">
        <v>41456</v>
      </c>
      <c r="D163" s="44">
        <v>1100</v>
      </c>
      <c r="E163" s="72"/>
      <c r="F163" s="44" t="s">
        <v>128</v>
      </c>
      <c r="G163" s="44" t="s">
        <v>128</v>
      </c>
      <c r="H163" s="44" t="s">
        <v>128</v>
      </c>
      <c r="I163" s="44" t="s">
        <v>126</v>
      </c>
      <c r="J163" s="48">
        <v>1100</v>
      </c>
      <c r="K163" s="48">
        <f t="shared" si="2"/>
        <v>0</v>
      </c>
      <c r="L163" s="48">
        <v>1100</v>
      </c>
      <c r="M163" s="48">
        <v>66992</v>
      </c>
    </row>
    <row r="164" spans="2:13" x14ac:dyDescent="0.25">
      <c r="B164" s="44" t="s">
        <v>130</v>
      </c>
      <c r="C164" s="66">
        <v>41456</v>
      </c>
      <c r="D164" s="44">
        <v>1100</v>
      </c>
      <c r="E164" s="72"/>
      <c r="F164" s="44" t="s">
        <v>128</v>
      </c>
      <c r="G164" s="44" t="s">
        <v>128</v>
      </c>
      <c r="H164" s="44" t="s">
        <v>128</v>
      </c>
      <c r="I164" s="44" t="s">
        <v>126</v>
      </c>
      <c r="J164" s="48">
        <v>1100</v>
      </c>
      <c r="K164" s="48">
        <f t="shared" si="2"/>
        <v>0</v>
      </c>
      <c r="L164" s="48">
        <v>1100</v>
      </c>
      <c r="M164" s="48">
        <v>66992</v>
      </c>
    </row>
    <row r="165" spans="2:13" x14ac:dyDescent="0.25">
      <c r="B165" s="44" t="s">
        <v>130</v>
      </c>
      <c r="C165" s="66">
        <v>41456</v>
      </c>
      <c r="D165" s="44">
        <v>1100</v>
      </c>
      <c r="E165" s="72"/>
      <c r="F165" s="44" t="s">
        <v>128</v>
      </c>
      <c r="G165" s="44" t="s">
        <v>128</v>
      </c>
      <c r="H165" s="44" t="s">
        <v>128</v>
      </c>
      <c r="I165" s="44" t="s">
        <v>126</v>
      </c>
      <c r="J165" s="48">
        <v>1100</v>
      </c>
      <c r="K165" s="48">
        <f t="shared" si="2"/>
        <v>0</v>
      </c>
      <c r="L165" s="48">
        <v>1100</v>
      </c>
      <c r="M165" s="48">
        <v>66992</v>
      </c>
    </row>
    <row r="166" spans="2:13" x14ac:dyDescent="0.25">
      <c r="B166" s="44" t="s">
        <v>130</v>
      </c>
      <c r="C166" s="66">
        <v>41456</v>
      </c>
      <c r="D166" s="44">
        <v>1100</v>
      </c>
      <c r="E166" s="72"/>
      <c r="F166" s="44" t="s">
        <v>128</v>
      </c>
      <c r="G166" s="44" t="s">
        <v>128</v>
      </c>
      <c r="H166" s="44" t="s">
        <v>128</v>
      </c>
      <c r="I166" s="44" t="s">
        <v>126</v>
      </c>
      <c r="J166" s="48">
        <v>1100</v>
      </c>
      <c r="K166" s="48">
        <f t="shared" si="2"/>
        <v>0</v>
      </c>
      <c r="L166" s="48">
        <v>1100</v>
      </c>
      <c r="M166" s="48">
        <v>66992</v>
      </c>
    </row>
    <row r="167" spans="2:13" x14ac:dyDescent="0.25">
      <c r="B167" s="44" t="s">
        <v>130</v>
      </c>
      <c r="C167" s="66">
        <v>41456</v>
      </c>
      <c r="D167" s="44">
        <v>1100</v>
      </c>
      <c r="E167" s="72"/>
      <c r="F167" s="44" t="s">
        <v>128</v>
      </c>
      <c r="G167" s="44" t="s">
        <v>128</v>
      </c>
      <c r="H167" s="44" t="s">
        <v>128</v>
      </c>
      <c r="I167" s="44" t="s">
        <v>126</v>
      </c>
      <c r="J167" s="48">
        <v>1100</v>
      </c>
      <c r="K167" s="48">
        <f t="shared" si="2"/>
        <v>0</v>
      </c>
      <c r="L167" s="48">
        <v>1100</v>
      </c>
      <c r="M167" s="48">
        <v>66992</v>
      </c>
    </row>
    <row r="168" spans="2:13" x14ac:dyDescent="0.25">
      <c r="B168" s="44" t="s">
        <v>130</v>
      </c>
      <c r="C168" s="66">
        <v>41456</v>
      </c>
      <c r="D168" s="44">
        <v>1100</v>
      </c>
      <c r="E168" s="72"/>
      <c r="F168" s="44" t="s">
        <v>128</v>
      </c>
      <c r="G168" s="44" t="s">
        <v>128</v>
      </c>
      <c r="H168" s="44" t="s">
        <v>128</v>
      </c>
      <c r="I168" s="44" t="s">
        <v>126</v>
      </c>
      <c r="J168" s="48">
        <v>1100</v>
      </c>
      <c r="K168" s="48">
        <f t="shared" si="2"/>
        <v>0</v>
      </c>
      <c r="L168" s="48">
        <v>1100</v>
      </c>
      <c r="M168" s="48">
        <v>66992</v>
      </c>
    </row>
    <row r="169" spans="2:13" x14ac:dyDescent="0.25">
      <c r="B169" s="44" t="s">
        <v>130</v>
      </c>
      <c r="C169" s="66">
        <v>41456</v>
      </c>
      <c r="D169" s="44">
        <v>1100</v>
      </c>
      <c r="E169" s="72"/>
      <c r="F169" s="44" t="s">
        <v>128</v>
      </c>
      <c r="G169" s="44" t="s">
        <v>128</v>
      </c>
      <c r="H169" s="44" t="s">
        <v>128</v>
      </c>
      <c r="I169" s="44" t="s">
        <v>126</v>
      </c>
      <c r="J169" s="48">
        <v>1100</v>
      </c>
      <c r="K169" s="48">
        <f t="shared" si="2"/>
        <v>0</v>
      </c>
      <c r="L169" s="48">
        <v>1100</v>
      </c>
      <c r="M169" s="48">
        <v>66992</v>
      </c>
    </row>
    <row r="170" spans="2:13" x14ac:dyDescent="0.25">
      <c r="B170" s="44" t="s">
        <v>130</v>
      </c>
      <c r="C170" s="66">
        <v>41456</v>
      </c>
      <c r="D170" s="44">
        <v>1100</v>
      </c>
      <c r="E170" s="72"/>
      <c r="F170" s="44" t="s">
        <v>128</v>
      </c>
      <c r="G170" s="44" t="s">
        <v>128</v>
      </c>
      <c r="H170" s="44" t="s">
        <v>128</v>
      </c>
      <c r="I170" s="44" t="s">
        <v>126</v>
      </c>
      <c r="J170" s="48">
        <v>1100</v>
      </c>
      <c r="K170" s="48">
        <f t="shared" si="2"/>
        <v>0</v>
      </c>
      <c r="L170" s="48">
        <v>1100</v>
      </c>
      <c r="M170" s="48">
        <v>66992</v>
      </c>
    </row>
    <row r="171" spans="2:13" x14ac:dyDescent="0.25">
      <c r="B171" s="44" t="s">
        <v>130</v>
      </c>
      <c r="C171" s="66">
        <v>41456</v>
      </c>
      <c r="D171" s="44">
        <v>1100</v>
      </c>
      <c r="E171" s="72"/>
      <c r="F171" s="44" t="s">
        <v>128</v>
      </c>
      <c r="G171" s="44" t="s">
        <v>128</v>
      </c>
      <c r="H171" s="44" t="s">
        <v>128</v>
      </c>
      <c r="I171" s="44" t="s">
        <v>126</v>
      </c>
      <c r="J171" s="48">
        <v>1100</v>
      </c>
      <c r="K171" s="48">
        <f t="shared" si="2"/>
        <v>0</v>
      </c>
      <c r="L171" s="48">
        <v>1100</v>
      </c>
      <c r="M171" s="48">
        <v>66992</v>
      </c>
    </row>
    <row r="172" spans="2:13" x14ac:dyDescent="0.25">
      <c r="B172" s="44" t="s">
        <v>130</v>
      </c>
      <c r="C172" s="66">
        <v>41456</v>
      </c>
      <c r="D172" s="44">
        <v>1100</v>
      </c>
      <c r="E172" s="72"/>
      <c r="F172" s="44" t="s">
        <v>128</v>
      </c>
      <c r="G172" s="44" t="s">
        <v>128</v>
      </c>
      <c r="H172" s="44" t="s">
        <v>128</v>
      </c>
      <c r="I172" s="44" t="s">
        <v>126</v>
      </c>
      <c r="J172" s="48">
        <v>1100</v>
      </c>
      <c r="K172" s="48">
        <f t="shared" si="2"/>
        <v>0</v>
      </c>
      <c r="L172" s="48">
        <v>1100</v>
      </c>
      <c r="M172" s="48">
        <v>66992</v>
      </c>
    </row>
    <row r="173" spans="2:13" x14ac:dyDescent="0.25">
      <c r="B173" s="44" t="s">
        <v>130</v>
      </c>
      <c r="C173" s="66">
        <v>41456</v>
      </c>
      <c r="D173" s="44">
        <v>1100</v>
      </c>
      <c r="E173" s="72"/>
      <c r="F173" s="44" t="s">
        <v>128</v>
      </c>
      <c r="G173" s="44" t="s">
        <v>128</v>
      </c>
      <c r="H173" s="44" t="s">
        <v>128</v>
      </c>
      <c r="I173" s="44" t="s">
        <v>126</v>
      </c>
      <c r="J173" s="48">
        <v>1100</v>
      </c>
      <c r="K173" s="48">
        <f t="shared" si="2"/>
        <v>0</v>
      </c>
      <c r="L173" s="48">
        <v>1100</v>
      </c>
      <c r="M173" s="48">
        <v>66992</v>
      </c>
    </row>
    <row r="174" spans="2:13" x14ac:dyDescent="0.25">
      <c r="B174" s="44" t="s">
        <v>130</v>
      </c>
      <c r="C174" s="66">
        <v>41456</v>
      </c>
      <c r="D174" s="44">
        <v>1100</v>
      </c>
      <c r="E174" s="72"/>
      <c r="F174" s="44" t="s">
        <v>128</v>
      </c>
      <c r="G174" s="44" t="s">
        <v>128</v>
      </c>
      <c r="H174" s="44" t="s">
        <v>128</v>
      </c>
      <c r="I174" s="44" t="s">
        <v>126</v>
      </c>
      <c r="J174" s="48">
        <v>1100</v>
      </c>
      <c r="K174" s="48">
        <f t="shared" si="2"/>
        <v>0</v>
      </c>
      <c r="L174" s="48">
        <v>1100</v>
      </c>
      <c r="M174" s="48">
        <v>66992</v>
      </c>
    </row>
    <row r="175" spans="2:13" x14ac:dyDescent="0.25">
      <c r="B175" s="44" t="s">
        <v>130</v>
      </c>
      <c r="C175" s="66">
        <v>41456</v>
      </c>
      <c r="D175" s="44">
        <v>1100</v>
      </c>
      <c r="E175" s="72"/>
      <c r="F175" s="44" t="s">
        <v>128</v>
      </c>
      <c r="G175" s="44" t="s">
        <v>128</v>
      </c>
      <c r="H175" s="44" t="s">
        <v>128</v>
      </c>
      <c r="I175" s="44" t="s">
        <v>126</v>
      </c>
      <c r="J175" s="48">
        <v>1100</v>
      </c>
      <c r="K175" s="48">
        <f t="shared" si="2"/>
        <v>0</v>
      </c>
      <c r="L175" s="48">
        <v>1100</v>
      </c>
      <c r="M175" s="48">
        <v>66992</v>
      </c>
    </row>
    <row r="176" spans="2:13" x14ac:dyDescent="0.25">
      <c r="B176" s="44" t="s">
        <v>130</v>
      </c>
      <c r="C176" s="66">
        <v>41456</v>
      </c>
      <c r="D176" s="44">
        <v>1100</v>
      </c>
      <c r="E176" s="72"/>
      <c r="F176" s="44" t="s">
        <v>128</v>
      </c>
      <c r="G176" s="44" t="s">
        <v>128</v>
      </c>
      <c r="H176" s="44" t="s">
        <v>128</v>
      </c>
      <c r="I176" s="44" t="s">
        <v>126</v>
      </c>
      <c r="J176" s="48">
        <v>1100</v>
      </c>
      <c r="K176" s="48">
        <f t="shared" si="2"/>
        <v>0</v>
      </c>
      <c r="L176" s="48">
        <v>1100</v>
      </c>
      <c r="M176" s="48">
        <v>66992</v>
      </c>
    </row>
    <row r="177" spans="2:13" x14ac:dyDescent="0.25">
      <c r="B177" s="44" t="s">
        <v>130</v>
      </c>
      <c r="C177" s="66">
        <v>41456</v>
      </c>
      <c r="D177" s="44">
        <v>1100</v>
      </c>
      <c r="E177" s="72"/>
      <c r="F177" s="44" t="s">
        <v>128</v>
      </c>
      <c r="G177" s="44" t="s">
        <v>128</v>
      </c>
      <c r="H177" s="44" t="s">
        <v>128</v>
      </c>
      <c r="I177" s="44" t="s">
        <v>126</v>
      </c>
      <c r="J177" s="48">
        <v>1100</v>
      </c>
      <c r="K177" s="48">
        <f t="shared" si="2"/>
        <v>0</v>
      </c>
      <c r="L177" s="48">
        <v>1100</v>
      </c>
      <c r="M177" s="48">
        <v>66992</v>
      </c>
    </row>
    <row r="178" spans="2:13" x14ac:dyDescent="0.25">
      <c r="B178" s="44" t="s">
        <v>130</v>
      </c>
      <c r="C178" s="66">
        <v>41456</v>
      </c>
      <c r="D178" s="44">
        <v>1100</v>
      </c>
      <c r="E178" s="72"/>
      <c r="F178" s="44" t="s">
        <v>128</v>
      </c>
      <c r="G178" s="44" t="s">
        <v>128</v>
      </c>
      <c r="H178" s="44" t="s">
        <v>128</v>
      </c>
      <c r="I178" s="44" t="s">
        <v>126</v>
      </c>
      <c r="J178" s="48">
        <v>1100</v>
      </c>
      <c r="K178" s="48">
        <f t="shared" si="2"/>
        <v>0</v>
      </c>
      <c r="L178" s="48">
        <v>1100</v>
      </c>
      <c r="M178" s="48">
        <v>66992</v>
      </c>
    </row>
    <row r="179" spans="2:13" x14ac:dyDescent="0.25">
      <c r="B179" s="44" t="s">
        <v>130</v>
      </c>
      <c r="C179" s="66">
        <v>41456</v>
      </c>
      <c r="D179" s="44">
        <v>1100</v>
      </c>
      <c r="E179" s="72"/>
      <c r="F179" s="44" t="s">
        <v>128</v>
      </c>
      <c r="G179" s="44" t="s">
        <v>128</v>
      </c>
      <c r="H179" s="44" t="s">
        <v>128</v>
      </c>
      <c r="I179" s="44" t="s">
        <v>126</v>
      </c>
      <c r="J179" s="48">
        <v>1100</v>
      </c>
      <c r="K179" s="48">
        <f t="shared" si="2"/>
        <v>0</v>
      </c>
      <c r="L179" s="48">
        <v>1100</v>
      </c>
      <c r="M179" s="48">
        <v>66992</v>
      </c>
    </row>
    <row r="180" spans="2:13" x14ac:dyDescent="0.25">
      <c r="B180" s="44" t="s">
        <v>130</v>
      </c>
      <c r="C180" s="66">
        <v>41456</v>
      </c>
      <c r="D180" s="44">
        <v>1100</v>
      </c>
      <c r="E180" s="72"/>
      <c r="F180" s="44" t="s">
        <v>128</v>
      </c>
      <c r="G180" s="44" t="s">
        <v>128</v>
      </c>
      <c r="H180" s="44" t="s">
        <v>128</v>
      </c>
      <c r="I180" s="44" t="s">
        <v>126</v>
      </c>
      <c r="J180" s="48">
        <v>1100</v>
      </c>
      <c r="K180" s="48">
        <f t="shared" si="2"/>
        <v>0</v>
      </c>
      <c r="L180" s="48">
        <v>1100</v>
      </c>
      <c r="M180" s="48">
        <v>66992</v>
      </c>
    </row>
    <row r="181" spans="2:13" x14ac:dyDescent="0.25">
      <c r="B181" s="44" t="s">
        <v>130</v>
      </c>
      <c r="C181" s="66">
        <v>41456</v>
      </c>
      <c r="D181" s="44">
        <v>1100</v>
      </c>
      <c r="E181" s="72"/>
      <c r="F181" s="44" t="s">
        <v>128</v>
      </c>
      <c r="G181" s="44" t="s">
        <v>128</v>
      </c>
      <c r="H181" s="44" t="s">
        <v>128</v>
      </c>
      <c r="I181" s="44" t="s">
        <v>126</v>
      </c>
      <c r="J181" s="48">
        <v>1100</v>
      </c>
      <c r="K181" s="48">
        <f t="shared" si="2"/>
        <v>0</v>
      </c>
      <c r="L181" s="48">
        <v>1100</v>
      </c>
      <c r="M181" s="48">
        <v>66992</v>
      </c>
    </row>
    <row r="182" spans="2:13" x14ac:dyDescent="0.25">
      <c r="B182" s="44" t="s">
        <v>130</v>
      </c>
      <c r="C182" s="66">
        <v>41456</v>
      </c>
      <c r="D182" s="44">
        <v>1100</v>
      </c>
      <c r="E182" s="72"/>
      <c r="F182" s="44" t="s">
        <v>128</v>
      </c>
      <c r="G182" s="44" t="s">
        <v>128</v>
      </c>
      <c r="H182" s="44" t="s">
        <v>128</v>
      </c>
      <c r="I182" s="44" t="s">
        <v>126</v>
      </c>
      <c r="J182" s="48">
        <v>1100</v>
      </c>
      <c r="K182" s="48">
        <f t="shared" si="2"/>
        <v>0</v>
      </c>
      <c r="L182" s="48">
        <v>1100</v>
      </c>
      <c r="M182" s="48">
        <v>66992</v>
      </c>
    </row>
    <row r="183" spans="2:13" x14ac:dyDescent="0.25">
      <c r="B183" s="44" t="s">
        <v>130</v>
      </c>
      <c r="C183" s="66">
        <v>41456</v>
      </c>
      <c r="D183" s="44">
        <v>1100</v>
      </c>
      <c r="E183" s="72"/>
      <c r="F183" s="44" t="s">
        <v>128</v>
      </c>
      <c r="G183" s="44" t="s">
        <v>128</v>
      </c>
      <c r="H183" s="44" t="s">
        <v>128</v>
      </c>
      <c r="I183" s="44" t="s">
        <v>126</v>
      </c>
      <c r="J183" s="48">
        <v>1100</v>
      </c>
      <c r="K183" s="48">
        <f t="shared" si="2"/>
        <v>0</v>
      </c>
      <c r="L183" s="48">
        <v>1100</v>
      </c>
      <c r="M183" s="48">
        <v>66992</v>
      </c>
    </row>
    <row r="184" spans="2:13" x14ac:dyDescent="0.25">
      <c r="B184" s="44" t="s">
        <v>130</v>
      </c>
      <c r="C184" s="66">
        <v>41456</v>
      </c>
      <c r="D184" s="44">
        <v>1100</v>
      </c>
      <c r="E184" s="72"/>
      <c r="F184" s="44" t="s">
        <v>128</v>
      </c>
      <c r="G184" s="44" t="s">
        <v>128</v>
      </c>
      <c r="H184" s="44" t="s">
        <v>128</v>
      </c>
      <c r="I184" s="44" t="s">
        <v>126</v>
      </c>
      <c r="J184" s="48">
        <v>1100</v>
      </c>
      <c r="K184" s="48">
        <f t="shared" si="2"/>
        <v>0</v>
      </c>
      <c r="L184" s="48">
        <v>1100</v>
      </c>
      <c r="M184" s="48">
        <v>66992</v>
      </c>
    </row>
    <row r="185" spans="2:13" x14ac:dyDescent="0.25">
      <c r="B185" s="44" t="s">
        <v>130</v>
      </c>
      <c r="C185" s="66">
        <v>41456</v>
      </c>
      <c r="D185" s="44">
        <v>1100</v>
      </c>
      <c r="E185" s="72"/>
      <c r="F185" s="44" t="s">
        <v>128</v>
      </c>
      <c r="G185" s="44" t="s">
        <v>128</v>
      </c>
      <c r="H185" s="44" t="s">
        <v>128</v>
      </c>
      <c r="I185" s="44" t="s">
        <v>126</v>
      </c>
      <c r="J185" s="48">
        <v>1100</v>
      </c>
      <c r="K185" s="48">
        <f t="shared" si="2"/>
        <v>0</v>
      </c>
      <c r="L185" s="48">
        <v>1100</v>
      </c>
      <c r="M185" s="48">
        <v>66992</v>
      </c>
    </row>
    <row r="186" spans="2:13" x14ac:dyDescent="0.25">
      <c r="B186" s="44" t="s">
        <v>130</v>
      </c>
      <c r="C186" s="66">
        <v>41456</v>
      </c>
      <c r="D186" s="44">
        <v>1100</v>
      </c>
      <c r="E186" s="72"/>
      <c r="F186" s="44" t="s">
        <v>128</v>
      </c>
      <c r="G186" s="44" t="s">
        <v>128</v>
      </c>
      <c r="H186" s="44" t="s">
        <v>128</v>
      </c>
      <c r="I186" s="44" t="s">
        <v>126</v>
      </c>
      <c r="J186" s="48">
        <v>1100</v>
      </c>
      <c r="K186" s="48">
        <f t="shared" si="2"/>
        <v>0</v>
      </c>
      <c r="L186" s="48">
        <v>1100</v>
      </c>
      <c r="M186" s="48">
        <v>66992</v>
      </c>
    </row>
    <row r="187" spans="2:13" x14ac:dyDescent="0.25">
      <c r="B187" s="44" t="s">
        <v>130</v>
      </c>
      <c r="C187" s="66">
        <v>41456</v>
      </c>
      <c r="D187" s="44">
        <v>1100</v>
      </c>
      <c r="E187" s="72"/>
      <c r="F187" s="44" t="s">
        <v>128</v>
      </c>
      <c r="G187" s="44" t="s">
        <v>128</v>
      </c>
      <c r="H187" s="44" t="s">
        <v>128</v>
      </c>
      <c r="I187" s="44" t="s">
        <v>126</v>
      </c>
      <c r="J187" s="48">
        <v>1100</v>
      </c>
      <c r="K187" s="48">
        <f t="shared" si="2"/>
        <v>0</v>
      </c>
      <c r="L187" s="48">
        <v>1100</v>
      </c>
      <c r="M187" s="48">
        <v>66992</v>
      </c>
    </row>
    <row r="188" spans="2:13" x14ac:dyDescent="0.25">
      <c r="B188" s="44" t="s">
        <v>130</v>
      </c>
      <c r="C188" s="66">
        <v>41456</v>
      </c>
      <c r="D188" s="44">
        <v>1100</v>
      </c>
      <c r="E188" s="72"/>
      <c r="F188" s="44" t="s">
        <v>128</v>
      </c>
      <c r="G188" s="44" t="s">
        <v>128</v>
      </c>
      <c r="H188" s="44" t="s">
        <v>128</v>
      </c>
      <c r="I188" s="44" t="s">
        <v>126</v>
      </c>
      <c r="J188" s="48">
        <v>1100</v>
      </c>
      <c r="K188" s="48">
        <f t="shared" si="2"/>
        <v>0</v>
      </c>
      <c r="L188" s="48">
        <v>1100</v>
      </c>
      <c r="M188" s="48">
        <v>66992</v>
      </c>
    </row>
    <row r="189" spans="2:13" x14ac:dyDescent="0.25">
      <c r="B189" s="44" t="s">
        <v>130</v>
      </c>
      <c r="C189" s="66">
        <v>41456</v>
      </c>
      <c r="D189" s="44">
        <v>1100</v>
      </c>
      <c r="E189" s="72"/>
      <c r="F189" s="44" t="s">
        <v>128</v>
      </c>
      <c r="G189" s="44" t="s">
        <v>128</v>
      </c>
      <c r="H189" s="44" t="s">
        <v>128</v>
      </c>
      <c r="I189" s="44" t="s">
        <v>126</v>
      </c>
      <c r="J189" s="48">
        <v>1100</v>
      </c>
      <c r="K189" s="48">
        <f t="shared" si="2"/>
        <v>0</v>
      </c>
      <c r="L189" s="48">
        <v>1100</v>
      </c>
      <c r="M189" s="48">
        <v>66992</v>
      </c>
    </row>
    <row r="190" spans="2:13" x14ac:dyDescent="0.25">
      <c r="B190" s="44" t="s">
        <v>130</v>
      </c>
      <c r="C190" s="66">
        <v>41456</v>
      </c>
      <c r="D190" s="44">
        <v>1100</v>
      </c>
      <c r="E190" s="72"/>
      <c r="F190" s="44" t="s">
        <v>128</v>
      </c>
      <c r="G190" s="44" t="s">
        <v>128</v>
      </c>
      <c r="H190" s="44" t="s">
        <v>128</v>
      </c>
      <c r="I190" s="44" t="s">
        <v>126</v>
      </c>
      <c r="J190" s="48">
        <v>1100</v>
      </c>
      <c r="K190" s="48">
        <f t="shared" si="2"/>
        <v>0</v>
      </c>
      <c r="L190" s="48">
        <v>1100</v>
      </c>
      <c r="M190" s="48">
        <v>66992</v>
      </c>
    </row>
    <row r="191" spans="2:13" x14ac:dyDescent="0.25">
      <c r="B191" s="44" t="s">
        <v>130</v>
      </c>
      <c r="C191" s="66">
        <v>41456</v>
      </c>
      <c r="D191" s="44">
        <v>1100</v>
      </c>
      <c r="E191" s="72"/>
      <c r="F191" s="44" t="s">
        <v>128</v>
      </c>
      <c r="G191" s="44" t="s">
        <v>128</v>
      </c>
      <c r="H191" s="44" t="s">
        <v>128</v>
      </c>
      <c r="I191" s="44" t="s">
        <v>126</v>
      </c>
      <c r="J191" s="48">
        <v>1100</v>
      </c>
      <c r="K191" s="48">
        <f t="shared" si="2"/>
        <v>0</v>
      </c>
      <c r="L191" s="48">
        <v>1100</v>
      </c>
      <c r="M191" s="48">
        <v>66992</v>
      </c>
    </row>
    <row r="192" spans="2:13" x14ac:dyDescent="0.25">
      <c r="B192" s="44" t="s">
        <v>130</v>
      </c>
      <c r="C192" s="66">
        <v>41456</v>
      </c>
      <c r="D192" s="44">
        <v>1100</v>
      </c>
      <c r="E192" s="72"/>
      <c r="F192" s="44" t="s">
        <v>128</v>
      </c>
      <c r="G192" s="44" t="s">
        <v>128</v>
      </c>
      <c r="H192" s="44" t="s">
        <v>128</v>
      </c>
      <c r="I192" s="44" t="s">
        <v>126</v>
      </c>
      <c r="J192" s="48">
        <v>1100</v>
      </c>
      <c r="K192" s="48">
        <f t="shared" si="2"/>
        <v>0</v>
      </c>
      <c r="L192" s="48">
        <v>1100</v>
      </c>
      <c r="M192" s="48">
        <v>66992</v>
      </c>
    </row>
    <row r="193" spans="2:13" x14ac:dyDescent="0.25">
      <c r="B193" s="44" t="s">
        <v>130</v>
      </c>
      <c r="C193" s="66">
        <v>41456</v>
      </c>
      <c r="D193" s="44">
        <v>1100</v>
      </c>
      <c r="E193" s="72"/>
      <c r="F193" s="44" t="s">
        <v>128</v>
      </c>
      <c r="G193" s="44" t="s">
        <v>128</v>
      </c>
      <c r="H193" s="44" t="s">
        <v>128</v>
      </c>
      <c r="I193" s="44" t="s">
        <v>126</v>
      </c>
      <c r="J193" s="48">
        <v>1100</v>
      </c>
      <c r="K193" s="48">
        <f t="shared" si="2"/>
        <v>0</v>
      </c>
      <c r="L193" s="48">
        <v>1100</v>
      </c>
      <c r="M193" s="48">
        <v>66992</v>
      </c>
    </row>
    <row r="194" spans="2:13" x14ac:dyDescent="0.25">
      <c r="B194" s="44" t="s">
        <v>130</v>
      </c>
      <c r="C194" s="66">
        <v>41456</v>
      </c>
      <c r="D194" s="44">
        <v>1100</v>
      </c>
      <c r="E194" s="72"/>
      <c r="F194" s="44" t="s">
        <v>128</v>
      </c>
      <c r="G194" s="44" t="s">
        <v>128</v>
      </c>
      <c r="H194" s="44" t="s">
        <v>128</v>
      </c>
      <c r="I194" s="44" t="s">
        <v>126</v>
      </c>
      <c r="J194" s="48">
        <v>1100</v>
      </c>
      <c r="K194" s="48">
        <f t="shared" si="2"/>
        <v>0</v>
      </c>
      <c r="L194" s="48">
        <v>1100</v>
      </c>
      <c r="M194" s="48">
        <v>66992</v>
      </c>
    </row>
    <row r="195" spans="2:13" x14ac:dyDescent="0.25">
      <c r="B195" s="44" t="s">
        <v>130</v>
      </c>
      <c r="C195" s="66">
        <v>41456</v>
      </c>
      <c r="D195" s="44">
        <v>1100</v>
      </c>
      <c r="E195" s="72"/>
      <c r="F195" s="44" t="s">
        <v>128</v>
      </c>
      <c r="G195" s="44" t="s">
        <v>128</v>
      </c>
      <c r="H195" s="44" t="s">
        <v>128</v>
      </c>
      <c r="I195" s="44" t="s">
        <v>126</v>
      </c>
      <c r="J195" s="48">
        <v>1100</v>
      </c>
      <c r="K195" s="48">
        <f t="shared" si="2"/>
        <v>0</v>
      </c>
      <c r="L195" s="48">
        <v>1100</v>
      </c>
      <c r="M195" s="48">
        <v>66992</v>
      </c>
    </row>
    <row r="196" spans="2:13" x14ac:dyDescent="0.25">
      <c r="B196" s="44" t="s">
        <v>130</v>
      </c>
      <c r="C196" s="66">
        <v>41456</v>
      </c>
      <c r="D196" s="44">
        <v>1100</v>
      </c>
      <c r="E196" s="72"/>
      <c r="F196" s="44" t="s">
        <v>128</v>
      </c>
      <c r="G196" s="44" t="s">
        <v>128</v>
      </c>
      <c r="H196" s="44" t="s">
        <v>128</v>
      </c>
      <c r="I196" s="44" t="s">
        <v>126</v>
      </c>
      <c r="J196" s="48">
        <v>1100</v>
      </c>
      <c r="K196" s="48">
        <f t="shared" si="2"/>
        <v>0</v>
      </c>
      <c r="L196" s="48">
        <v>1100</v>
      </c>
      <c r="M196" s="48">
        <v>66992</v>
      </c>
    </row>
    <row r="197" spans="2:13" x14ac:dyDescent="0.25">
      <c r="B197" s="44" t="s">
        <v>130</v>
      </c>
      <c r="C197" s="66">
        <v>41456</v>
      </c>
      <c r="D197" s="44">
        <v>1100</v>
      </c>
      <c r="E197" s="72"/>
      <c r="F197" s="44" t="s">
        <v>128</v>
      </c>
      <c r="G197" s="44" t="s">
        <v>128</v>
      </c>
      <c r="H197" s="44" t="s">
        <v>128</v>
      </c>
      <c r="I197" s="44" t="s">
        <v>126</v>
      </c>
      <c r="J197" s="48">
        <v>1100</v>
      </c>
      <c r="K197" s="48">
        <f t="shared" si="2"/>
        <v>0</v>
      </c>
      <c r="L197" s="48">
        <v>1100</v>
      </c>
      <c r="M197" s="48">
        <v>66992</v>
      </c>
    </row>
    <row r="198" spans="2:13" x14ac:dyDescent="0.25">
      <c r="B198" s="44" t="s">
        <v>130</v>
      </c>
      <c r="C198" s="66">
        <v>41456</v>
      </c>
      <c r="D198" s="44">
        <v>1100</v>
      </c>
      <c r="E198" s="72"/>
      <c r="F198" s="44" t="s">
        <v>128</v>
      </c>
      <c r="G198" s="44" t="s">
        <v>128</v>
      </c>
      <c r="H198" s="44" t="s">
        <v>128</v>
      </c>
      <c r="I198" s="44" t="s">
        <v>126</v>
      </c>
      <c r="J198" s="48">
        <v>1100</v>
      </c>
      <c r="K198" s="48">
        <f t="shared" si="2"/>
        <v>0</v>
      </c>
      <c r="L198" s="48">
        <v>1100</v>
      </c>
      <c r="M198" s="48">
        <v>66992</v>
      </c>
    </row>
    <row r="199" spans="2:13" x14ac:dyDescent="0.25">
      <c r="B199" s="44" t="s">
        <v>130</v>
      </c>
      <c r="C199" s="66">
        <v>41456</v>
      </c>
      <c r="D199" s="44">
        <v>1100</v>
      </c>
      <c r="E199" s="72"/>
      <c r="F199" s="44" t="s">
        <v>128</v>
      </c>
      <c r="G199" s="44" t="s">
        <v>128</v>
      </c>
      <c r="H199" s="44" t="s">
        <v>128</v>
      </c>
      <c r="I199" s="44" t="s">
        <v>126</v>
      </c>
      <c r="J199" s="48">
        <v>1100</v>
      </c>
      <c r="K199" s="48">
        <f t="shared" ref="K199:K262" si="3">E199</f>
        <v>0</v>
      </c>
      <c r="L199" s="48">
        <v>1100</v>
      </c>
      <c r="M199" s="48">
        <v>66992</v>
      </c>
    </row>
    <row r="200" spans="2:13" x14ac:dyDescent="0.25">
      <c r="B200" s="44" t="s">
        <v>130</v>
      </c>
      <c r="C200" s="66">
        <v>41456</v>
      </c>
      <c r="D200" s="44">
        <v>1100</v>
      </c>
      <c r="E200" s="72"/>
      <c r="F200" s="44" t="s">
        <v>128</v>
      </c>
      <c r="G200" s="44" t="s">
        <v>128</v>
      </c>
      <c r="H200" s="44" t="s">
        <v>128</v>
      </c>
      <c r="I200" s="44" t="s">
        <v>126</v>
      </c>
      <c r="J200" s="48">
        <v>1100</v>
      </c>
      <c r="K200" s="48">
        <f t="shared" si="3"/>
        <v>0</v>
      </c>
      <c r="L200" s="48">
        <v>1100</v>
      </c>
      <c r="M200" s="48">
        <v>66992</v>
      </c>
    </row>
    <row r="201" spans="2:13" x14ac:dyDescent="0.25">
      <c r="B201" s="44" t="s">
        <v>130</v>
      </c>
      <c r="C201" s="66">
        <v>41456</v>
      </c>
      <c r="D201" s="44">
        <v>1100</v>
      </c>
      <c r="E201" s="72"/>
      <c r="F201" s="44" t="s">
        <v>128</v>
      </c>
      <c r="G201" s="44" t="s">
        <v>128</v>
      </c>
      <c r="H201" s="44" t="s">
        <v>128</v>
      </c>
      <c r="I201" s="44" t="s">
        <v>126</v>
      </c>
      <c r="J201" s="48">
        <v>1100</v>
      </c>
      <c r="K201" s="48">
        <f t="shared" si="3"/>
        <v>0</v>
      </c>
      <c r="L201" s="48">
        <v>1100</v>
      </c>
      <c r="M201" s="48">
        <v>66992</v>
      </c>
    </row>
    <row r="202" spans="2:13" x14ac:dyDescent="0.25">
      <c r="B202" s="44" t="s">
        <v>130</v>
      </c>
      <c r="C202" s="66">
        <v>41456</v>
      </c>
      <c r="D202" s="44">
        <v>1100</v>
      </c>
      <c r="E202" s="72"/>
      <c r="F202" s="44" t="s">
        <v>128</v>
      </c>
      <c r="G202" s="44" t="s">
        <v>128</v>
      </c>
      <c r="H202" s="44" t="s">
        <v>128</v>
      </c>
      <c r="I202" s="44" t="s">
        <v>126</v>
      </c>
      <c r="J202" s="48">
        <v>1100</v>
      </c>
      <c r="K202" s="48">
        <f t="shared" si="3"/>
        <v>0</v>
      </c>
      <c r="L202" s="48">
        <v>1100</v>
      </c>
      <c r="M202" s="48">
        <v>66992</v>
      </c>
    </row>
    <row r="203" spans="2:13" x14ac:dyDescent="0.25">
      <c r="B203" s="44" t="s">
        <v>130</v>
      </c>
      <c r="C203" s="66">
        <v>41456</v>
      </c>
      <c r="D203" s="44">
        <v>1100</v>
      </c>
      <c r="E203" s="72"/>
      <c r="F203" s="44" t="s">
        <v>128</v>
      </c>
      <c r="G203" s="44" t="s">
        <v>128</v>
      </c>
      <c r="H203" s="44" t="s">
        <v>128</v>
      </c>
      <c r="I203" s="44" t="s">
        <v>126</v>
      </c>
      <c r="J203" s="48">
        <v>1100</v>
      </c>
      <c r="K203" s="48">
        <f t="shared" si="3"/>
        <v>0</v>
      </c>
      <c r="L203" s="48">
        <v>1100</v>
      </c>
      <c r="M203" s="48">
        <v>66992</v>
      </c>
    </row>
    <row r="204" spans="2:13" x14ac:dyDescent="0.25">
      <c r="B204" s="44" t="s">
        <v>130</v>
      </c>
      <c r="C204" s="66">
        <v>41456</v>
      </c>
      <c r="D204" s="44">
        <v>1100</v>
      </c>
      <c r="E204" s="72"/>
      <c r="F204" s="44" t="s">
        <v>128</v>
      </c>
      <c r="G204" s="44" t="s">
        <v>128</v>
      </c>
      <c r="H204" s="44" t="s">
        <v>128</v>
      </c>
      <c r="I204" s="44" t="s">
        <v>126</v>
      </c>
      <c r="J204" s="48">
        <v>1100</v>
      </c>
      <c r="K204" s="48">
        <f t="shared" si="3"/>
        <v>0</v>
      </c>
      <c r="L204" s="48">
        <v>1100</v>
      </c>
      <c r="M204" s="48">
        <v>66992</v>
      </c>
    </row>
    <row r="205" spans="2:13" x14ac:dyDescent="0.25">
      <c r="B205" s="44" t="s">
        <v>130</v>
      </c>
      <c r="C205" s="66">
        <v>41456</v>
      </c>
      <c r="D205" s="44">
        <v>1100</v>
      </c>
      <c r="E205" s="72"/>
      <c r="F205" s="44" t="s">
        <v>128</v>
      </c>
      <c r="G205" s="44" t="s">
        <v>128</v>
      </c>
      <c r="H205" s="44" t="s">
        <v>128</v>
      </c>
      <c r="I205" s="44" t="s">
        <v>126</v>
      </c>
      <c r="J205" s="48">
        <v>1100</v>
      </c>
      <c r="K205" s="48">
        <f t="shared" si="3"/>
        <v>0</v>
      </c>
      <c r="L205" s="48">
        <v>1100</v>
      </c>
      <c r="M205" s="48">
        <v>66992</v>
      </c>
    </row>
    <row r="206" spans="2:13" x14ac:dyDescent="0.25">
      <c r="B206" s="44" t="s">
        <v>130</v>
      </c>
      <c r="C206" s="66">
        <v>41456</v>
      </c>
      <c r="D206" s="44">
        <v>1100</v>
      </c>
      <c r="E206" s="72"/>
      <c r="F206" s="44" t="s">
        <v>128</v>
      </c>
      <c r="G206" s="44" t="s">
        <v>128</v>
      </c>
      <c r="H206" s="44" t="s">
        <v>128</v>
      </c>
      <c r="I206" s="44" t="s">
        <v>126</v>
      </c>
      <c r="J206" s="48">
        <v>1100</v>
      </c>
      <c r="K206" s="48">
        <f t="shared" si="3"/>
        <v>0</v>
      </c>
      <c r="L206" s="48">
        <v>1100</v>
      </c>
      <c r="M206" s="48">
        <v>66992</v>
      </c>
    </row>
    <row r="207" spans="2:13" x14ac:dyDescent="0.25">
      <c r="B207" s="44" t="s">
        <v>130</v>
      </c>
      <c r="C207" s="66">
        <v>41456</v>
      </c>
      <c r="D207" s="44">
        <v>1100</v>
      </c>
      <c r="E207" s="72"/>
      <c r="F207" s="44" t="s">
        <v>128</v>
      </c>
      <c r="G207" s="44" t="s">
        <v>128</v>
      </c>
      <c r="H207" s="44" t="s">
        <v>128</v>
      </c>
      <c r="I207" s="44" t="s">
        <v>126</v>
      </c>
      <c r="J207" s="48">
        <v>1100</v>
      </c>
      <c r="K207" s="48">
        <f t="shared" si="3"/>
        <v>0</v>
      </c>
      <c r="L207" s="48">
        <v>1100</v>
      </c>
      <c r="M207" s="48">
        <v>66992</v>
      </c>
    </row>
    <row r="208" spans="2:13" x14ac:dyDescent="0.25">
      <c r="B208" s="44" t="s">
        <v>130</v>
      </c>
      <c r="C208" s="66">
        <v>41456</v>
      </c>
      <c r="D208" s="44">
        <v>1100</v>
      </c>
      <c r="E208" s="72"/>
      <c r="F208" s="44" t="s">
        <v>128</v>
      </c>
      <c r="G208" s="44" t="s">
        <v>128</v>
      </c>
      <c r="H208" s="44" t="s">
        <v>128</v>
      </c>
      <c r="I208" s="44" t="s">
        <v>126</v>
      </c>
      <c r="J208" s="48">
        <v>1100</v>
      </c>
      <c r="K208" s="48">
        <f t="shared" si="3"/>
        <v>0</v>
      </c>
      <c r="L208" s="48">
        <v>1100</v>
      </c>
      <c r="M208" s="48">
        <v>66992</v>
      </c>
    </row>
    <row r="209" spans="2:13" x14ac:dyDescent="0.25">
      <c r="B209" s="44" t="s">
        <v>130</v>
      </c>
      <c r="C209" s="66">
        <v>41456</v>
      </c>
      <c r="D209" s="44">
        <v>1100</v>
      </c>
      <c r="E209" s="72"/>
      <c r="F209" s="44" t="s">
        <v>128</v>
      </c>
      <c r="G209" s="44" t="s">
        <v>128</v>
      </c>
      <c r="H209" s="44" t="s">
        <v>128</v>
      </c>
      <c r="I209" s="44" t="s">
        <v>126</v>
      </c>
      <c r="J209" s="48">
        <v>1100</v>
      </c>
      <c r="K209" s="48">
        <f t="shared" si="3"/>
        <v>0</v>
      </c>
      <c r="L209" s="48">
        <v>1100</v>
      </c>
      <c r="M209" s="48">
        <v>66992</v>
      </c>
    </row>
    <row r="210" spans="2:13" x14ac:dyDescent="0.25">
      <c r="B210" s="44" t="s">
        <v>130</v>
      </c>
      <c r="C210" s="66">
        <v>41456</v>
      </c>
      <c r="D210" s="44">
        <v>1100</v>
      </c>
      <c r="E210" s="72"/>
      <c r="F210" s="44" t="s">
        <v>128</v>
      </c>
      <c r="G210" s="44" t="s">
        <v>128</v>
      </c>
      <c r="H210" s="44" t="s">
        <v>128</v>
      </c>
      <c r="I210" s="44" t="s">
        <v>126</v>
      </c>
      <c r="J210" s="48">
        <v>1100</v>
      </c>
      <c r="K210" s="48">
        <f t="shared" si="3"/>
        <v>0</v>
      </c>
      <c r="L210" s="48">
        <v>1100</v>
      </c>
      <c r="M210" s="48">
        <v>66992</v>
      </c>
    </row>
    <row r="211" spans="2:13" x14ac:dyDescent="0.25">
      <c r="B211" s="44" t="s">
        <v>130</v>
      </c>
      <c r="C211" s="66">
        <v>41456</v>
      </c>
      <c r="D211" s="44">
        <v>1100</v>
      </c>
      <c r="E211" s="72"/>
      <c r="F211" s="44" t="s">
        <v>128</v>
      </c>
      <c r="G211" s="44" t="s">
        <v>128</v>
      </c>
      <c r="H211" s="44" t="s">
        <v>128</v>
      </c>
      <c r="I211" s="44" t="s">
        <v>126</v>
      </c>
      <c r="J211" s="48">
        <v>1100</v>
      </c>
      <c r="K211" s="48">
        <f t="shared" si="3"/>
        <v>0</v>
      </c>
      <c r="L211" s="48">
        <v>1100</v>
      </c>
      <c r="M211" s="48">
        <v>66992</v>
      </c>
    </row>
    <row r="212" spans="2:13" x14ac:dyDescent="0.25">
      <c r="B212" s="44" t="s">
        <v>130</v>
      </c>
      <c r="C212" s="66">
        <v>41456</v>
      </c>
      <c r="D212" s="44">
        <v>1100</v>
      </c>
      <c r="E212" s="72"/>
      <c r="F212" s="44" t="s">
        <v>128</v>
      </c>
      <c r="G212" s="44" t="s">
        <v>128</v>
      </c>
      <c r="H212" s="44" t="s">
        <v>128</v>
      </c>
      <c r="I212" s="44" t="s">
        <v>126</v>
      </c>
      <c r="J212" s="48">
        <v>1100</v>
      </c>
      <c r="K212" s="48">
        <f t="shared" si="3"/>
        <v>0</v>
      </c>
      <c r="L212" s="48">
        <v>1100</v>
      </c>
      <c r="M212" s="48">
        <v>66992</v>
      </c>
    </row>
    <row r="213" spans="2:13" x14ac:dyDescent="0.25">
      <c r="B213" s="44" t="s">
        <v>130</v>
      </c>
      <c r="C213" s="66">
        <v>41456</v>
      </c>
      <c r="D213" s="44">
        <v>1100</v>
      </c>
      <c r="E213" s="72"/>
      <c r="F213" s="44" t="s">
        <v>128</v>
      </c>
      <c r="G213" s="44" t="s">
        <v>128</v>
      </c>
      <c r="H213" s="44" t="s">
        <v>128</v>
      </c>
      <c r="I213" s="44" t="s">
        <v>126</v>
      </c>
      <c r="J213" s="48">
        <v>1100</v>
      </c>
      <c r="K213" s="48">
        <f t="shared" si="3"/>
        <v>0</v>
      </c>
      <c r="L213" s="48">
        <v>1100</v>
      </c>
      <c r="M213" s="48">
        <v>66992</v>
      </c>
    </row>
    <row r="214" spans="2:13" x14ac:dyDescent="0.25">
      <c r="B214" s="44" t="s">
        <v>130</v>
      </c>
      <c r="C214" s="66">
        <v>41456</v>
      </c>
      <c r="D214" s="44">
        <v>1100</v>
      </c>
      <c r="E214" s="72"/>
      <c r="F214" s="44" t="s">
        <v>128</v>
      </c>
      <c r="G214" s="44" t="s">
        <v>128</v>
      </c>
      <c r="H214" s="44" t="s">
        <v>128</v>
      </c>
      <c r="I214" s="44" t="s">
        <v>126</v>
      </c>
      <c r="J214" s="48">
        <v>1100</v>
      </c>
      <c r="K214" s="48">
        <f t="shared" si="3"/>
        <v>0</v>
      </c>
      <c r="L214" s="48">
        <v>1100</v>
      </c>
      <c r="M214" s="48">
        <v>66992</v>
      </c>
    </row>
    <row r="215" spans="2:13" x14ac:dyDescent="0.25">
      <c r="B215" s="44" t="s">
        <v>130</v>
      </c>
      <c r="C215" s="66">
        <v>41456</v>
      </c>
      <c r="D215" s="44">
        <v>1100</v>
      </c>
      <c r="E215" s="72"/>
      <c r="F215" s="44" t="s">
        <v>128</v>
      </c>
      <c r="G215" s="44" t="s">
        <v>128</v>
      </c>
      <c r="H215" s="44" t="s">
        <v>128</v>
      </c>
      <c r="I215" s="44" t="s">
        <v>126</v>
      </c>
      <c r="J215" s="48">
        <v>1100</v>
      </c>
      <c r="K215" s="48">
        <f t="shared" si="3"/>
        <v>0</v>
      </c>
      <c r="L215" s="48">
        <v>1100</v>
      </c>
      <c r="M215" s="48">
        <v>66992</v>
      </c>
    </row>
    <row r="216" spans="2:13" x14ac:dyDescent="0.25">
      <c r="B216" s="44" t="s">
        <v>130</v>
      </c>
      <c r="C216" s="66">
        <v>41456</v>
      </c>
      <c r="D216" s="44">
        <v>1100</v>
      </c>
      <c r="E216" s="72"/>
      <c r="F216" s="44" t="s">
        <v>128</v>
      </c>
      <c r="G216" s="44" t="s">
        <v>128</v>
      </c>
      <c r="H216" s="44" t="s">
        <v>128</v>
      </c>
      <c r="I216" s="44" t="s">
        <v>126</v>
      </c>
      <c r="J216" s="48">
        <v>1100</v>
      </c>
      <c r="K216" s="48">
        <f t="shared" si="3"/>
        <v>0</v>
      </c>
      <c r="L216" s="48">
        <v>1100</v>
      </c>
      <c r="M216" s="48">
        <v>66992</v>
      </c>
    </row>
    <row r="217" spans="2:13" x14ac:dyDescent="0.25">
      <c r="B217" s="44" t="s">
        <v>130</v>
      </c>
      <c r="C217" s="66">
        <v>41456</v>
      </c>
      <c r="D217" s="44">
        <v>1100</v>
      </c>
      <c r="E217" s="72"/>
      <c r="F217" s="44" t="s">
        <v>128</v>
      </c>
      <c r="G217" s="44" t="s">
        <v>128</v>
      </c>
      <c r="H217" s="44" t="s">
        <v>128</v>
      </c>
      <c r="I217" s="44" t="s">
        <v>126</v>
      </c>
      <c r="J217" s="48">
        <v>1100</v>
      </c>
      <c r="K217" s="48">
        <f t="shared" si="3"/>
        <v>0</v>
      </c>
      <c r="L217" s="48">
        <v>1100</v>
      </c>
      <c r="M217" s="48">
        <v>66992</v>
      </c>
    </row>
    <row r="218" spans="2:13" x14ac:dyDescent="0.25">
      <c r="B218" s="44" t="s">
        <v>130</v>
      </c>
      <c r="C218" s="66">
        <v>41456</v>
      </c>
      <c r="D218" s="44">
        <v>1100</v>
      </c>
      <c r="E218" s="72"/>
      <c r="F218" s="44" t="s">
        <v>128</v>
      </c>
      <c r="G218" s="44" t="s">
        <v>128</v>
      </c>
      <c r="H218" s="44" t="s">
        <v>128</v>
      </c>
      <c r="I218" s="44" t="s">
        <v>126</v>
      </c>
      <c r="J218" s="48">
        <v>1100</v>
      </c>
      <c r="K218" s="48">
        <f t="shared" si="3"/>
        <v>0</v>
      </c>
      <c r="L218" s="48">
        <v>1100</v>
      </c>
      <c r="M218" s="48">
        <v>66992</v>
      </c>
    </row>
    <row r="219" spans="2:13" x14ac:dyDescent="0.25">
      <c r="B219" s="44" t="s">
        <v>130</v>
      </c>
      <c r="C219" s="66">
        <v>41456</v>
      </c>
      <c r="D219" s="44">
        <v>1100</v>
      </c>
      <c r="E219" s="72"/>
      <c r="F219" s="44" t="s">
        <v>128</v>
      </c>
      <c r="G219" s="44" t="s">
        <v>128</v>
      </c>
      <c r="H219" s="44" t="s">
        <v>128</v>
      </c>
      <c r="I219" s="44" t="s">
        <v>126</v>
      </c>
      <c r="J219" s="48">
        <v>1100</v>
      </c>
      <c r="K219" s="48">
        <f t="shared" si="3"/>
        <v>0</v>
      </c>
      <c r="L219" s="48">
        <v>1100</v>
      </c>
      <c r="M219" s="48">
        <v>66992</v>
      </c>
    </row>
    <row r="220" spans="2:13" x14ac:dyDescent="0.25">
      <c r="B220" s="44" t="s">
        <v>130</v>
      </c>
      <c r="C220" s="66">
        <v>41456</v>
      </c>
      <c r="D220" s="44">
        <v>1100</v>
      </c>
      <c r="E220" s="72"/>
      <c r="F220" s="44" t="s">
        <v>128</v>
      </c>
      <c r="G220" s="44" t="s">
        <v>128</v>
      </c>
      <c r="H220" s="44" t="s">
        <v>128</v>
      </c>
      <c r="I220" s="44" t="s">
        <v>126</v>
      </c>
      <c r="J220" s="48">
        <v>1100</v>
      </c>
      <c r="K220" s="48">
        <f t="shared" si="3"/>
        <v>0</v>
      </c>
      <c r="L220" s="48">
        <v>1100</v>
      </c>
      <c r="M220" s="48">
        <v>66992</v>
      </c>
    </row>
    <row r="221" spans="2:13" x14ac:dyDescent="0.25">
      <c r="B221" s="44" t="s">
        <v>130</v>
      </c>
      <c r="C221" s="66">
        <v>41456</v>
      </c>
      <c r="D221" s="44">
        <v>1100</v>
      </c>
      <c r="E221" s="72"/>
      <c r="F221" s="44" t="s">
        <v>128</v>
      </c>
      <c r="G221" s="44" t="s">
        <v>128</v>
      </c>
      <c r="H221" s="44" t="s">
        <v>128</v>
      </c>
      <c r="I221" s="44" t="s">
        <v>126</v>
      </c>
      <c r="J221" s="48">
        <v>1100</v>
      </c>
      <c r="K221" s="48">
        <f t="shared" si="3"/>
        <v>0</v>
      </c>
      <c r="L221" s="48">
        <v>1100</v>
      </c>
      <c r="M221" s="48">
        <v>66992</v>
      </c>
    </row>
    <row r="222" spans="2:13" x14ac:dyDescent="0.25">
      <c r="B222" s="44" t="s">
        <v>130</v>
      </c>
      <c r="C222" s="66">
        <v>41456</v>
      </c>
      <c r="D222" s="44">
        <v>1100</v>
      </c>
      <c r="E222" s="72"/>
      <c r="F222" s="44" t="s">
        <v>128</v>
      </c>
      <c r="G222" s="44" t="s">
        <v>128</v>
      </c>
      <c r="H222" s="44" t="s">
        <v>128</v>
      </c>
      <c r="I222" s="44" t="s">
        <v>126</v>
      </c>
      <c r="J222" s="48">
        <v>1100</v>
      </c>
      <c r="K222" s="48">
        <f t="shared" si="3"/>
        <v>0</v>
      </c>
      <c r="L222" s="48">
        <v>1100</v>
      </c>
      <c r="M222" s="48">
        <v>66992</v>
      </c>
    </row>
    <row r="223" spans="2:13" x14ac:dyDescent="0.25">
      <c r="B223" s="44" t="s">
        <v>130</v>
      </c>
      <c r="C223" s="66">
        <v>41456</v>
      </c>
      <c r="D223" s="44">
        <v>1100</v>
      </c>
      <c r="E223" s="72"/>
      <c r="F223" s="44" t="s">
        <v>128</v>
      </c>
      <c r="G223" s="44" t="s">
        <v>128</v>
      </c>
      <c r="H223" s="44" t="s">
        <v>128</v>
      </c>
      <c r="I223" s="44" t="s">
        <v>126</v>
      </c>
      <c r="J223" s="48">
        <v>1100</v>
      </c>
      <c r="K223" s="48">
        <f t="shared" si="3"/>
        <v>0</v>
      </c>
      <c r="L223" s="48">
        <v>1100</v>
      </c>
      <c r="M223" s="48">
        <v>66992</v>
      </c>
    </row>
    <row r="224" spans="2:13" x14ac:dyDescent="0.25">
      <c r="B224" s="44" t="s">
        <v>130</v>
      </c>
      <c r="C224" s="66">
        <v>41456</v>
      </c>
      <c r="D224" s="44">
        <v>1100</v>
      </c>
      <c r="E224" s="72"/>
      <c r="F224" s="44" t="s">
        <v>128</v>
      </c>
      <c r="G224" s="44" t="s">
        <v>128</v>
      </c>
      <c r="H224" s="44" t="s">
        <v>128</v>
      </c>
      <c r="I224" s="44" t="s">
        <v>126</v>
      </c>
      <c r="J224" s="48">
        <v>1100</v>
      </c>
      <c r="K224" s="48">
        <f t="shared" si="3"/>
        <v>0</v>
      </c>
      <c r="L224" s="48">
        <v>1100</v>
      </c>
      <c r="M224" s="48">
        <v>66992</v>
      </c>
    </row>
    <row r="225" spans="2:13" x14ac:dyDescent="0.25">
      <c r="B225" s="44" t="s">
        <v>130</v>
      </c>
      <c r="C225" s="66">
        <v>41456</v>
      </c>
      <c r="D225" s="44">
        <v>1100</v>
      </c>
      <c r="E225" s="72"/>
      <c r="F225" s="44" t="s">
        <v>128</v>
      </c>
      <c r="G225" s="44" t="s">
        <v>128</v>
      </c>
      <c r="H225" s="44" t="s">
        <v>128</v>
      </c>
      <c r="I225" s="44" t="s">
        <v>126</v>
      </c>
      <c r="J225" s="48">
        <v>1100</v>
      </c>
      <c r="K225" s="48">
        <f t="shared" si="3"/>
        <v>0</v>
      </c>
      <c r="L225" s="48">
        <v>1100</v>
      </c>
      <c r="M225" s="48">
        <v>66992</v>
      </c>
    </row>
    <row r="226" spans="2:13" x14ac:dyDescent="0.25">
      <c r="B226" s="44" t="s">
        <v>130</v>
      </c>
      <c r="C226" s="66">
        <v>41456</v>
      </c>
      <c r="D226" s="44">
        <v>1100</v>
      </c>
      <c r="E226" s="72"/>
      <c r="F226" s="44" t="s">
        <v>128</v>
      </c>
      <c r="G226" s="44" t="s">
        <v>128</v>
      </c>
      <c r="H226" s="44" t="s">
        <v>128</v>
      </c>
      <c r="I226" s="44" t="s">
        <v>126</v>
      </c>
      <c r="J226" s="48">
        <v>1100</v>
      </c>
      <c r="K226" s="48">
        <f t="shared" si="3"/>
        <v>0</v>
      </c>
      <c r="L226" s="48">
        <v>1100</v>
      </c>
      <c r="M226" s="48">
        <v>66992</v>
      </c>
    </row>
    <row r="227" spans="2:13" x14ac:dyDescent="0.25">
      <c r="B227" s="44" t="s">
        <v>130</v>
      </c>
      <c r="C227" s="66">
        <v>41456</v>
      </c>
      <c r="D227" s="44">
        <v>1100</v>
      </c>
      <c r="E227" s="72"/>
      <c r="F227" s="44" t="s">
        <v>128</v>
      </c>
      <c r="G227" s="44" t="s">
        <v>128</v>
      </c>
      <c r="H227" s="44" t="s">
        <v>128</v>
      </c>
      <c r="I227" s="44" t="s">
        <v>126</v>
      </c>
      <c r="J227" s="48">
        <v>1100</v>
      </c>
      <c r="K227" s="48">
        <f t="shared" si="3"/>
        <v>0</v>
      </c>
      <c r="L227" s="48">
        <v>1100</v>
      </c>
      <c r="M227" s="48">
        <v>66992</v>
      </c>
    </row>
    <row r="228" spans="2:13" x14ac:dyDescent="0.25">
      <c r="B228" s="44" t="s">
        <v>130</v>
      </c>
      <c r="C228" s="66">
        <v>41456</v>
      </c>
      <c r="D228" s="44">
        <v>1100</v>
      </c>
      <c r="E228" s="72"/>
      <c r="F228" s="44" t="s">
        <v>128</v>
      </c>
      <c r="G228" s="44" t="s">
        <v>128</v>
      </c>
      <c r="H228" s="44" t="s">
        <v>128</v>
      </c>
      <c r="I228" s="44" t="s">
        <v>126</v>
      </c>
      <c r="J228" s="48">
        <v>1100</v>
      </c>
      <c r="K228" s="48">
        <f t="shared" si="3"/>
        <v>0</v>
      </c>
      <c r="L228" s="48">
        <v>1100</v>
      </c>
      <c r="M228" s="48">
        <v>66992</v>
      </c>
    </row>
    <row r="229" spans="2:13" x14ac:dyDescent="0.25">
      <c r="B229" s="44" t="s">
        <v>130</v>
      </c>
      <c r="C229" s="66">
        <v>41456</v>
      </c>
      <c r="D229" s="44">
        <v>1100</v>
      </c>
      <c r="E229" s="72"/>
      <c r="F229" s="44" t="s">
        <v>128</v>
      </c>
      <c r="G229" s="44" t="s">
        <v>128</v>
      </c>
      <c r="H229" s="44" t="s">
        <v>128</v>
      </c>
      <c r="I229" s="44" t="s">
        <v>126</v>
      </c>
      <c r="J229" s="48">
        <v>1100</v>
      </c>
      <c r="K229" s="48">
        <f t="shared" si="3"/>
        <v>0</v>
      </c>
      <c r="L229" s="48">
        <v>1100</v>
      </c>
      <c r="M229" s="48">
        <v>66992</v>
      </c>
    </row>
    <row r="230" spans="2:13" x14ac:dyDescent="0.25">
      <c r="B230" s="44" t="s">
        <v>130</v>
      </c>
      <c r="C230" s="66">
        <v>41456</v>
      </c>
      <c r="D230" s="44">
        <v>1100</v>
      </c>
      <c r="E230" s="72"/>
      <c r="F230" s="44" t="s">
        <v>128</v>
      </c>
      <c r="G230" s="44" t="s">
        <v>128</v>
      </c>
      <c r="H230" s="44" t="s">
        <v>128</v>
      </c>
      <c r="I230" s="44" t="s">
        <v>126</v>
      </c>
      <c r="J230" s="48">
        <v>1100</v>
      </c>
      <c r="K230" s="48">
        <f t="shared" si="3"/>
        <v>0</v>
      </c>
      <c r="L230" s="48">
        <v>1100</v>
      </c>
      <c r="M230" s="48">
        <v>66992</v>
      </c>
    </row>
    <row r="231" spans="2:13" x14ac:dyDescent="0.25">
      <c r="B231" s="44" t="s">
        <v>130</v>
      </c>
      <c r="C231" s="66">
        <v>41456</v>
      </c>
      <c r="D231" s="44">
        <v>1100</v>
      </c>
      <c r="E231" s="72"/>
      <c r="F231" s="44" t="s">
        <v>128</v>
      </c>
      <c r="G231" s="44" t="s">
        <v>128</v>
      </c>
      <c r="H231" s="44" t="s">
        <v>128</v>
      </c>
      <c r="I231" s="44" t="s">
        <v>126</v>
      </c>
      <c r="J231" s="48">
        <v>1100</v>
      </c>
      <c r="K231" s="48">
        <f t="shared" si="3"/>
        <v>0</v>
      </c>
      <c r="L231" s="48">
        <v>1100</v>
      </c>
      <c r="M231" s="48">
        <v>66992</v>
      </c>
    </row>
    <row r="232" spans="2:13" x14ac:dyDescent="0.25">
      <c r="B232" s="44" t="s">
        <v>130</v>
      </c>
      <c r="C232" s="66">
        <v>41456</v>
      </c>
      <c r="D232" s="44">
        <v>1100</v>
      </c>
      <c r="E232" s="72"/>
      <c r="F232" s="44" t="s">
        <v>128</v>
      </c>
      <c r="G232" s="44" t="s">
        <v>128</v>
      </c>
      <c r="H232" s="44" t="s">
        <v>128</v>
      </c>
      <c r="I232" s="44" t="s">
        <v>126</v>
      </c>
      <c r="J232" s="48">
        <v>1100</v>
      </c>
      <c r="K232" s="48">
        <f t="shared" si="3"/>
        <v>0</v>
      </c>
      <c r="L232" s="48">
        <v>1100</v>
      </c>
      <c r="M232" s="48">
        <v>66992</v>
      </c>
    </row>
    <row r="233" spans="2:13" x14ac:dyDescent="0.25">
      <c r="B233" s="44" t="s">
        <v>130</v>
      </c>
      <c r="C233" s="66">
        <v>41456</v>
      </c>
      <c r="D233" s="44">
        <v>1100</v>
      </c>
      <c r="E233" s="72"/>
      <c r="F233" s="44" t="s">
        <v>128</v>
      </c>
      <c r="G233" s="44" t="s">
        <v>128</v>
      </c>
      <c r="H233" s="44" t="s">
        <v>128</v>
      </c>
      <c r="I233" s="44" t="s">
        <v>126</v>
      </c>
      <c r="J233" s="48">
        <v>1100</v>
      </c>
      <c r="K233" s="48">
        <f t="shared" si="3"/>
        <v>0</v>
      </c>
      <c r="L233" s="48">
        <v>1100</v>
      </c>
      <c r="M233" s="48">
        <v>66992</v>
      </c>
    </row>
    <row r="234" spans="2:13" x14ac:dyDescent="0.25">
      <c r="B234" s="44" t="s">
        <v>130</v>
      </c>
      <c r="C234" s="66">
        <v>41456</v>
      </c>
      <c r="D234" s="44">
        <v>1100</v>
      </c>
      <c r="E234" s="72"/>
      <c r="F234" s="44" t="s">
        <v>128</v>
      </c>
      <c r="G234" s="44" t="s">
        <v>128</v>
      </c>
      <c r="H234" s="44" t="s">
        <v>128</v>
      </c>
      <c r="I234" s="44" t="s">
        <v>126</v>
      </c>
      <c r="J234" s="48">
        <v>1100</v>
      </c>
      <c r="K234" s="48">
        <f t="shared" si="3"/>
        <v>0</v>
      </c>
      <c r="L234" s="48">
        <v>1100</v>
      </c>
      <c r="M234" s="48">
        <v>66992</v>
      </c>
    </row>
    <row r="235" spans="2:13" x14ac:dyDescent="0.25">
      <c r="B235" s="44" t="s">
        <v>130</v>
      </c>
      <c r="C235" s="66">
        <v>41456</v>
      </c>
      <c r="D235" s="44">
        <v>1100</v>
      </c>
      <c r="E235" s="72"/>
      <c r="F235" s="44" t="s">
        <v>128</v>
      </c>
      <c r="G235" s="44" t="s">
        <v>128</v>
      </c>
      <c r="H235" s="44" t="s">
        <v>128</v>
      </c>
      <c r="I235" s="44" t="s">
        <v>126</v>
      </c>
      <c r="J235" s="48">
        <v>1100</v>
      </c>
      <c r="K235" s="48">
        <f t="shared" si="3"/>
        <v>0</v>
      </c>
      <c r="L235" s="48">
        <v>1100</v>
      </c>
      <c r="M235" s="48">
        <v>66992</v>
      </c>
    </row>
    <row r="236" spans="2:13" x14ac:dyDescent="0.25">
      <c r="B236" s="44" t="s">
        <v>130</v>
      </c>
      <c r="C236" s="66">
        <v>41456</v>
      </c>
      <c r="D236" s="44">
        <v>1100</v>
      </c>
      <c r="E236" s="72"/>
      <c r="F236" s="44" t="s">
        <v>128</v>
      </c>
      <c r="G236" s="44" t="s">
        <v>128</v>
      </c>
      <c r="H236" s="44" t="s">
        <v>128</v>
      </c>
      <c r="I236" s="44" t="s">
        <v>126</v>
      </c>
      <c r="J236" s="48">
        <v>1100</v>
      </c>
      <c r="K236" s="48">
        <f t="shared" si="3"/>
        <v>0</v>
      </c>
      <c r="L236" s="48">
        <v>1100</v>
      </c>
      <c r="M236" s="48">
        <v>66992</v>
      </c>
    </row>
    <row r="237" spans="2:13" x14ac:dyDescent="0.25">
      <c r="B237" s="44" t="s">
        <v>130</v>
      </c>
      <c r="C237" s="66">
        <v>41456</v>
      </c>
      <c r="D237" s="44">
        <v>1100</v>
      </c>
      <c r="E237" s="72"/>
      <c r="F237" s="44" t="s">
        <v>128</v>
      </c>
      <c r="G237" s="44" t="s">
        <v>128</v>
      </c>
      <c r="H237" s="44" t="s">
        <v>128</v>
      </c>
      <c r="I237" s="44" t="s">
        <v>126</v>
      </c>
      <c r="J237" s="48">
        <v>1100</v>
      </c>
      <c r="K237" s="48">
        <f t="shared" si="3"/>
        <v>0</v>
      </c>
      <c r="L237" s="48">
        <v>1100</v>
      </c>
      <c r="M237" s="48">
        <v>66992</v>
      </c>
    </row>
    <row r="238" spans="2:13" x14ac:dyDescent="0.25">
      <c r="B238" s="44" t="s">
        <v>130</v>
      </c>
      <c r="C238" s="66">
        <v>41456</v>
      </c>
      <c r="D238" s="44">
        <v>1100</v>
      </c>
      <c r="E238" s="72"/>
      <c r="F238" s="44" t="s">
        <v>128</v>
      </c>
      <c r="G238" s="44" t="s">
        <v>128</v>
      </c>
      <c r="H238" s="44" t="s">
        <v>128</v>
      </c>
      <c r="I238" s="44" t="s">
        <v>126</v>
      </c>
      <c r="J238" s="48">
        <v>1100</v>
      </c>
      <c r="K238" s="48">
        <f t="shared" si="3"/>
        <v>0</v>
      </c>
      <c r="L238" s="48">
        <v>1100</v>
      </c>
      <c r="M238" s="48">
        <v>66992</v>
      </c>
    </row>
    <row r="239" spans="2:13" x14ac:dyDescent="0.25">
      <c r="B239" s="44" t="s">
        <v>130</v>
      </c>
      <c r="C239" s="66">
        <v>41456</v>
      </c>
      <c r="D239" s="44">
        <v>1100</v>
      </c>
      <c r="E239" s="72"/>
      <c r="F239" s="44" t="s">
        <v>128</v>
      </c>
      <c r="G239" s="44" t="s">
        <v>128</v>
      </c>
      <c r="H239" s="44" t="s">
        <v>128</v>
      </c>
      <c r="I239" s="44" t="s">
        <v>126</v>
      </c>
      <c r="J239" s="48">
        <v>1100</v>
      </c>
      <c r="K239" s="48">
        <f t="shared" si="3"/>
        <v>0</v>
      </c>
      <c r="L239" s="48">
        <v>1100</v>
      </c>
      <c r="M239" s="48">
        <v>66992</v>
      </c>
    </row>
    <row r="240" spans="2:13" x14ac:dyDescent="0.25">
      <c r="B240" s="44" t="s">
        <v>130</v>
      </c>
      <c r="C240" s="66">
        <v>41456</v>
      </c>
      <c r="D240" s="44">
        <v>1100</v>
      </c>
      <c r="E240" s="72"/>
      <c r="F240" s="44" t="s">
        <v>128</v>
      </c>
      <c r="G240" s="44" t="s">
        <v>128</v>
      </c>
      <c r="H240" s="44" t="s">
        <v>128</v>
      </c>
      <c r="I240" s="44" t="s">
        <v>126</v>
      </c>
      <c r="J240" s="48">
        <v>1100</v>
      </c>
      <c r="K240" s="48">
        <f t="shared" si="3"/>
        <v>0</v>
      </c>
      <c r="L240" s="48">
        <v>1100</v>
      </c>
      <c r="M240" s="48">
        <v>66992</v>
      </c>
    </row>
    <row r="241" spans="2:13" x14ac:dyDescent="0.25">
      <c r="B241" s="44" t="s">
        <v>130</v>
      </c>
      <c r="C241" s="66">
        <v>41456</v>
      </c>
      <c r="D241" s="44">
        <v>1100</v>
      </c>
      <c r="E241" s="72"/>
      <c r="F241" s="44" t="s">
        <v>128</v>
      </c>
      <c r="G241" s="44" t="s">
        <v>128</v>
      </c>
      <c r="H241" s="44" t="s">
        <v>128</v>
      </c>
      <c r="I241" s="44" t="s">
        <v>126</v>
      </c>
      <c r="J241" s="48">
        <v>1100</v>
      </c>
      <c r="K241" s="48">
        <f t="shared" si="3"/>
        <v>0</v>
      </c>
      <c r="L241" s="48">
        <v>1100</v>
      </c>
      <c r="M241" s="48">
        <v>66992</v>
      </c>
    </row>
    <row r="242" spans="2:13" x14ac:dyDescent="0.25">
      <c r="B242" s="44" t="s">
        <v>130</v>
      </c>
      <c r="C242" s="66">
        <v>41456</v>
      </c>
      <c r="D242" s="44">
        <v>1100</v>
      </c>
      <c r="E242" s="72"/>
      <c r="F242" s="44" t="s">
        <v>128</v>
      </c>
      <c r="G242" s="44" t="s">
        <v>128</v>
      </c>
      <c r="H242" s="44" t="s">
        <v>128</v>
      </c>
      <c r="I242" s="44" t="s">
        <v>126</v>
      </c>
      <c r="J242" s="48">
        <v>1100</v>
      </c>
      <c r="K242" s="48">
        <f t="shared" si="3"/>
        <v>0</v>
      </c>
      <c r="L242" s="48">
        <v>1100</v>
      </c>
      <c r="M242" s="48">
        <v>66992</v>
      </c>
    </row>
    <row r="243" spans="2:13" x14ac:dyDescent="0.25">
      <c r="B243" s="44" t="s">
        <v>130</v>
      </c>
      <c r="C243" s="66">
        <v>41456</v>
      </c>
      <c r="D243" s="44">
        <v>1100</v>
      </c>
      <c r="E243" s="72"/>
      <c r="F243" s="44" t="s">
        <v>128</v>
      </c>
      <c r="G243" s="44" t="s">
        <v>128</v>
      </c>
      <c r="H243" s="44" t="s">
        <v>128</v>
      </c>
      <c r="I243" s="44" t="s">
        <v>126</v>
      </c>
      <c r="J243" s="48">
        <v>1100</v>
      </c>
      <c r="K243" s="48">
        <f t="shared" si="3"/>
        <v>0</v>
      </c>
      <c r="L243" s="48">
        <v>1100</v>
      </c>
      <c r="M243" s="48">
        <v>66992</v>
      </c>
    </row>
    <row r="244" spans="2:13" x14ac:dyDescent="0.25">
      <c r="B244" s="44" t="s">
        <v>130</v>
      </c>
      <c r="C244" s="66">
        <v>41456</v>
      </c>
      <c r="D244" s="44">
        <v>1100</v>
      </c>
      <c r="E244" s="72"/>
      <c r="F244" s="44" t="s">
        <v>128</v>
      </c>
      <c r="G244" s="44" t="s">
        <v>128</v>
      </c>
      <c r="H244" s="44" t="s">
        <v>128</v>
      </c>
      <c r="I244" s="44" t="s">
        <v>126</v>
      </c>
      <c r="J244" s="48">
        <v>1100</v>
      </c>
      <c r="K244" s="48">
        <f t="shared" si="3"/>
        <v>0</v>
      </c>
      <c r="L244" s="48">
        <v>1100</v>
      </c>
      <c r="M244" s="48">
        <v>66992</v>
      </c>
    </row>
    <row r="245" spans="2:13" x14ac:dyDescent="0.25">
      <c r="B245" s="44" t="s">
        <v>130</v>
      </c>
      <c r="C245" s="66">
        <v>41456</v>
      </c>
      <c r="D245" s="44">
        <v>1100</v>
      </c>
      <c r="E245" s="72"/>
      <c r="F245" s="44" t="s">
        <v>128</v>
      </c>
      <c r="G245" s="44" t="s">
        <v>128</v>
      </c>
      <c r="H245" s="44" t="s">
        <v>128</v>
      </c>
      <c r="I245" s="44" t="s">
        <v>126</v>
      </c>
      <c r="J245" s="48">
        <v>1100</v>
      </c>
      <c r="K245" s="48">
        <f t="shared" si="3"/>
        <v>0</v>
      </c>
      <c r="L245" s="48">
        <v>1100</v>
      </c>
      <c r="M245" s="48">
        <v>66992</v>
      </c>
    </row>
    <row r="246" spans="2:13" x14ac:dyDescent="0.25">
      <c r="B246" s="44" t="s">
        <v>130</v>
      </c>
      <c r="C246" s="66">
        <v>41456</v>
      </c>
      <c r="D246" s="44">
        <v>1100</v>
      </c>
      <c r="E246" s="72"/>
      <c r="F246" s="44" t="s">
        <v>128</v>
      </c>
      <c r="G246" s="44" t="s">
        <v>128</v>
      </c>
      <c r="H246" s="44" t="s">
        <v>128</v>
      </c>
      <c r="I246" s="44" t="s">
        <v>126</v>
      </c>
      <c r="J246" s="48">
        <v>1100</v>
      </c>
      <c r="K246" s="48">
        <f t="shared" si="3"/>
        <v>0</v>
      </c>
      <c r="L246" s="48">
        <v>1100</v>
      </c>
      <c r="M246" s="48">
        <v>66992</v>
      </c>
    </row>
    <row r="247" spans="2:13" x14ac:dyDescent="0.25">
      <c r="B247" s="44" t="s">
        <v>130</v>
      </c>
      <c r="C247" s="66">
        <v>41456</v>
      </c>
      <c r="D247" s="44">
        <v>1100</v>
      </c>
      <c r="E247" s="72"/>
      <c r="F247" s="44" t="s">
        <v>128</v>
      </c>
      <c r="G247" s="44" t="s">
        <v>128</v>
      </c>
      <c r="H247" s="44" t="s">
        <v>128</v>
      </c>
      <c r="I247" s="44" t="s">
        <v>126</v>
      </c>
      <c r="J247" s="48">
        <v>1100</v>
      </c>
      <c r="K247" s="48">
        <f t="shared" si="3"/>
        <v>0</v>
      </c>
      <c r="L247" s="48">
        <v>1100</v>
      </c>
      <c r="M247" s="48">
        <v>66992</v>
      </c>
    </row>
    <row r="248" spans="2:13" x14ac:dyDescent="0.25">
      <c r="B248" s="44" t="s">
        <v>130</v>
      </c>
      <c r="C248" s="66">
        <v>41456</v>
      </c>
      <c r="D248" s="44">
        <v>1100</v>
      </c>
      <c r="E248" s="72"/>
      <c r="F248" s="44" t="s">
        <v>128</v>
      </c>
      <c r="G248" s="44" t="s">
        <v>128</v>
      </c>
      <c r="H248" s="44" t="s">
        <v>128</v>
      </c>
      <c r="I248" s="44" t="s">
        <v>126</v>
      </c>
      <c r="J248" s="48">
        <v>1100</v>
      </c>
      <c r="K248" s="48">
        <f t="shared" si="3"/>
        <v>0</v>
      </c>
      <c r="L248" s="48">
        <v>1100</v>
      </c>
      <c r="M248" s="48">
        <v>66992</v>
      </c>
    </row>
    <row r="249" spans="2:13" x14ac:dyDescent="0.25">
      <c r="B249" s="44" t="s">
        <v>130</v>
      </c>
      <c r="C249" s="66">
        <v>41456</v>
      </c>
      <c r="D249" s="44">
        <v>1100</v>
      </c>
      <c r="E249" s="72"/>
      <c r="F249" s="44" t="s">
        <v>128</v>
      </c>
      <c r="G249" s="44" t="s">
        <v>128</v>
      </c>
      <c r="H249" s="44" t="s">
        <v>128</v>
      </c>
      <c r="I249" s="44" t="s">
        <v>126</v>
      </c>
      <c r="J249" s="48">
        <v>1100</v>
      </c>
      <c r="K249" s="48">
        <f t="shared" si="3"/>
        <v>0</v>
      </c>
      <c r="L249" s="48">
        <v>1100</v>
      </c>
      <c r="M249" s="48">
        <v>66992</v>
      </c>
    </row>
    <row r="250" spans="2:13" x14ac:dyDescent="0.25">
      <c r="B250" s="44" t="s">
        <v>130</v>
      </c>
      <c r="C250" s="66">
        <v>41456</v>
      </c>
      <c r="D250" s="44">
        <v>1100</v>
      </c>
      <c r="E250" s="72"/>
      <c r="F250" s="44" t="s">
        <v>128</v>
      </c>
      <c r="G250" s="44" t="s">
        <v>128</v>
      </c>
      <c r="H250" s="44" t="s">
        <v>128</v>
      </c>
      <c r="I250" s="44" t="s">
        <v>126</v>
      </c>
      <c r="J250" s="48">
        <v>1100</v>
      </c>
      <c r="K250" s="48">
        <f t="shared" si="3"/>
        <v>0</v>
      </c>
      <c r="L250" s="48">
        <v>1100</v>
      </c>
      <c r="M250" s="48">
        <v>66992</v>
      </c>
    </row>
    <row r="251" spans="2:13" x14ac:dyDescent="0.25">
      <c r="B251" s="44" t="s">
        <v>130</v>
      </c>
      <c r="C251" s="66">
        <v>41456</v>
      </c>
      <c r="D251" s="44">
        <v>1100</v>
      </c>
      <c r="E251" s="72"/>
      <c r="F251" s="44" t="s">
        <v>128</v>
      </c>
      <c r="G251" s="44" t="s">
        <v>128</v>
      </c>
      <c r="H251" s="44" t="s">
        <v>128</v>
      </c>
      <c r="I251" s="44" t="s">
        <v>126</v>
      </c>
      <c r="J251" s="48">
        <v>1100</v>
      </c>
      <c r="K251" s="48">
        <f t="shared" si="3"/>
        <v>0</v>
      </c>
      <c r="L251" s="48">
        <v>1100</v>
      </c>
      <c r="M251" s="48">
        <v>66992</v>
      </c>
    </row>
    <row r="252" spans="2:13" x14ac:dyDescent="0.25">
      <c r="B252" s="44" t="s">
        <v>130</v>
      </c>
      <c r="C252" s="66">
        <v>41456</v>
      </c>
      <c r="D252" s="44">
        <v>1100</v>
      </c>
      <c r="E252" s="72"/>
      <c r="F252" s="44" t="s">
        <v>128</v>
      </c>
      <c r="G252" s="44" t="s">
        <v>128</v>
      </c>
      <c r="H252" s="44" t="s">
        <v>128</v>
      </c>
      <c r="I252" s="44" t="s">
        <v>126</v>
      </c>
      <c r="J252" s="48">
        <v>1100</v>
      </c>
      <c r="K252" s="48">
        <f t="shared" si="3"/>
        <v>0</v>
      </c>
      <c r="L252" s="48">
        <v>1100</v>
      </c>
      <c r="M252" s="48">
        <v>66992</v>
      </c>
    </row>
    <row r="253" spans="2:13" x14ac:dyDescent="0.25">
      <c r="B253" s="44" t="s">
        <v>130</v>
      </c>
      <c r="C253" s="66">
        <v>41456</v>
      </c>
      <c r="D253" s="44">
        <v>1100</v>
      </c>
      <c r="E253" s="72"/>
      <c r="F253" s="44" t="s">
        <v>128</v>
      </c>
      <c r="G253" s="44" t="s">
        <v>128</v>
      </c>
      <c r="H253" s="44" t="s">
        <v>128</v>
      </c>
      <c r="I253" s="44" t="s">
        <v>126</v>
      </c>
      <c r="J253" s="48">
        <v>1100</v>
      </c>
      <c r="K253" s="48">
        <f t="shared" si="3"/>
        <v>0</v>
      </c>
      <c r="L253" s="48">
        <v>1100</v>
      </c>
      <c r="M253" s="48">
        <v>66992</v>
      </c>
    </row>
    <row r="254" spans="2:13" x14ac:dyDescent="0.25">
      <c r="B254" s="44" t="s">
        <v>130</v>
      </c>
      <c r="C254" s="66">
        <v>41456</v>
      </c>
      <c r="D254" s="44">
        <v>1100</v>
      </c>
      <c r="E254" s="72"/>
      <c r="F254" s="44" t="s">
        <v>128</v>
      </c>
      <c r="G254" s="44" t="s">
        <v>128</v>
      </c>
      <c r="H254" s="44" t="s">
        <v>128</v>
      </c>
      <c r="I254" s="44" t="s">
        <v>126</v>
      </c>
      <c r="J254" s="48">
        <v>1100</v>
      </c>
      <c r="K254" s="48">
        <f t="shared" si="3"/>
        <v>0</v>
      </c>
      <c r="L254" s="48">
        <v>1100</v>
      </c>
      <c r="M254" s="48">
        <v>66992</v>
      </c>
    </row>
    <row r="255" spans="2:13" x14ac:dyDescent="0.25">
      <c r="B255" s="44" t="s">
        <v>130</v>
      </c>
      <c r="C255" s="66">
        <v>41456</v>
      </c>
      <c r="D255" s="44">
        <v>1100</v>
      </c>
      <c r="E255" s="72"/>
      <c r="F255" s="44" t="s">
        <v>128</v>
      </c>
      <c r="G255" s="44" t="s">
        <v>128</v>
      </c>
      <c r="H255" s="44" t="s">
        <v>128</v>
      </c>
      <c r="I255" s="44" t="s">
        <v>126</v>
      </c>
      <c r="J255" s="48">
        <v>1100</v>
      </c>
      <c r="K255" s="48">
        <f t="shared" si="3"/>
        <v>0</v>
      </c>
      <c r="L255" s="48">
        <v>1100</v>
      </c>
      <c r="M255" s="48">
        <v>66992</v>
      </c>
    </row>
    <row r="256" spans="2:13" x14ac:dyDescent="0.25">
      <c r="B256" s="44" t="s">
        <v>130</v>
      </c>
      <c r="C256" s="66">
        <v>41456</v>
      </c>
      <c r="D256" s="44">
        <v>1100</v>
      </c>
      <c r="E256" s="72"/>
      <c r="F256" s="44" t="s">
        <v>128</v>
      </c>
      <c r="G256" s="44" t="s">
        <v>128</v>
      </c>
      <c r="H256" s="44" t="s">
        <v>128</v>
      </c>
      <c r="I256" s="44" t="s">
        <v>126</v>
      </c>
      <c r="J256" s="48">
        <v>1100</v>
      </c>
      <c r="K256" s="48">
        <f t="shared" si="3"/>
        <v>0</v>
      </c>
      <c r="L256" s="48">
        <v>1100</v>
      </c>
      <c r="M256" s="48">
        <v>66992</v>
      </c>
    </row>
    <row r="257" spans="2:13" x14ac:dyDescent="0.25">
      <c r="B257" s="44" t="s">
        <v>130</v>
      </c>
      <c r="C257" s="66">
        <v>41456</v>
      </c>
      <c r="D257" s="44">
        <v>1100</v>
      </c>
      <c r="E257" s="72"/>
      <c r="F257" s="44" t="s">
        <v>128</v>
      </c>
      <c r="G257" s="44" t="s">
        <v>128</v>
      </c>
      <c r="H257" s="44" t="s">
        <v>128</v>
      </c>
      <c r="I257" s="44" t="s">
        <v>126</v>
      </c>
      <c r="J257" s="48">
        <v>1100</v>
      </c>
      <c r="K257" s="48">
        <f t="shared" si="3"/>
        <v>0</v>
      </c>
      <c r="L257" s="48">
        <v>1100</v>
      </c>
      <c r="M257" s="48">
        <v>66992</v>
      </c>
    </row>
    <row r="258" spans="2:13" x14ac:dyDescent="0.25">
      <c r="B258" s="44" t="s">
        <v>130</v>
      </c>
      <c r="C258" s="66">
        <v>41456</v>
      </c>
      <c r="D258" s="44">
        <v>1100</v>
      </c>
      <c r="E258" s="72"/>
      <c r="F258" s="44" t="s">
        <v>128</v>
      </c>
      <c r="G258" s="44" t="s">
        <v>128</v>
      </c>
      <c r="H258" s="44" t="s">
        <v>128</v>
      </c>
      <c r="I258" s="44" t="s">
        <v>126</v>
      </c>
      <c r="J258" s="48">
        <v>1100</v>
      </c>
      <c r="K258" s="48">
        <f t="shared" si="3"/>
        <v>0</v>
      </c>
      <c r="L258" s="48">
        <v>1100</v>
      </c>
      <c r="M258" s="48">
        <v>66992</v>
      </c>
    </row>
    <row r="259" spans="2:13" x14ac:dyDescent="0.25">
      <c r="B259" s="44" t="s">
        <v>130</v>
      </c>
      <c r="C259" s="66">
        <v>41456</v>
      </c>
      <c r="D259" s="44">
        <v>1100</v>
      </c>
      <c r="E259" s="72"/>
      <c r="F259" s="44" t="s">
        <v>128</v>
      </c>
      <c r="G259" s="44" t="s">
        <v>128</v>
      </c>
      <c r="H259" s="44" t="s">
        <v>128</v>
      </c>
      <c r="I259" s="44" t="s">
        <v>126</v>
      </c>
      <c r="J259" s="48">
        <v>1100</v>
      </c>
      <c r="K259" s="48">
        <f t="shared" si="3"/>
        <v>0</v>
      </c>
      <c r="L259" s="48">
        <v>1100</v>
      </c>
      <c r="M259" s="48">
        <v>66992</v>
      </c>
    </row>
    <row r="260" spans="2:13" x14ac:dyDescent="0.25">
      <c r="B260" s="44" t="s">
        <v>130</v>
      </c>
      <c r="C260" s="66">
        <v>41456</v>
      </c>
      <c r="D260" s="44">
        <v>1100</v>
      </c>
      <c r="E260" s="72"/>
      <c r="F260" s="44" t="s">
        <v>128</v>
      </c>
      <c r="G260" s="44" t="s">
        <v>128</v>
      </c>
      <c r="H260" s="44" t="s">
        <v>128</v>
      </c>
      <c r="I260" s="44" t="s">
        <v>126</v>
      </c>
      <c r="J260" s="48">
        <v>1100</v>
      </c>
      <c r="K260" s="48">
        <f t="shared" si="3"/>
        <v>0</v>
      </c>
      <c r="L260" s="48">
        <v>1100</v>
      </c>
      <c r="M260" s="48">
        <v>66992</v>
      </c>
    </row>
    <row r="261" spans="2:13" x14ac:dyDescent="0.25">
      <c r="B261" s="44" t="s">
        <v>130</v>
      </c>
      <c r="C261" s="66">
        <v>41456</v>
      </c>
      <c r="D261" s="44">
        <v>1100</v>
      </c>
      <c r="E261" s="72"/>
      <c r="F261" s="44" t="s">
        <v>128</v>
      </c>
      <c r="G261" s="44" t="s">
        <v>128</v>
      </c>
      <c r="H261" s="44" t="s">
        <v>128</v>
      </c>
      <c r="I261" s="44" t="s">
        <v>126</v>
      </c>
      <c r="J261" s="48">
        <v>1100</v>
      </c>
      <c r="K261" s="48">
        <f t="shared" si="3"/>
        <v>0</v>
      </c>
      <c r="L261" s="48">
        <v>1100</v>
      </c>
      <c r="M261" s="48">
        <v>66992</v>
      </c>
    </row>
    <row r="262" spans="2:13" x14ac:dyDescent="0.25">
      <c r="B262" s="44" t="s">
        <v>130</v>
      </c>
      <c r="C262" s="66">
        <v>41456</v>
      </c>
      <c r="D262" s="44">
        <v>1100</v>
      </c>
      <c r="E262" s="72"/>
      <c r="F262" s="44" t="s">
        <v>128</v>
      </c>
      <c r="G262" s="44" t="s">
        <v>128</v>
      </c>
      <c r="H262" s="44" t="s">
        <v>128</v>
      </c>
      <c r="I262" s="44" t="s">
        <v>126</v>
      </c>
      <c r="J262" s="48">
        <v>1100</v>
      </c>
      <c r="K262" s="48">
        <f t="shared" si="3"/>
        <v>0</v>
      </c>
      <c r="L262" s="48">
        <v>1100</v>
      </c>
      <c r="M262" s="48">
        <v>66992</v>
      </c>
    </row>
    <row r="263" spans="2:13" x14ac:dyDescent="0.25">
      <c r="B263" s="44" t="s">
        <v>130</v>
      </c>
      <c r="C263" s="66">
        <v>41456</v>
      </c>
      <c r="D263" s="44">
        <v>1100</v>
      </c>
      <c r="E263" s="72"/>
      <c r="F263" s="44" t="s">
        <v>128</v>
      </c>
      <c r="G263" s="44" t="s">
        <v>128</v>
      </c>
      <c r="H263" s="44" t="s">
        <v>128</v>
      </c>
      <c r="I263" s="44" t="s">
        <v>126</v>
      </c>
      <c r="J263" s="48">
        <v>1100</v>
      </c>
      <c r="K263" s="48">
        <f t="shared" ref="K263:K326" si="4">E263</f>
        <v>0</v>
      </c>
      <c r="L263" s="48">
        <v>1100</v>
      </c>
      <c r="M263" s="48">
        <v>66992</v>
      </c>
    </row>
    <row r="264" spans="2:13" x14ac:dyDescent="0.25">
      <c r="B264" s="44" t="s">
        <v>130</v>
      </c>
      <c r="C264" s="66">
        <v>41456</v>
      </c>
      <c r="D264" s="44">
        <v>1100</v>
      </c>
      <c r="E264" s="72"/>
      <c r="F264" s="44" t="s">
        <v>128</v>
      </c>
      <c r="G264" s="44" t="s">
        <v>128</v>
      </c>
      <c r="H264" s="44" t="s">
        <v>128</v>
      </c>
      <c r="I264" s="44" t="s">
        <v>126</v>
      </c>
      <c r="J264" s="48">
        <v>1100</v>
      </c>
      <c r="K264" s="48">
        <f t="shared" si="4"/>
        <v>0</v>
      </c>
      <c r="L264" s="48">
        <v>1100</v>
      </c>
      <c r="M264" s="48">
        <v>66992</v>
      </c>
    </row>
    <row r="265" spans="2:13" x14ac:dyDescent="0.25">
      <c r="B265" s="44" t="s">
        <v>130</v>
      </c>
      <c r="C265" s="66">
        <v>41456</v>
      </c>
      <c r="D265" s="44">
        <v>1100</v>
      </c>
      <c r="E265" s="72"/>
      <c r="F265" s="44" t="s">
        <v>128</v>
      </c>
      <c r="G265" s="44" t="s">
        <v>128</v>
      </c>
      <c r="H265" s="44" t="s">
        <v>128</v>
      </c>
      <c r="I265" s="44" t="s">
        <v>126</v>
      </c>
      <c r="J265" s="48">
        <v>1100</v>
      </c>
      <c r="K265" s="48">
        <f t="shared" si="4"/>
        <v>0</v>
      </c>
      <c r="L265" s="48">
        <v>1100</v>
      </c>
      <c r="M265" s="48">
        <v>66992</v>
      </c>
    </row>
    <row r="266" spans="2:13" x14ac:dyDescent="0.25">
      <c r="B266" s="44" t="s">
        <v>130</v>
      </c>
      <c r="C266" s="66">
        <v>41456</v>
      </c>
      <c r="D266" s="44">
        <v>1100</v>
      </c>
      <c r="E266" s="72"/>
      <c r="F266" s="44" t="s">
        <v>128</v>
      </c>
      <c r="G266" s="44" t="s">
        <v>128</v>
      </c>
      <c r="H266" s="44" t="s">
        <v>128</v>
      </c>
      <c r="I266" s="44" t="s">
        <v>126</v>
      </c>
      <c r="J266" s="48">
        <v>1100</v>
      </c>
      <c r="K266" s="48">
        <f t="shared" si="4"/>
        <v>0</v>
      </c>
      <c r="L266" s="48">
        <v>1100</v>
      </c>
      <c r="M266" s="48">
        <v>66992</v>
      </c>
    </row>
    <row r="267" spans="2:13" x14ac:dyDescent="0.25">
      <c r="B267" s="44" t="s">
        <v>130</v>
      </c>
      <c r="C267" s="66">
        <v>41456</v>
      </c>
      <c r="D267" s="44">
        <v>1100</v>
      </c>
      <c r="E267" s="72"/>
      <c r="F267" s="44" t="s">
        <v>128</v>
      </c>
      <c r="G267" s="44" t="s">
        <v>128</v>
      </c>
      <c r="H267" s="44" t="s">
        <v>128</v>
      </c>
      <c r="I267" s="44" t="s">
        <v>126</v>
      </c>
      <c r="J267" s="48">
        <v>1100</v>
      </c>
      <c r="K267" s="48">
        <f t="shared" si="4"/>
        <v>0</v>
      </c>
      <c r="L267" s="48">
        <v>1100</v>
      </c>
      <c r="M267" s="48">
        <v>66992</v>
      </c>
    </row>
    <row r="268" spans="2:13" x14ac:dyDescent="0.25">
      <c r="B268" s="44" t="s">
        <v>130</v>
      </c>
      <c r="C268" s="66">
        <v>41456</v>
      </c>
      <c r="D268" s="44">
        <v>1100</v>
      </c>
      <c r="E268" s="72"/>
      <c r="F268" s="44" t="s">
        <v>128</v>
      </c>
      <c r="G268" s="44" t="s">
        <v>128</v>
      </c>
      <c r="H268" s="44" t="s">
        <v>128</v>
      </c>
      <c r="I268" s="44" t="s">
        <v>126</v>
      </c>
      <c r="J268" s="48">
        <v>1100</v>
      </c>
      <c r="K268" s="48">
        <f t="shared" si="4"/>
        <v>0</v>
      </c>
      <c r="L268" s="48">
        <v>1100</v>
      </c>
      <c r="M268" s="48">
        <v>66992</v>
      </c>
    </row>
    <row r="269" spans="2:13" x14ac:dyDescent="0.25">
      <c r="B269" s="44" t="s">
        <v>130</v>
      </c>
      <c r="C269" s="66">
        <v>41456</v>
      </c>
      <c r="D269" s="44">
        <v>1100</v>
      </c>
      <c r="E269" s="72"/>
      <c r="F269" s="44" t="s">
        <v>128</v>
      </c>
      <c r="G269" s="44" t="s">
        <v>128</v>
      </c>
      <c r="H269" s="44" t="s">
        <v>128</v>
      </c>
      <c r="I269" s="44" t="s">
        <v>126</v>
      </c>
      <c r="J269" s="48">
        <v>1100</v>
      </c>
      <c r="K269" s="48">
        <f t="shared" si="4"/>
        <v>0</v>
      </c>
      <c r="L269" s="48">
        <v>1100</v>
      </c>
      <c r="M269" s="48">
        <v>66992</v>
      </c>
    </row>
    <row r="270" spans="2:13" x14ac:dyDescent="0.25">
      <c r="B270" s="44" t="s">
        <v>130</v>
      </c>
      <c r="C270" s="66">
        <v>41456</v>
      </c>
      <c r="D270" s="44">
        <v>1100</v>
      </c>
      <c r="E270" s="72"/>
      <c r="F270" s="44" t="s">
        <v>128</v>
      </c>
      <c r="G270" s="44" t="s">
        <v>128</v>
      </c>
      <c r="H270" s="44" t="s">
        <v>128</v>
      </c>
      <c r="I270" s="44" t="s">
        <v>126</v>
      </c>
      <c r="J270" s="48">
        <v>1100</v>
      </c>
      <c r="K270" s="48">
        <f t="shared" si="4"/>
        <v>0</v>
      </c>
      <c r="L270" s="48">
        <v>1100</v>
      </c>
      <c r="M270" s="48">
        <v>66992</v>
      </c>
    </row>
    <row r="271" spans="2:13" x14ac:dyDescent="0.25">
      <c r="B271" s="44" t="s">
        <v>130</v>
      </c>
      <c r="C271" s="66">
        <v>41456</v>
      </c>
      <c r="D271" s="44">
        <v>1100</v>
      </c>
      <c r="E271" s="72"/>
      <c r="F271" s="44" t="s">
        <v>128</v>
      </c>
      <c r="G271" s="44" t="s">
        <v>128</v>
      </c>
      <c r="H271" s="44" t="s">
        <v>128</v>
      </c>
      <c r="I271" s="44" t="s">
        <v>126</v>
      </c>
      <c r="J271" s="48">
        <v>1100</v>
      </c>
      <c r="K271" s="48">
        <f t="shared" si="4"/>
        <v>0</v>
      </c>
      <c r="L271" s="48">
        <v>1100</v>
      </c>
      <c r="M271" s="48">
        <v>66992</v>
      </c>
    </row>
    <row r="272" spans="2:13" x14ac:dyDescent="0.25">
      <c r="B272" s="44" t="s">
        <v>130</v>
      </c>
      <c r="C272" s="66">
        <v>41456</v>
      </c>
      <c r="D272" s="44">
        <v>1100</v>
      </c>
      <c r="E272" s="72"/>
      <c r="F272" s="44" t="s">
        <v>128</v>
      </c>
      <c r="G272" s="44" t="s">
        <v>128</v>
      </c>
      <c r="H272" s="44" t="s">
        <v>128</v>
      </c>
      <c r="I272" s="44" t="s">
        <v>126</v>
      </c>
      <c r="J272" s="48">
        <v>1100</v>
      </c>
      <c r="K272" s="48">
        <f t="shared" si="4"/>
        <v>0</v>
      </c>
      <c r="L272" s="48">
        <v>1100</v>
      </c>
      <c r="M272" s="48">
        <v>66992</v>
      </c>
    </row>
    <row r="273" spans="2:13" x14ac:dyDescent="0.25">
      <c r="B273" s="44" t="s">
        <v>130</v>
      </c>
      <c r="C273" s="66">
        <v>41456</v>
      </c>
      <c r="D273" s="44">
        <v>1100</v>
      </c>
      <c r="E273" s="72"/>
      <c r="F273" s="44" t="s">
        <v>128</v>
      </c>
      <c r="G273" s="44" t="s">
        <v>128</v>
      </c>
      <c r="H273" s="44" t="s">
        <v>128</v>
      </c>
      <c r="I273" s="44" t="s">
        <v>126</v>
      </c>
      <c r="J273" s="48">
        <v>1100</v>
      </c>
      <c r="K273" s="48">
        <f t="shared" si="4"/>
        <v>0</v>
      </c>
      <c r="L273" s="48">
        <v>1100</v>
      </c>
      <c r="M273" s="48">
        <v>66992</v>
      </c>
    </row>
    <row r="274" spans="2:13" x14ac:dyDescent="0.25">
      <c r="B274" s="44" t="s">
        <v>130</v>
      </c>
      <c r="C274" s="66">
        <v>41456</v>
      </c>
      <c r="D274" s="44">
        <v>1100</v>
      </c>
      <c r="E274" s="72"/>
      <c r="F274" s="44" t="s">
        <v>128</v>
      </c>
      <c r="G274" s="44" t="s">
        <v>128</v>
      </c>
      <c r="H274" s="44" t="s">
        <v>128</v>
      </c>
      <c r="I274" s="44" t="s">
        <v>126</v>
      </c>
      <c r="J274" s="48">
        <v>1100</v>
      </c>
      <c r="K274" s="48">
        <f t="shared" si="4"/>
        <v>0</v>
      </c>
      <c r="L274" s="48">
        <v>1100</v>
      </c>
      <c r="M274" s="48">
        <v>66992</v>
      </c>
    </row>
    <row r="275" spans="2:13" x14ac:dyDescent="0.25">
      <c r="B275" s="44" t="s">
        <v>130</v>
      </c>
      <c r="C275" s="66">
        <v>41456</v>
      </c>
      <c r="D275" s="44">
        <v>1100</v>
      </c>
      <c r="E275" s="72"/>
      <c r="F275" s="44" t="s">
        <v>128</v>
      </c>
      <c r="G275" s="44" t="s">
        <v>128</v>
      </c>
      <c r="H275" s="44" t="s">
        <v>128</v>
      </c>
      <c r="I275" s="44" t="s">
        <v>126</v>
      </c>
      <c r="J275" s="48">
        <v>1100</v>
      </c>
      <c r="K275" s="48">
        <f t="shared" si="4"/>
        <v>0</v>
      </c>
      <c r="L275" s="48">
        <v>1100</v>
      </c>
      <c r="M275" s="48">
        <v>66992</v>
      </c>
    </row>
    <row r="276" spans="2:13" x14ac:dyDescent="0.25">
      <c r="B276" s="44" t="s">
        <v>130</v>
      </c>
      <c r="C276" s="66">
        <v>41456</v>
      </c>
      <c r="D276" s="44">
        <v>1100</v>
      </c>
      <c r="E276" s="72"/>
      <c r="F276" s="44" t="s">
        <v>128</v>
      </c>
      <c r="G276" s="44" t="s">
        <v>128</v>
      </c>
      <c r="H276" s="44" t="s">
        <v>128</v>
      </c>
      <c r="I276" s="44" t="s">
        <v>126</v>
      </c>
      <c r="J276" s="48">
        <v>1100</v>
      </c>
      <c r="K276" s="48">
        <f t="shared" si="4"/>
        <v>0</v>
      </c>
      <c r="L276" s="48">
        <v>1100</v>
      </c>
      <c r="M276" s="48">
        <v>66992</v>
      </c>
    </row>
    <row r="277" spans="2:13" x14ac:dyDescent="0.25">
      <c r="B277" s="44" t="s">
        <v>130</v>
      </c>
      <c r="C277" s="66">
        <v>41456</v>
      </c>
      <c r="D277" s="44">
        <v>1100</v>
      </c>
      <c r="E277" s="72"/>
      <c r="F277" s="44" t="s">
        <v>128</v>
      </c>
      <c r="G277" s="44" t="s">
        <v>128</v>
      </c>
      <c r="H277" s="44" t="s">
        <v>128</v>
      </c>
      <c r="I277" s="44" t="s">
        <v>126</v>
      </c>
      <c r="J277" s="48">
        <v>1100</v>
      </c>
      <c r="K277" s="48">
        <f t="shared" si="4"/>
        <v>0</v>
      </c>
      <c r="L277" s="48">
        <v>1100</v>
      </c>
      <c r="M277" s="48">
        <v>66992</v>
      </c>
    </row>
    <row r="278" spans="2:13" x14ac:dyDescent="0.25">
      <c r="B278" s="44" t="s">
        <v>130</v>
      </c>
      <c r="C278" s="66">
        <v>41456</v>
      </c>
      <c r="D278" s="44">
        <v>1100</v>
      </c>
      <c r="E278" s="72"/>
      <c r="F278" s="44" t="s">
        <v>128</v>
      </c>
      <c r="G278" s="44" t="s">
        <v>128</v>
      </c>
      <c r="H278" s="44" t="s">
        <v>128</v>
      </c>
      <c r="I278" s="44" t="s">
        <v>126</v>
      </c>
      <c r="J278" s="48">
        <v>1100</v>
      </c>
      <c r="K278" s="48">
        <f t="shared" si="4"/>
        <v>0</v>
      </c>
      <c r="L278" s="48">
        <v>1100</v>
      </c>
      <c r="M278" s="48">
        <v>66992</v>
      </c>
    </row>
    <row r="279" spans="2:13" x14ac:dyDescent="0.25">
      <c r="B279" s="44" t="s">
        <v>130</v>
      </c>
      <c r="C279" s="66">
        <v>41456</v>
      </c>
      <c r="D279" s="44">
        <v>1100</v>
      </c>
      <c r="E279" s="72"/>
      <c r="F279" s="44" t="s">
        <v>128</v>
      </c>
      <c r="G279" s="44" t="s">
        <v>128</v>
      </c>
      <c r="H279" s="44" t="s">
        <v>128</v>
      </c>
      <c r="I279" s="44" t="s">
        <v>126</v>
      </c>
      <c r="J279" s="48">
        <v>1100</v>
      </c>
      <c r="K279" s="48">
        <f t="shared" si="4"/>
        <v>0</v>
      </c>
      <c r="L279" s="48">
        <v>1100</v>
      </c>
      <c r="M279" s="48">
        <v>66992</v>
      </c>
    </row>
    <row r="280" spans="2:13" x14ac:dyDescent="0.25">
      <c r="B280" s="44" t="s">
        <v>130</v>
      </c>
      <c r="C280" s="66">
        <v>41456</v>
      </c>
      <c r="D280" s="44">
        <v>1100</v>
      </c>
      <c r="E280" s="72"/>
      <c r="F280" s="44" t="s">
        <v>128</v>
      </c>
      <c r="G280" s="44" t="s">
        <v>128</v>
      </c>
      <c r="H280" s="44" t="s">
        <v>128</v>
      </c>
      <c r="I280" s="44" t="s">
        <v>126</v>
      </c>
      <c r="J280" s="48">
        <v>1100</v>
      </c>
      <c r="K280" s="48">
        <f t="shared" si="4"/>
        <v>0</v>
      </c>
      <c r="L280" s="48">
        <v>1100</v>
      </c>
      <c r="M280" s="48">
        <v>66992</v>
      </c>
    </row>
    <row r="281" spans="2:13" x14ac:dyDescent="0.25">
      <c r="B281" s="44" t="s">
        <v>130</v>
      </c>
      <c r="C281" s="66">
        <v>41456</v>
      </c>
      <c r="D281" s="44">
        <v>1100</v>
      </c>
      <c r="E281" s="72"/>
      <c r="F281" s="44" t="s">
        <v>128</v>
      </c>
      <c r="G281" s="44" t="s">
        <v>128</v>
      </c>
      <c r="H281" s="44" t="s">
        <v>128</v>
      </c>
      <c r="I281" s="44" t="s">
        <v>126</v>
      </c>
      <c r="J281" s="48">
        <v>1100</v>
      </c>
      <c r="K281" s="48">
        <f t="shared" si="4"/>
        <v>0</v>
      </c>
      <c r="L281" s="48">
        <v>1100</v>
      </c>
      <c r="M281" s="48">
        <v>66992</v>
      </c>
    </row>
    <row r="282" spans="2:13" x14ac:dyDescent="0.25">
      <c r="B282" s="44" t="s">
        <v>130</v>
      </c>
      <c r="C282" s="66">
        <v>41456</v>
      </c>
      <c r="D282" s="44">
        <v>1100</v>
      </c>
      <c r="E282" s="72"/>
      <c r="F282" s="44" t="s">
        <v>128</v>
      </c>
      <c r="G282" s="44" t="s">
        <v>128</v>
      </c>
      <c r="H282" s="44" t="s">
        <v>128</v>
      </c>
      <c r="I282" s="44" t="s">
        <v>126</v>
      </c>
      <c r="J282" s="48">
        <v>1100</v>
      </c>
      <c r="K282" s="48">
        <f t="shared" si="4"/>
        <v>0</v>
      </c>
      <c r="L282" s="48">
        <v>1100</v>
      </c>
      <c r="M282" s="48">
        <v>66992</v>
      </c>
    </row>
    <row r="283" spans="2:13" x14ac:dyDescent="0.25">
      <c r="B283" s="44" t="s">
        <v>130</v>
      </c>
      <c r="C283" s="66">
        <v>41456</v>
      </c>
      <c r="D283" s="44">
        <v>1100</v>
      </c>
      <c r="E283" s="72"/>
      <c r="F283" s="44" t="s">
        <v>128</v>
      </c>
      <c r="G283" s="44" t="s">
        <v>128</v>
      </c>
      <c r="H283" s="44" t="s">
        <v>128</v>
      </c>
      <c r="I283" s="44" t="s">
        <v>126</v>
      </c>
      <c r="J283" s="48">
        <v>1100</v>
      </c>
      <c r="K283" s="48">
        <f t="shared" si="4"/>
        <v>0</v>
      </c>
      <c r="L283" s="48">
        <v>1100</v>
      </c>
      <c r="M283" s="48">
        <v>66992</v>
      </c>
    </row>
    <row r="284" spans="2:13" x14ac:dyDescent="0.25">
      <c r="B284" s="44" t="s">
        <v>130</v>
      </c>
      <c r="C284" s="66">
        <v>41456</v>
      </c>
      <c r="D284" s="44">
        <v>1100</v>
      </c>
      <c r="E284" s="72"/>
      <c r="F284" s="44" t="s">
        <v>128</v>
      </c>
      <c r="G284" s="44" t="s">
        <v>128</v>
      </c>
      <c r="H284" s="44" t="s">
        <v>128</v>
      </c>
      <c r="I284" s="44" t="s">
        <v>126</v>
      </c>
      <c r="J284" s="48">
        <v>1100</v>
      </c>
      <c r="K284" s="48">
        <f t="shared" si="4"/>
        <v>0</v>
      </c>
      <c r="L284" s="48">
        <v>1100</v>
      </c>
      <c r="M284" s="48">
        <v>66992</v>
      </c>
    </row>
    <row r="285" spans="2:13" x14ac:dyDescent="0.25">
      <c r="B285" s="44" t="s">
        <v>130</v>
      </c>
      <c r="C285" s="66">
        <v>41456</v>
      </c>
      <c r="D285" s="44">
        <v>1100</v>
      </c>
      <c r="E285" s="72"/>
      <c r="F285" s="44" t="s">
        <v>128</v>
      </c>
      <c r="G285" s="44" t="s">
        <v>128</v>
      </c>
      <c r="H285" s="44" t="s">
        <v>128</v>
      </c>
      <c r="I285" s="44" t="s">
        <v>126</v>
      </c>
      <c r="J285" s="48">
        <v>1100</v>
      </c>
      <c r="K285" s="48">
        <f t="shared" si="4"/>
        <v>0</v>
      </c>
      <c r="L285" s="48">
        <v>1100</v>
      </c>
      <c r="M285" s="48">
        <v>66992</v>
      </c>
    </row>
    <row r="286" spans="2:13" x14ac:dyDescent="0.25">
      <c r="B286" s="44" t="s">
        <v>130</v>
      </c>
      <c r="C286" s="66">
        <v>41456</v>
      </c>
      <c r="D286" s="44">
        <v>1100</v>
      </c>
      <c r="E286" s="72"/>
      <c r="F286" s="44" t="s">
        <v>128</v>
      </c>
      <c r="G286" s="44" t="s">
        <v>128</v>
      </c>
      <c r="H286" s="44" t="s">
        <v>128</v>
      </c>
      <c r="I286" s="44" t="s">
        <v>126</v>
      </c>
      <c r="J286" s="48">
        <v>1100</v>
      </c>
      <c r="K286" s="48">
        <f t="shared" si="4"/>
        <v>0</v>
      </c>
      <c r="L286" s="48">
        <v>1100</v>
      </c>
      <c r="M286" s="48">
        <v>66992</v>
      </c>
    </row>
    <row r="287" spans="2:13" x14ac:dyDescent="0.25">
      <c r="B287" s="44" t="s">
        <v>130</v>
      </c>
      <c r="C287" s="66">
        <v>41456</v>
      </c>
      <c r="D287" s="44">
        <v>1100</v>
      </c>
      <c r="E287" s="72"/>
      <c r="F287" s="44" t="s">
        <v>128</v>
      </c>
      <c r="G287" s="44" t="s">
        <v>128</v>
      </c>
      <c r="H287" s="44" t="s">
        <v>128</v>
      </c>
      <c r="I287" s="44" t="s">
        <v>126</v>
      </c>
      <c r="J287" s="48">
        <v>1100</v>
      </c>
      <c r="K287" s="48">
        <f t="shared" si="4"/>
        <v>0</v>
      </c>
      <c r="L287" s="48">
        <v>1100</v>
      </c>
      <c r="M287" s="48">
        <v>66992</v>
      </c>
    </row>
    <row r="288" spans="2:13" x14ac:dyDescent="0.25">
      <c r="B288" s="44" t="s">
        <v>130</v>
      </c>
      <c r="C288" s="66">
        <v>41456</v>
      </c>
      <c r="D288" s="44">
        <v>1100</v>
      </c>
      <c r="E288" s="72"/>
      <c r="F288" s="44" t="s">
        <v>128</v>
      </c>
      <c r="G288" s="44" t="s">
        <v>128</v>
      </c>
      <c r="H288" s="44" t="s">
        <v>128</v>
      </c>
      <c r="I288" s="44" t="s">
        <v>126</v>
      </c>
      <c r="J288" s="48">
        <v>1100</v>
      </c>
      <c r="K288" s="48">
        <f t="shared" si="4"/>
        <v>0</v>
      </c>
      <c r="L288" s="48">
        <v>1100</v>
      </c>
      <c r="M288" s="48">
        <v>66992</v>
      </c>
    </row>
    <row r="289" spans="2:13" x14ac:dyDescent="0.25">
      <c r="B289" s="44" t="s">
        <v>130</v>
      </c>
      <c r="C289" s="66">
        <v>41456</v>
      </c>
      <c r="D289" s="44">
        <v>1100</v>
      </c>
      <c r="E289" s="72"/>
      <c r="F289" s="44" t="s">
        <v>128</v>
      </c>
      <c r="G289" s="44" t="s">
        <v>128</v>
      </c>
      <c r="H289" s="44" t="s">
        <v>128</v>
      </c>
      <c r="I289" s="44" t="s">
        <v>126</v>
      </c>
      <c r="J289" s="48">
        <v>1100</v>
      </c>
      <c r="K289" s="48">
        <f t="shared" si="4"/>
        <v>0</v>
      </c>
      <c r="L289" s="48">
        <v>1100</v>
      </c>
      <c r="M289" s="48">
        <v>66992</v>
      </c>
    </row>
    <row r="290" spans="2:13" x14ac:dyDescent="0.25">
      <c r="B290" s="44" t="s">
        <v>130</v>
      </c>
      <c r="C290" s="66">
        <v>41456</v>
      </c>
      <c r="D290" s="44">
        <v>1100</v>
      </c>
      <c r="E290" s="72"/>
      <c r="F290" s="44" t="s">
        <v>128</v>
      </c>
      <c r="G290" s="44" t="s">
        <v>128</v>
      </c>
      <c r="H290" s="44" t="s">
        <v>128</v>
      </c>
      <c r="I290" s="44" t="s">
        <v>126</v>
      </c>
      <c r="J290" s="48">
        <v>1100</v>
      </c>
      <c r="K290" s="48">
        <f t="shared" si="4"/>
        <v>0</v>
      </c>
      <c r="L290" s="48">
        <v>1100</v>
      </c>
      <c r="M290" s="48">
        <v>66992</v>
      </c>
    </row>
    <row r="291" spans="2:13" x14ac:dyDescent="0.25">
      <c r="B291" s="44" t="s">
        <v>130</v>
      </c>
      <c r="C291" s="66">
        <v>41456</v>
      </c>
      <c r="D291" s="44">
        <v>1100</v>
      </c>
      <c r="E291" s="72"/>
      <c r="F291" s="44" t="s">
        <v>128</v>
      </c>
      <c r="G291" s="44" t="s">
        <v>128</v>
      </c>
      <c r="H291" s="44" t="s">
        <v>128</v>
      </c>
      <c r="I291" s="44" t="s">
        <v>126</v>
      </c>
      <c r="J291" s="48">
        <v>1100</v>
      </c>
      <c r="K291" s="48">
        <f t="shared" si="4"/>
        <v>0</v>
      </c>
      <c r="L291" s="48">
        <v>1100</v>
      </c>
      <c r="M291" s="48">
        <v>66992</v>
      </c>
    </row>
    <row r="292" spans="2:13" x14ac:dyDescent="0.25">
      <c r="B292" s="44" t="s">
        <v>130</v>
      </c>
      <c r="C292" s="66">
        <v>41456</v>
      </c>
      <c r="D292" s="44">
        <v>1100</v>
      </c>
      <c r="E292" s="72"/>
      <c r="F292" s="44" t="s">
        <v>128</v>
      </c>
      <c r="G292" s="44" t="s">
        <v>128</v>
      </c>
      <c r="H292" s="44" t="s">
        <v>128</v>
      </c>
      <c r="I292" s="44" t="s">
        <v>126</v>
      </c>
      <c r="J292" s="48">
        <v>1100</v>
      </c>
      <c r="K292" s="48">
        <f t="shared" si="4"/>
        <v>0</v>
      </c>
      <c r="L292" s="48">
        <v>1100</v>
      </c>
      <c r="M292" s="48">
        <v>66992</v>
      </c>
    </row>
    <row r="293" spans="2:13" x14ac:dyDescent="0.25">
      <c r="B293" s="44" t="s">
        <v>130</v>
      </c>
      <c r="C293" s="66">
        <v>41456</v>
      </c>
      <c r="D293" s="44">
        <v>1100</v>
      </c>
      <c r="E293" s="72"/>
      <c r="F293" s="44" t="s">
        <v>128</v>
      </c>
      <c r="G293" s="44" t="s">
        <v>128</v>
      </c>
      <c r="H293" s="44" t="s">
        <v>128</v>
      </c>
      <c r="I293" s="44" t="s">
        <v>126</v>
      </c>
      <c r="J293" s="48">
        <v>1100</v>
      </c>
      <c r="K293" s="48">
        <f t="shared" si="4"/>
        <v>0</v>
      </c>
      <c r="L293" s="48">
        <v>1100</v>
      </c>
      <c r="M293" s="48">
        <v>66992</v>
      </c>
    </row>
    <row r="294" spans="2:13" x14ac:dyDescent="0.25">
      <c r="B294" s="44" t="s">
        <v>130</v>
      </c>
      <c r="C294" s="66">
        <v>41456</v>
      </c>
      <c r="D294" s="44">
        <v>1100</v>
      </c>
      <c r="E294" s="72"/>
      <c r="F294" s="44" t="s">
        <v>128</v>
      </c>
      <c r="G294" s="44" t="s">
        <v>128</v>
      </c>
      <c r="H294" s="44" t="s">
        <v>128</v>
      </c>
      <c r="I294" s="44" t="s">
        <v>126</v>
      </c>
      <c r="J294" s="48">
        <v>1100</v>
      </c>
      <c r="K294" s="48">
        <f t="shared" si="4"/>
        <v>0</v>
      </c>
      <c r="L294" s="48">
        <v>1100</v>
      </c>
      <c r="M294" s="48">
        <v>66992</v>
      </c>
    </row>
    <row r="295" spans="2:13" x14ac:dyDescent="0.25">
      <c r="B295" s="44" t="s">
        <v>130</v>
      </c>
      <c r="C295" s="66">
        <v>41456</v>
      </c>
      <c r="D295" s="44">
        <v>1100</v>
      </c>
      <c r="E295" s="72"/>
      <c r="F295" s="44" t="s">
        <v>128</v>
      </c>
      <c r="G295" s="44" t="s">
        <v>128</v>
      </c>
      <c r="H295" s="44" t="s">
        <v>128</v>
      </c>
      <c r="I295" s="44" t="s">
        <v>126</v>
      </c>
      <c r="J295" s="48">
        <v>1100</v>
      </c>
      <c r="K295" s="48">
        <f t="shared" si="4"/>
        <v>0</v>
      </c>
      <c r="L295" s="48">
        <v>1100</v>
      </c>
      <c r="M295" s="48">
        <v>66992</v>
      </c>
    </row>
    <row r="296" spans="2:13" x14ac:dyDescent="0.25">
      <c r="B296" s="44" t="s">
        <v>130</v>
      </c>
      <c r="C296" s="66">
        <v>41456</v>
      </c>
      <c r="D296" s="44">
        <v>1100</v>
      </c>
      <c r="E296" s="72"/>
      <c r="F296" s="44" t="s">
        <v>128</v>
      </c>
      <c r="G296" s="44" t="s">
        <v>128</v>
      </c>
      <c r="H296" s="44" t="s">
        <v>128</v>
      </c>
      <c r="I296" s="44" t="s">
        <v>126</v>
      </c>
      <c r="J296" s="48">
        <v>1100</v>
      </c>
      <c r="K296" s="48">
        <f t="shared" si="4"/>
        <v>0</v>
      </c>
      <c r="L296" s="48">
        <v>1100</v>
      </c>
      <c r="M296" s="48">
        <v>66992</v>
      </c>
    </row>
    <row r="297" spans="2:13" x14ac:dyDescent="0.25">
      <c r="B297" s="44" t="s">
        <v>130</v>
      </c>
      <c r="C297" s="66">
        <v>41456</v>
      </c>
      <c r="D297" s="44">
        <v>1100</v>
      </c>
      <c r="E297" s="72"/>
      <c r="F297" s="44" t="s">
        <v>128</v>
      </c>
      <c r="G297" s="44" t="s">
        <v>128</v>
      </c>
      <c r="H297" s="44" t="s">
        <v>128</v>
      </c>
      <c r="I297" s="44" t="s">
        <v>126</v>
      </c>
      <c r="J297" s="48">
        <v>1100</v>
      </c>
      <c r="K297" s="48">
        <f t="shared" si="4"/>
        <v>0</v>
      </c>
      <c r="L297" s="48">
        <v>1100</v>
      </c>
      <c r="M297" s="48">
        <v>66992</v>
      </c>
    </row>
    <row r="298" spans="2:13" x14ac:dyDescent="0.25">
      <c r="B298" s="44" t="s">
        <v>130</v>
      </c>
      <c r="C298" s="66">
        <v>41456</v>
      </c>
      <c r="D298" s="44">
        <v>1100</v>
      </c>
      <c r="E298" s="72"/>
      <c r="F298" s="44" t="s">
        <v>128</v>
      </c>
      <c r="G298" s="44" t="s">
        <v>128</v>
      </c>
      <c r="H298" s="44" t="s">
        <v>128</v>
      </c>
      <c r="I298" s="44" t="s">
        <v>126</v>
      </c>
      <c r="J298" s="48">
        <v>1100</v>
      </c>
      <c r="K298" s="48">
        <f t="shared" si="4"/>
        <v>0</v>
      </c>
      <c r="L298" s="48">
        <v>1100</v>
      </c>
      <c r="M298" s="48">
        <v>66992</v>
      </c>
    </row>
    <row r="299" spans="2:13" x14ac:dyDescent="0.25">
      <c r="B299" s="44" t="s">
        <v>130</v>
      </c>
      <c r="C299" s="66">
        <v>41456</v>
      </c>
      <c r="D299" s="44">
        <v>1100</v>
      </c>
      <c r="E299" s="72"/>
      <c r="F299" s="44" t="s">
        <v>128</v>
      </c>
      <c r="G299" s="44" t="s">
        <v>128</v>
      </c>
      <c r="H299" s="44" t="s">
        <v>128</v>
      </c>
      <c r="I299" s="44" t="s">
        <v>126</v>
      </c>
      <c r="J299" s="48">
        <v>1100</v>
      </c>
      <c r="K299" s="48">
        <f t="shared" si="4"/>
        <v>0</v>
      </c>
      <c r="L299" s="48">
        <v>1100</v>
      </c>
      <c r="M299" s="48">
        <v>66992</v>
      </c>
    </row>
    <row r="300" spans="2:13" x14ac:dyDescent="0.25">
      <c r="B300" s="44" t="s">
        <v>130</v>
      </c>
      <c r="C300" s="66">
        <v>41456</v>
      </c>
      <c r="D300" s="44">
        <v>1100</v>
      </c>
      <c r="E300" s="72"/>
      <c r="F300" s="44" t="s">
        <v>128</v>
      </c>
      <c r="G300" s="44" t="s">
        <v>128</v>
      </c>
      <c r="H300" s="44" t="s">
        <v>128</v>
      </c>
      <c r="I300" s="44" t="s">
        <v>126</v>
      </c>
      <c r="J300" s="48">
        <v>1100</v>
      </c>
      <c r="K300" s="48">
        <f t="shared" si="4"/>
        <v>0</v>
      </c>
      <c r="L300" s="48">
        <v>1100</v>
      </c>
      <c r="M300" s="48">
        <v>66992</v>
      </c>
    </row>
    <row r="301" spans="2:13" x14ac:dyDescent="0.25">
      <c r="B301" s="44" t="s">
        <v>130</v>
      </c>
      <c r="C301" s="66">
        <v>41456</v>
      </c>
      <c r="D301" s="44">
        <v>1100</v>
      </c>
      <c r="E301" s="72"/>
      <c r="F301" s="44" t="s">
        <v>128</v>
      </c>
      <c r="G301" s="44" t="s">
        <v>128</v>
      </c>
      <c r="H301" s="44" t="s">
        <v>128</v>
      </c>
      <c r="I301" s="44" t="s">
        <v>126</v>
      </c>
      <c r="J301" s="48">
        <v>1100</v>
      </c>
      <c r="K301" s="48">
        <f t="shared" si="4"/>
        <v>0</v>
      </c>
      <c r="L301" s="48">
        <v>1100</v>
      </c>
      <c r="M301" s="48">
        <v>66992</v>
      </c>
    </row>
    <row r="302" spans="2:13" x14ac:dyDescent="0.25">
      <c r="B302" s="44" t="s">
        <v>130</v>
      </c>
      <c r="C302" s="66">
        <v>41456</v>
      </c>
      <c r="D302" s="44">
        <v>1100</v>
      </c>
      <c r="E302" s="72"/>
      <c r="F302" s="44" t="s">
        <v>128</v>
      </c>
      <c r="G302" s="44" t="s">
        <v>128</v>
      </c>
      <c r="H302" s="44" t="s">
        <v>128</v>
      </c>
      <c r="I302" s="44" t="s">
        <v>126</v>
      </c>
      <c r="J302" s="48">
        <v>1100</v>
      </c>
      <c r="K302" s="48">
        <f t="shared" si="4"/>
        <v>0</v>
      </c>
      <c r="L302" s="48">
        <v>1100</v>
      </c>
      <c r="M302" s="48">
        <v>66992</v>
      </c>
    </row>
    <row r="303" spans="2:13" x14ac:dyDescent="0.25">
      <c r="B303" s="44" t="s">
        <v>130</v>
      </c>
      <c r="C303" s="66">
        <v>41456</v>
      </c>
      <c r="D303" s="44">
        <v>1100</v>
      </c>
      <c r="E303" s="72"/>
      <c r="F303" s="44" t="s">
        <v>128</v>
      </c>
      <c r="G303" s="44" t="s">
        <v>128</v>
      </c>
      <c r="H303" s="44" t="s">
        <v>128</v>
      </c>
      <c r="I303" s="44" t="s">
        <v>126</v>
      </c>
      <c r="J303" s="48">
        <v>1100</v>
      </c>
      <c r="K303" s="48">
        <f t="shared" si="4"/>
        <v>0</v>
      </c>
      <c r="L303" s="48">
        <v>1100</v>
      </c>
      <c r="M303" s="48">
        <v>66992</v>
      </c>
    </row>
    <row r="304" spans="2:13" x14ac:dyDescent="0.25">
      <c r="B304" s="44" t="s">
        <v>130</v>
      </c>
      <c r="C304" s="66">
        <v>41456</v>
      </c>
      <c r="D304" s="44">
        <v>1100</v>
      </c>
      <c r="E304" s="72"/>
      <c r="F304" s="44" t="s">
        <v>128</v>
      </c>
      <c r="G304" s="44" t="s">
        <v>128</v>
      </c>
      <c r="H304" s="44" t="s">
        <v>128</v>
      </c>
      <c r="I304" s="44" t="s">
        <v>126</v>
      </c>
      <c r="J304" s="48">
        <v>1100</v>
      </c>
      <c r="K304" s="48">
        <f t="shared" si="4"/>
        <v>0</v>
      </c>
      <c r="L304" s="48">
        <v>1100</v>
      </c>
      <c r="M304" s="48">
        <v>66992</v>
      </c>
    </row>
    <row r="305" spans="2:13" x14ac:dyDescent="0.25">
      <c r="B305" s="44" t="s">
        <v>130</v>
      </c>
      <c r="C305" s="66">
        <v>41456</v>
      </c>
      <c r="D305" s="44">
        <v>1100</v>
      </c>
      <c r="E305" s="72"/>
      <c r="F305" s="44" t="s">
        <v>128</v>
      </c>
      <c r="G305" s="44" t="s">
        <v>128</v>
      </c>
      <c r="H305" s="44" t="s">
        <v>128</v>
      </c>
      <c r="I305" s="44" t="s">
        <v>126</v>
      </c>
      <c r="J305" s="48">
        <v>1100</v>
      </c>
      <c r="K305" s="48">
        <f t="shared" si="4"/>
        <v>0</v>
      </c>
      <c r="L305" s="48">
        <v>1100</v>
      </c>
      <c r="M305" s="48">
        <v>66992</v>
      </c>
    </row>
    <row r="306" spans="2:13" x14ac:dyDescent="0.25">
      <c r="B306" s="44" t="s">
        <v>130</v>
      </c>
      <c r="C306" s="66">
        <v>41456</v>
      </c>
      <c r="D306" s="44">
        <v>1100</v>
      </c>
      <c r="E306" s="72"/>
      <c r="F306" s="44" t="s">
        <v>128</v>
      </c>
      <c r="G306" s="44" t="s">
        <v>128</v>
      </c>
      <c r="H306" s="44" t="s">
        <v>128</v>
      </c>
      <c r="I306" s="44" t="s">
        <v>126</v>
      </c>
      <c r="J306" s="48">
        <v>1100</v>
      </c>
      <c r="K306" s="48">
        <f t="shared" si="4"/>
        <v>0</v>
      </c>
      <c r="L306" s="48">
        <v>1100</v>
      </c>
      <c r="M306" s="48">
        <v>66992</v>
      </c>
    </row>
    <row r="307" spans="2:13" x14ac:dyDescent="0.25">
      <c r="B307" s="44" t="s">
        <v>130</v>
      </c>
      <c r="C307" s="66">
        <v>41456</v>
      </c>
      <c r="D307" s="44">
        <v>1100</v>
      </c>
      <c r="E307" s="72"/>
      <c r="F307" s="44" t="s">
        <v>128</v>
      </c>
      <c r="G307" s="44" t="s">
        <v>128</v>
      </c>
      <c r="H307" s="44" t="s">
        <v>128</v>
      </c>
      <c r="I307" s="44" t="s">
        <v>126</v>
      </c>
      <c r="J307" s="48">
        <v>1100</v>
      </c>
      <c r="K307" s="48">
        <f t="shared" si="4"/>
        <v>0</v>
      </c>
      <c r="L307" s="48">
        <v>1100</v>
      </c>
      <c r="M307" s="48">
        <v>66992</v>
      </c>
    </row>
    <row r="308" spans="2:13" x14ac:dyDescent="0.25">
      <c r="B308" s="44" t="s">
        <v>130</v>
      </c>
      <c r="C308" s="66">
        <v>41456</v>
      </c>
      <c r="D308" s="44">
        <v>1100</v>
      </c>
      <c r="E308" s="72"/>
      <c r="F308" s="44" t="s">
        <v>128</v>
      </c>
      <c r="G308" s="44" t="s">
        <v>128</v>
      </c>
      <c r="H308" s="44" t="s">
        <v>128</v>
      </c>
      <c r="I308" s="44" t="s">
        <v>126</v>
      </c>
      <c r="J308" s="48">
        <v>1100</v>
      </c>
      <c r="K308" s="48">
        <f t="shared" si="4"/>
        <v>0</v>
      </c>
      <c r="L308" s="48">
        <v>1100</v>
      </c>
      <c r="M308" s="48">
        <v>66992</v>
      </c>
    </row>
    <row r="309" spans="2:13" x14ac:dyDescent="0.25">
      <c r="B309" s="44" t="s">
        <v>130</v>
      </c>
      <c r="C309" s="66">
        <v>41456</v>
      </c>
      <c r="D309" s="44">
        <v>1100</v>
      </c>
      <c r="E309" s="72"/>
      <c r="F309" s="44" t="s">
        <v>128</v>
      </c>
      <c r="G309" s="44" t="s">
        <v>128</v>
      </c>
      <c r="H309" s="44" t="s">
        <v>128</v>
      </c>
      <c r="I309" s="44" t="s">
        <v>126</v>
      </c>
      <c r="J309" s="48">
        <v>1100</v>
      </c>
      <c r="K309" s="48">
        <f t="shared" si="4"/>
        <v>0</v>
      </c>
      <c r="L309" s="48">
        <v>1100</v>
      </c>
      <c r="M309" s="48">
        <v>66992</v>
      </c>
    </row>
    <row r="310" spans="2:13" x14ac:dyDescent="0.25">
      <c r="B310" s="44" t="s">
        <v>130</v>
      </c>
      <c r="C310" s="66">
        <v>41456</v>
      </c>
      <c r="D310" s="44">
        <v>1100</v>
      </c>
      <c r="E310" s="72"/>
      <c r="F310" s="44" t="s">
        <v>128</v>
      </c>
      <c r="G310" s="44" t="s">
        <v>128</v>
      </c>
      <c r="H310" s="44" t="s">
        <v>128</v>
      </c>
      <c r="I310" s="44" t="s">
        <v>126</v>
      </c>
      <c r="J310" s="48">
        <v>1100</v>
      </c>
      <c r="K310" s="48">
        <f t="shared" si="4"/>
        <v>0</v>
      </c>
      <c r="L310" s="48">
        <v>1100</v>
      </c>
      <c r="M310" s="48">
        <v>66992</v>
      </c>
    </row>
    <row r="311" spans="2:13" x14ac:dyDescent="0.25">
      <c r="B311" s="44" t="s">
        <v>130</v>
      </c>
      <c r="C311" s="66">
        <v>41456</v>
      </c>
      <c r="D311" s="44">
        <v>1100</v>
      </c>
      <c r="E311" s="72"/>
      <c r="F311" s="44" t="s">
        <v>128</v>
      </c>
      <c r="G311" s="44" t="s">
        <v>128</v>
      </c>
      <c r="H311" s="44" t="s">
        <v>128</v>
      </c>
      <c r="I311" s="44" t="s">
        <v>126</v>
      </c>
      <c r="J311" s="48">
        <v>1100</v>
      </c>
      <c r="K311" s="48">
        <f t="shared" si="4"/>
        <v>0</v>
      </c>
      <c r="L311" s="48">
        <v>1100</v>
      </c>
      <c r="M311" s="48">
        <v>66992</v>
      </c>
    </row>
    <row r="312" spans="2:13" x14ac:dyDescent="0.25">
      <c r="B312" s="44" t="s">
        <v>130</v>
      </c>
      <c r="C312" s="66">
        <v>41456</v>
      </c>
      <c r="D312" s="44">
        <v>1100</v>
      </c>
      <c r="E312" s="72"/>
      <c r="F312" s="44" t="s">
        <v>128</v>
      </c>
      <c r="G312" s="44" t="s">
        <v>128</v>
      </c>
      <c r="H312" s="44" t="s">
        <v>128</v>
      </c>
      <c r="I312" s="44" t="s">
        <v>126</v>
      </c>
      <c r="J312" s="48">
        <v>1100</v>
      </c>
      <c r="K312" s="48">
        <f t="shared" si="4"/>
        <v>0</v>
      </c>
      <c r="L312" s="48">
        <v>1100</v>
      </c>
      <c r="M312" s="48">
        <v>66992</v>
      </c>
    </row>
    <row r="313" spans="2:13" x14ac:dyDescent="0.25">
      <c r="B313" s="44" t="s">
        <v>130</v>
      </c>
      <c r="C313" s="66">
        <v>41456</v>
      </c>
      <c r="D313" s="44">
        <v>1100</v>
      </c>
      <c r="E313" s="72"/>
      <c r="F313" s="44" t="s">
        <v>128</v>
      </c>
      <c r="G313" s="44" t="s">
        <v>128</v>
      </c>
      <c r="H313" s="44" t="s">
        <v>128</v>
      </c>
      <c r="I313" s="44" t="s">
        <v>126</v>
      </c>
      <c r="J313" s="48">
        <v>1100</v>
      </c>
      <c r="K313" s="48">
        <f t="shared" si="4"/>
        <v>0</v>
      </c>
      <c r="L313" s="48">
        <v>1100</v>
      </c>
      <c r="M313" s="48">
        <v>66992</v>
      </c>
    </row>
    <row r="314" spans="2:13" x14ac:dyDescent="0.25">
      <c r="B314" s="44" t="s">
        <v>130</v>
      </c>
      <c r="C314" s="66">
        <v>41456</v>
      </c>
      <c r="D314" s="44">
        <v>1100</v>
      </c>
      <c r="E314" s="72"/>
      <c r="F314" s="44" t="s">
        <v>128</v>
      </c>
      <c r="G314" s="44" t="s">
        <v>128</v>
      </c>
      <c r="H314" s="44" t="s">
        <v>128</v>
      </c>
      <c r="I314" s="44" t="s">
        <v>126</v>
      </c>
      <c r="J314" s="48">
        <v>1100</v>
      </c>
      <c r="K314" s="48">
        <f t="shared" si="4"/>
        <v>0</v>
      </c>
      <c r="L314" s="48">
        <v>1100</v>
      </c>
      <c r="M314" s="48">
        <v>66992</v>
      </c>
    </row>
    <row r="315" spans="2:13" x14ac:dyDescent="0.25">
      <c r="B315" s="44" t="s">
        <v>130</v>
      </c>
      <c r="C315" s="66">
        <v>41456</v>
      </c>
      <c r="D315" s="44">
        <v>1100</v>
      </c>
      <c r="E315" s="72"/>
      <c r="F315" s="44" t="s">
        <v>128</v>
      </c>
      <c r="G315" s="44" t="s">
        <v>128</v>
      </c>
      <c r="H315" s="44" t="s">
        <v>128</v>
      </c>
      <c r="I315" s="44" t="s">
        <v>126</v>
      </c>
      <c r="J315" s="48">
        <v>1100</v>
      </c>
      <c r="K315" s="48">
        <f t="shared" si="4"/>
        <v>0</v>
      </c>
      <c r="L315" s="48">
        <v>1100</v>
      </c>
      <c r="M315" s="48">
        <v>66992</v>
      </c>
    </row>
    <row r="316" spans="2:13" x14ac:dyDescent="0.25">
      <c r="B316" s="44" t="s">
        <v>130</v>
      </c>
      <c r="C316" s="66">
        <v>41456</v>
      </c>
      <c r="D316" s="44">
        <v>1100</v>
      </c>
      <c r="E316" s="72"/>
      <c r="F316" s="44" t="s">
        <v>128</v>
      </c>
      <c r="G316" s="44" t="s">
        <v>128</v>
      </c>
      <c r="H316" s="44" t="s">
        <v>128</v>
      </c>
      <c r="I316" s="44" t="s">
        <v>126</v>
      </c>
      <c r="J316" s="48">
        <v>1100</v>
      </c>
      <c r="K316" s="48">
        <f t="shared" si="4"/>
        <v>0</v>
      </c>
      <c r="L316" s="48">
        <v>1100</v>
      </c>
      <c r="M316" s="48">
        <v>66992</v>
      </c>
    </row>
    <row r="317" spans="2:13" x14ac:dyDescent="0.25">
      <c r="B317" s="44" t="s">
        <v>130</v>
      </c>
      <c r="C317" s="66">
        <v>41456</v>
      </c>
      <c r="D317" s="44">
        <v>1100</v>
      </c>
      <c r="E317" s="72"/>
      <c r="F317" s="44" t="s">
        <v>128</v>
      </c>
      <c r="G317" s="44" t="s">
        <v>128</v>
      </c>
      <c r="H317" s="44" t="s">
        <v>128</v>
      </c>
      <c r="I317" s="44" t="s">
        <v>126</v>
      </c>
      <c r="J317" s="48">
        <v>1100</v>
      </c>
      <c r="K317" s="48">
        <f t="shared" si="4"/>
        <v>0</v>
      </c>
      <c r="L317" s="48">
        <v>1100</v>
      </c>
      <c r="M317" s="48">
        <v>66992</v>
      </c>
    </row>
    <row r="318" spans="2:13" x14ac:dyDescent="0.25">
      <c r="B318" s="44" t="s">
        <v>130</v>
      </c>
      <c r="C318" s="66">
        <v>41456</v>
      </c>
      <c r="D318" s="44">
        <v>1100</v>
      </c>
      <c r="E318" s="72"/>
      <c r="F318" s="44" t="s">
        <v>128</v>
      </c>
      <c r="G318" s="44" t="s">
        <v>128</v>
      </c>
      <c r="H318" s="44" t="s">
        <v>128</v>
      </c>
      <c r="I318" s="44" t="s">
        <v>126</v>
      </c>
      <c r="J318" s="48">
        <v>1100</v>
      </c>
      <c r="K318" s="48">
        <f t="shared" si="4"/>
        <v>0</v>
      </c>
      <c r="L318" s="48">
        <v>1100</v>
      </c>
      <c r="M318" s="48">
        <v>66992</v>
      </c>
    </row>
    <row r="319" spans="2:13" x14ac:dyDescent="0.25">
      <c r="B319" s="44" t="s">
        <v>130</v>
      </c>
      <c r="C319" s="66">
        <v>41456</v>
      </c>
      <c r="D319" s="44">
        <v>1100</v>
      </c>
      <c r="E319" s="72"/>
      <c r="F319" s="44" t="s">
        <v>128</v>
      </c>
      <c r="G319" s="44" t="s">
        <v>128</v>
      </c>
      <c r="H319" s="44" t="s">
        <v>128</v>
      </c>
      <c r="I319" s="44" t="s">
        <v>126</v>
      </c>
      <c r="J319" s="48">
        <v>1100</v>
      </c>
      <c r="K319" s="48">
        <f t="shared" si="4"/>
        <v>0</v>
      </c>
      <c r="L319" s="48">
        <v>1100</v>
      </c>
      <c r="M319" s="48">
        <v>66992</v>
      </c>
    </row>
    <row r="320" spans="2:13" x14ac:dyDescent="0.25">
      <c r="B320" s="44" t="s">
        <v>130</v>
      </c>
      <c r="C320" s="66">
        <v>41456</v>
      </c>
      <c r="D320" s="44">
        <v>1100</v>
      </c>
      <c r="E320" s="72"/>
      <c r="F320" s="44" t="s">
        <v>128</v>
      </c>
      <c r="G320" s="44" t="s">
        <v>128</v>
      </c>
      <c r="H320" s="44" t="s">
        <v>128</v>
      </c>
      <c r="I320" s="44" t="s">
        <v>126</v>
      </c>
      <c r="J320" s="48">
        <v>1100</v>
      </c>
      <c r="K320" s="48">
        <f t="shared" si="4"/>
        <v>0</v>
      </c>
      <c r="L320" s="48">
        <v>1100</v>
      </c>
      <c r="M320" s="48">
        <v>66992</v>
      </c>
    </row>
    <row r="321" spans="2:13" x14ac:dyDescent="0.25">
      <c r="B321" s="44" t="s">
        <v>130</v>
      </c>
      <c r="C321" s="66">
        <v>41456</v>
      </c>
      <c r="D321" s="44">
        <v>1100</v>
      </c>
      <c r="E321" s="72"/>
      <c r="F321" s="44" t="s">
        <v>128</v>
      </c>
      <c r="G321" s="44" t="s">
        <v>128</v>
      </c>
      <c r="H321" s="44" t="s">
        <v>128</v>
      </c>
      <c r="I321" s="44" t="s">
        <v>126</v>
      </c>
      <c r="J321" s="48">
        <v>1100</v>
      </c>
      <c r="K321" s="48">
        <f t="shared" si="4"/>
        <v>0</v>
      </c>
      <c r="L321" s="48">
        <v>1100</v>
      </c>
      <c r="M321" s="48">
        <v>66992</v>
      </c>
    </row>
    <row r="322" spans="2:13" x14ac:dyDescent="0.25">
      <c r="B322" s="44" t="s">
        <v>130</v>
      </c>
      <c r="C322" s="66">
        <v>41456</v>
      </c>
      <c r="D322" s="44">
        <v>1100</v>
      </c>
      <c r="E322" s="72"/>
      <c r="F322" s="44" t="s">
        <v>128</v>
      </c>
      <c r="G322" s="44" t="s">
        <v>128</v>
      </c>
      <c r="H322" s="44" t="s">
        <v>128</v>
      </c>
      <c r="I322" s="44" t="s">
        <v>126</v>
      </c>
      <c r="J322" s="48">
        <v>1100</v>
      </c>
      <c r="K322" s="48">
        <f t="shared" si="4"/>
        <v>0</v>
      </c>
      <c r="L322" s="48">
        <v>1100</v>
      </c>
      <c r="M322" s="48">
        <v>66992</v>
      </c>
    </row>
    <row r="323" spans="2:13" x14ac:dyDescent="0.25">
      <c r="B323" s="44" t="s">
        <v>130</v>
      </c>
      <c r="C323" s="66">
        <v>41456</v>
      </c>
      <c r="D323" s="44">
        <v>1100</v>
      </c>
      <c r="E323" s="72"/>
      <c r="F323" s="44" t="s">
        <v>128</v>
      </c>
      <c r="G323" s="44" t="s">
        <v>128</v>
      </c>
      <c r="H323" s="44" t="s">
        <v>128</v>
      </c>
      <c r="I323" s="44" t="s">
        <v>126</v>
      </c>
      <c r="J323" s="48">
        <v>1100</v>
      </c>
      <c r="K323" s="48">
        <f t="shared" si="4"/>
        <v>0</v>
      </c>
      <c r="L323" s="48">
        <v>1100</v>
      </c>
      <c r="M323" s="48">
        <v>66992</v>
      </c>
    </row>
    <row r="324" spans="2:13" x14ac:dyDescent="0.25">
      <c r="B324" s="44" t="s">
        <v>130</v>
      </c>
      <c r="C324" s="66">
        <v>41456</v>
      </c>
      <c r="D324" s="44">
        <v>1100</v>
      </c>
      <c r="E324" s="72"/>
      <c r="F324" s="44" t="s">
        <v>128</v>
      </c>
      <c r="G324" s="44" t="s">
        <v>128</v>
      </c>
      <c r="H324" s="44" t="s">
        <v>128</v>
      </c>
      <c r="I324" s="44" t="s">
        <v>126</v>
      </c>
      <c r="J324" s="48">
        <v>1100</v>
      </c>
      <c r="K324" s="48">
        <f t="shared" si="4"/>
        <v>0</v>
      </c>
      <c r="L324" s="48">
        <v>1100</v>
      </c>
      <c r="M324" s="48">
        <v>66992</v>
      </c>
    </row>
    <row r="325" spans="2:13" x14ac:dyDescent="0.25">
      <c r="B325" s="44" t="s">
        <v>130</v>
      </c>
      <c r="C325" s="66">
        <v>41456</v>
      </c>
      <c r="D325" s="44">
        <v>1100</v>
      </c>
      <c r="E325" s="72"/>
      <c r="F325" s="44" t="s">
        <v>128</v>
      </c>
      <c r="G325" s="44" t="s">
        <v>128</v>
      </c>
      <c r="H325" s="44" t="s">
        <v>128</v>
      </c>
      <c r="I325" s="44" t="s">
        <v>126</v>
      </c>
      <c r="J325" s="48">
        <v>1100</v>
      </c>
      <c r="K325" s="48">
        <f t="shared" si="4"/>
        <v>0</v>
      </c>
      <c r="L325" s="48">
        <v>1100</v>
      </c>
      <c r="M325" s="48">
        <v>66992</v>
      </c>
    </row>
    <row r="326" spans="2:13" x14ac:dyDescent="0.25">
      <c r="B326" s="44" t="s">
        <v>130</v>
      </c>
      <c r="C326" s="66">
        <v>41456</v>
      </c>
      <c r="D326" s="44">
        <v>1100</v>
      </c>
      <c r="E326" s="72"/>
      <c r="F326" s="44" t="s">
        <v>128</v>
      </c>
      <c r="G326" s="44" t="s">
        <v>128</v>
      </c>
      <c r="H326" s="44" t="s">
        <v>128</v>
      </c>
      <c r="I326" s="44" t="s">
        <v>126</v>
      </c>
      <c r="J326" s="48">
        <v>1100</v>
      </c>
      <c r="K326" s="48">
        <f t="shared" si="4"/>
        <v>0</v>
      </c>
      <c r="L326" s="48">
        <v>1100</v>
      </c>
      <c r="M326" s="48">
        <v>66992</v>
      </c>
    </row>
    <row r="327" spans="2:13" x14ac:dyDescent="0.25">
      <c r="B327" s="44" t="s">
        <v>130</v>
      </c>
      <c r="C327" s="66">
        <v>41456</v>
      </c>
      <c r="D327" s="44">
        <v>1100</v>
      </c>
      <c r="E327" s="72"/>
      <c r="F327" s="44" t="s">
        <v>128</v>
      </c>
      <c r="G327" s="44" t="s">
        <v>128</v>
      </c>
      <c r="H327" s="44" t="s">
        <v>128</v>
      </c>
      <c r="I327" s="44" t="s">
        <v>126</v>
      </c>
      <c r="J327" s="48">
        <v>1100</v>
      </c>
      <c r="K327" s="48">
        <f t="shared" ref="K327:K390" si="5">E327</f>
        <v>0</v>
      </c>
      <c r="L327" s="48">
        <v>1100</v>
      </c>
      <c r="M327" s="48">
        <v>66992</v>
      </c>
    </row>
    <row r="328" spans="2:13" x14ac:dyDescent="0.25">
      <c r="B328" s="44" t="s">
        <v>130</v>
      </c>
      <c r="C328" s="66">
        <v>41456</v>
      </c>
      <c r="D328" s="44">
        <v>1100</v>
      </c>
      <c r="E328" s="72"/>
      <c r="F328" s="44" t="s">
        <v>128</v>
      </c>
      <c r="G328" s="44" t="s">
        <v>128</v>
      </c>
      <c r="H328" s="44" t="s">
        <v>128</v>
      </c>
      <c r="I328" s="44" t="s">
        <v>126</v>
      </c>
      <c r="J328" s="48">
        <v>1100</v>
      </c>
      <c r="K328" s="48">
        <f t="shared" si="5"/>
        <v>0</v>
      </c>
      <c r="L328" s="48">
        <v>1100</v>
      </c>
      <c r="M328" s="48">
        <v>66992</v>
      </c>
    </row>
    <row r="329" spans="2:13" x14ac:dyDescent="0.25">
      <c r="B329" s="44" t="s">
        <v>130</v>
      </c>
      <c r="C329" s="66">
        <v>41456</v>
      </c>
      <c r="D329" s="44">
        <v>1100</v>
      </c>
      <c r="E329" s="72"/>
      <c r="F329" s="44" t="s">
        <v>128</v>
      </c>
      <c r="G329" s="44" t="s">
        <v>128</v>
      </c>
      <c r="H329" s="44" t="s">
        <v>128</v>
      </c>
      <c r="I329" s="44" t="s">
        <v>126</v>
      </c>
      <c r="J329" s="48">
        <v>1100</v>
      </c>
      <c r="K329" s="48">
        <f t="shared" si="5"/>
        <v>0</v>
      </c>
      <c r="L329" s="48">
        <v>1100</v>
      </c>
      <c r="M329" s="48">
        <v>66992</v>
      </c>
    </row>
    <row r="330" spans="2:13" x14ac:dyDescent="0.25">
      <c r="B330" s="44" t="s">
        <v>130</v>
      </c>
      <c r="C330" s="66">
        <v>41456</v>
      </c>
      <c r="D330" s="44">
        <v>1100</v>
      </c>
      <c r="E330" s="72"/>
      <c r="F330" s="44" t="s">
        <v>128</v>
      </c>
      <c r="G330" s="44" t="s">
        <v>128</v>
      </c>
      <c r="H330" s="44" t="s">
        <v>128</v>
      </c>
      <c r="I330" s="44" t="s">
        <v>126</v>
      </c>
      <c r="J330" s="48">
        <v>1100</v>
      </c>
      <c r="K330" s="48">
        <f t="shared" si="5"/>
        <v>0</v>
      </c>
      <c r="L330" s="48">
        <v>1100</v>
      </c>
      <c r="M330" s="48">
        <v>66992</v>
      </c>
    </row>
    <row r="331" spans="2:13" x14ac:dyDescent="0.25">
      <c r="B331" s="44" t="s">
        <v>130</v>
      </c>
      <c r="C331" s="66">
        <v>41456</v>
      </c>
      <c r="D331" s="44">
        <v>1100</v>
      </c>
      <c r="E331" s="72"/>
      <c r="F331" s="44" t="s">
        <v>128</v>
      </c>
      <c r="G331" s="44" t="s">
        <v>128</v>
      </c>
      <c r="H331" s="44" t="s">
        <v>128</v>
      </c>
      <c r="I331" s="44" t="s">
        <v>126</v>
      </c>
      <c r="J331" s="48">
        <v>1100</v>
      </c>
      <c r="K331" s="48">
        <f t="shared" si="5"/>
        <v>0</v>
      </c>
      <c r="L331" s="48">
        <v>1100</v>
      </c>
      <c r="M331" s="48">
        <v>66992</v>
      </c>
    </row>
    <row r="332" spans="2:13" x14ac:dyDescent="0.25">
      <c r="B332" s="44" t="s">
        <v>130</v>
      </c>
      <c r="C332" s="66">
        <v>41456</v>
      </c>
      <c r="D332" s="44">
        <v>1100</v>
      </c>
      <c r="E332" s="72"/>
      <c r="F332" s="44" t="s">
        <v>128</v>
      </c>
      <c r="G332" s="44" t="s">
        <v>128</v>
      </c>
      <c r="H332" s="44" t="s">
        <v>128</v>
      </c>
      <c r="I332" s="44" t="s">
        <v>126</v>
      </c>
      <c r="J332" s="48">
        <v>1100</v>
      </c>
      <c r="K332" s="48">
        <f t="shared" si="5"/>
        <v>0</v>
      </c>
      <c r="L332" s="48">
        <v>1100</v>
      </c>
      <c r="M332" s="48">
        <v>66992</v>
      </c>
    </row>
    <row r="333" spans="2:13" x14ac:dyDescent="0.25">
      <c r="B333" s="44" t="s">
        <v>130</v>
      </c>
      <c r="C333" s="66">
        <v>41456</v>
      </c>
      <c r="D333" s="44">
        <v>1100</v>
      </c>
      <c r="E333" s="72"/>
      <c r="F333" s="44" t="s">
        <v>128</v>
      </c>
      <c r="G333" s="44" t="s">
        <v>128</v>
      </c>
      <c r="H333" s="44" t="s">
        <v>128</v>
      </c>
      <c r="I333" s="44" t="s">
        <v>126</v>
      </c>
      <c r="J333" s="48">
        <v>1100</v>
      </c>
      <c r="K333" s="48">
        <f t="shared" si="5"/>
        <v>0</v>
      </c>
      <c r="L333" s="48">
        <v>1100</v>
      </c>
      <c r="M333" s="48">
        <v>66992</v>
      </c>
    </row>
    <row r="334" spans="2:13" x14ac:dyDescent="0.25">
      <c r="B334" s="44" t="s">
        <v>130</v>
      </c>
      <c r="C334" s="66">
        <v>41456</v>
      </c>
      <c r="D334" s="44">
        <v>1100</v>
      </c>
      <c r="E334" s="72"/>
      <c r="F334" s="44" t="s">
        <v>128</v>
      </c>
      <c r="G334" s="44" t="s">
        <v>128</v>
      </c>
      <c r="H334" s="44" t="s">
        <v>128</v>
      </c>
      <c r="I334" s="44" t="s">
        <v>126</v>
      </c>
      <c r="J334" s="48">
        <v>1100</v>
      </c>
      <c r="K334" s="48">
        <f t="shared" si="5"/>
        <v>0</v>
      </c>
      <c r="L334" s="48">
        <v>1100</v>
      </c>
      <c r="M334" s="48">
        <v>66992</v>
      </c>
    </row>
    <row r="335" spans="2:13" x14ac:dyDescent="0.25">
      <c r="B335" s="44" t="s">
        <v>130</v>
      </c>
      <c r="C335" s="66">
        <v>41456</v>
      </c>
      <c r="D335" s="44">
        <v>1100</v>
      </c>
      <c r="E335" s="72"/>
      <c r="F335" s="44" t="s">
        <v>128</v>
      </c>
      <c r="G335" s="44" t="s">
        <v>128</v>
      </c>
      <c r="H335" s="44" t="s">
        <v>128</v>
      </c>
      <c r="I335" s="44" t="s">
        <v>126</v>
      </c>
      <c r="J335" s="48">
        <v>1100</v>
      </c>
      <c r="K335" s="48">
        <f t="shared" si="5"/>
        <v>0</v>
      </c>
      <c r="L335" s="48">
        <v>1100</v>
      </c>
      <c r="M335" s="48">
        <v>66992</v>
      </c>
    </row>
    <row r="336" spans="2:13" x14ac:dyDescent="0.25">
      <c r="B336" s="44" t="s">
        <v>130</v>
      </c>
      <c r="C336" s="66">
        <v>41456</v>
      </c>
      <c r="D336" s="44">
        <v>1100</v>
      </c>
      <c r="E336" s="72"/>
      <c r="F336" s="44" t="s">
        <v>128</v>
      </c>
      <c r="G336" s="44" t="s">
        <v>128</v>
      </c>
      <c r="H336" s="44" t="s">
        <v>128</v>
      </c>
      <c r="I336" s="44" t="s">
        <v>126</v>
      </c>
      <c r="J336" s="48">
        <v>1100</v>
      </c>
      <c r="K336" s="48">
        <f t="shared" si="5"/>
        <v>0</v>
      </c>
      <c r="L336" s="48">
        <v>1100</v>
      </c>
      <c r="M336" s="48">
        <v>66992</v>
      </c>
    </row>
    <row r="337" spans="2:13" x14ac:dyDescent="0.25">
      <c r="B337" s="44" t="s">
        <v>130</v>
      </c>
      <c r="C337" s="66">
        <v>41456</v>
      </c>
      <c r="D337" s="44">
        <v>1100</v>
      </c>
      <c r="E337" s="72"/>
      <c r="F337" s="44" t="s">
        <v>128</v>
      </c>
      <c r="G337" s="44" t="s">
        <v>128</v>
      </c>
      <c r="H337" s="44" t="s">
        <v>128</v>
      </c>
      <c r="I337" s="44" t="s">
        <v>126</v>
      </c>
      <c r="J337" s="48">
        <v>1100</v>
      </c>
      <c r="K337" s="48">
        <f t="shared" si="5"/>
        <v>0</v>
      </c>
      <c r="L337" s="48">
        <v>1100</v>
      </c>
      <c r="M337" s="48">
        <v>66992</v>
      </c>
    </row>
    <row r="338" spans="2:13" x14ac:dyDescent="0.25">
      <c r="B338" s="44" t="s">
        <v>130</v>
      </c>
      <c r="C338" s="66">
        <v>41456</v>
      </c>
      <c r="D338" s="44">
        <v>1100</v>
      </c>
      <c r="E338" s="72"/>
      <c r="F338" s="44" t="s">
        <v>128</v>
      </c>
      <c r="G338" s="44" t="s">
        <v>128</v>
      </c>
      <c r="H338" s="44" t="s">
        <v>128</v>
      </c>
      <c r="I338" s="44" t="s">
        <v>126</v>
      </c>
      <c r="J338" s="48">
        <v>1100</v>
      </c>
      <c r="K338" s="48">
        <f t="shared" si="5"/>
        <v>0</v>
      </c>
      <c r="L338" s="48">
        <v>1100</v>
      </c>
      <c r="M338" s="48">
        <v>66992</v>
      </c>
    </row>
    <row r="339" spans="2:13" x14ac:dyDescent="0.25">
      <c r="B339" s="44" t="s">
        <v>130</v>
      </c>
      <c r="C339" s="66">
        <v>41456</v>
      </c>
      <c r="D339" s="44">
        <v>1100</v>
      </c>
      <c r="E339" s="72"/>
      <c r="F339" s="44" t="s">
        <v>128</v>
      </c>
      <c r="G339" s="44" t="s">
        <v>128</v>
      </c>
      <c r="H339" s="44" t="s">
        <v>128</v>
      </c>
      <c r="I339" s="44" t="s">
        <v>126</v>
      </c>
      <c r="J339" s="48">
        <v>1100</v>
      </c>
      <c r="K339" s="48">
        <f t="shared" si="5"/>
        <v>0</v>
      </c>
      <c r="L339" s="48">
        <v>1100</v>
      </c>
      <c r="M339" s="48">
        <v>66992</v>
      </c>
    </row>
    <row r="340" spans="2:13" x14ac:dyDescent="0.25">
      <c r="B340" s="44" t="s">
        <v>130</v>
      </c>
      <c r="C340" s="66">
        <v>41456</v>
      </c>
      <c r="D340" s="44">
        <v>1100</v>
      </c>
      <c r="E340" s="72"/>
      <c r="F340" s="44" t="s">
        <v>128</v>
      </c>
      <c r="G340" s="44" t="s">
        <v>128</v>
      </c>
      <c r="H340" s="44" t="s">
        <v>128</v>
      </c>
      <c r="I340" s="44" t="s">
        <v>126</v>
      </c>
      <c r="J340" s="48">
        <v>1100</v>
      </c>
      <c r="K340" s="48">
        <f t="shared" si="5"/>
        <v>0</v>
      </c>
      <c r="L340" s="48">
        <v>1100</v>
      </c>
      <c r="M340" s="48">
        <v>66992</v>
      </c>
    </row>
    <row r="341" spans="2:13" x14ac:dyDescent="0.25">
      <c r="B341" s="44" t="s">
        <v>130</v>
      </c>
      <c r="C341" s="66">
        <v>41456</v>
      </c>
      <c r="D341" s="44">
        <v>1100</v>
      </c>
      <c r="E341" s="72"/>
      <c r="F341" s="44" t="s">
        <v>128</v>
      </c>
      <c r="G341" s="44" t="s">
        <v>128</v>
      </c>
      <c r="H341" s="44" t="s">
        <v>128</v>
      </c>
      <c r="I341" s="44" t="s">
        <v>126</v>
      </c>
      <c r="J341" s="48">
        <v>1100</v>
      </c>
      <c r="K341" s="48">
        <f t="shared" si="5"/>
        <v>0</v>
      </c>
      <c r="L341" s="48">
        <v>1100</v>
      </c>
      <c r="M341" s="48">
        <v>66992</v>
      </c>
    </row>
    <row r="342" spans="2:13" x14ac:dyDescent="0.25">
      <c r="B342" s="44" t="s">
        <v>130</v>
      </c>
      <c r="C342" s="66">
        <v>41456</v>
      </c>
      <c r="D342" s="44">
        <v>1100</v>
      </c>
      <c r="E342" s="72"/>
      <c r="F342" s="44" t="s">
        <v>128</v>
      </c>
      <c r="G342" s="44" t="s">
        <v>128</v>
      </c>
      <c r="H342" s="44" t="s">
        <v>128</v>
      </c>
      <c r="I342" s="44" t="s">
        <v>126</v>
      </c>
      <c r="J342" s="48">
        <v>1100</v>
      </c>
      <c r="K342" s="48">
        <f t="shared" si="5"/>
        <v>0</v>
      </c>
      <c r="L342" s="48">
        <v>1100</v>
      </c>
      <c r="M342" s="48">
        <v>66992</v>
      </c>
    </row>
    <row r="343" spans="2:13" x14ac:dyDescent="0.25">
      <c r="B343" s="44" t="s">
        <v>130</v>
      </c>
      <c r="C343" s="66">
        <v>41456</v>
      </c>
      <c r="D343" s="44">
        <v>1100</v>
      </c>
      <c r="E343" s="72"/>
      <c r="F343" s="44" t="s">
        <v>128</v>
      </c>
      <c r="G343" s="44" t="s">
        <v>128</v>
      </c>
      <c r="H343" s="44" t="s">
        <v>128</v>
      </c>
      <c r="I343" s="44" t="s">
        <v>126</v>
      </c>
      <c r="J343" s="48">
        <v>1100</v>
      </c>
      <c r="K343" s="48">
        <f t="shared" si="5"/>
        <v>0</v>
      </c>
      <c r="L343" s="48">
        <v>1100</v>
      </c>
      <c r="M343" s="48">
        <v>66992</v>
      </c>
    </row>
    <row r="344" spans="2:13" x14ac:dyDescent="0.25">
      <c r="B344" s="44" t="s">
        <v>130</v>
      </c>
      <c r="C344" s="66">
        <v>41456</v>
      </c>
      <c r="D344" s="44">
        <v>1100</v>
      </c>
      <c r="E344" s="72"/>
      <c r="F344" s="44" t="s">
        <v>128</v>
      </c>
      <c r="G344" s="44" t="s">
        <v>128</v>
      </c>
      <c r="H344" s="44" t="s">
        <v>128</v>
      </c>
      <c r="I344" s="44" t="s">
        <v>126</v>
      </c>
      <c r="J344" s="48">
        <v>1100</v>
      </c>
      <c r="K344" s="48">
        <f t="shared" si="5"/>
        <v>0</v>
      </c>
      <c r="L344" s="48">
        <v>1100</v>
      </c>
      <c r="M344" s="48">
        <v>66992</v>
      </c>
    </row>
    <row r="345" spans="2:13" x14ac:dyDescent="0.25">
      <c r="B345" s="44" t="s">
        <v>130</v>
      </c>
      <c r="C345" s="66">
        <v>41456</v>
      </c>
      <c r="D345" s="44">
        <v>1100</v>
      </c>
      <c r="E345" s="72"/>
      <c r="F345" s="44" t="s">
        <v>128</v>
      </c>
      <c r="G345" s="44" t="s">
        <v>128</v>
      </c>
      <c r="H345" s="44" t="s">
        <v>128</v>
      </c>
      <c r="I345" s="44" t="s">
        <v>126</v>
      </c>
      <c r="J345" s="48">
        <v>1100</v>
      </c>
      <c r="K345" s="48">
        <f t="shared" si="5"/>
        <v>0</v>
      </c>
      <c r="L345" s="48">
        <v>1100</v>
      </c>
      <c r="M345" s="48">
        <v>66992</v>
      </c>
    </row>
    <row r="346" spans="2:13" x14ac:dyDescent="0.25">
      <c r="B346" s="44" t="s">
        <v>130</v>
      </c>
      <c r="C346" s="66">
        <v>41456</v>
      </c>
      <c r="D346" s="44">
        <v>1100</v>
      </c>
      <c r="E346" s="72"/>
      <c r="F346" s="44" t="s">
        <v>128</v>
      </c>
      <c r="G346" s="44" t="s">
        <v>128</v>
      </c>
      <c r="H346" s="44" t="s">
        <v>128</v>
      </c>
      <c r="I346" s="44" t="s">
        <v>126</v>
      </c>
      <c r="J346" s="48">
        <v>1100</v>
      </c>
      <c r="K346" s="48">
        <f t="shared" si="5"/>
        <v>0</v>
      </c>
      <c r="L346" s="48">
        <v>1100</v>
      </c>
      <c r="M346" s="48">
        <v>66992</v>
      </c>
    </row>
    <row r="347" spans="2:13" x14ac:dyDescent="0.25">
      <c r="B347" s="44" t="s">
        <v>130</v>
      </c>
      <c r="C347" s="66">
        <v>41456</v>
      </c>
      <c r="D347" s="44">
        <v>1100</v>
      </c>
      <c r="E347" s="72"/>
      <c r="F347" s="44" t="s">
        <v>128</v>
      </c>
      <c r="G347" s="44" t="s">
        <v>128</v>
      </c>
      <c r="H347" s="44" t="s">
        <v>128</v>
      </c>
      <c r="I347" s="44" t="s">
        <v>126</v>
      </c>
      <c r="J347" s="48">
        <v>1100</v>
      </c>
      <c r="K347" s="48">
        <f t="shared" si="5"/>
        <v>0</v>
      </c>
      <c r="L347" s="48">
        <v>1100</v>
      </c>
      <c r="M347" s="48">
        <v>66992</v>
      </c>
    </row>
    <row r="348" spans="2:13" x14ac:dyDescent="0.25">
      <c r="B348" s="44" t="s">
        <v>130</v>
      </c>
      <c r="C348" s="66">
        <v>41456</v>
      </c>
      <c r="D348" s="44">
        <v>1100</v>
      </c>
      <c r="E348" s="72"/>
      <c r="F348" s="44" t="s">
        <v>128</v>
      </c>
      <c r="G348" s="44" t="s">
        <v>128</v>
      </c>
      <c r="H348" s="44" t="s">
        <v>128</v>
      </c>
      <c r="I348" s="44" t="s">
        <v>126</v>
      </c>
      <c r="J348" s="48">
        <v>1100</v>
      </c>
      <c r="K348" s="48">
        <f t="shared" si="5"/>
        <v>0</v>
      </c>
      <c r="L348" s="48">
        <v>1100</v>
      </c>
      <c r="M348" s="48">
        <v>66992</v>
      </c>
    </row>
    <row r="349" spans="2:13" x14ac:dyDescent="0.25">
      <c r="B349" s="44" t="s">
        <v>130</v>
      </c>
      <c r="C349" s="66">
        <v>41456</v>
      </c>
      <c r="D349" s="44">
        <v>1100</v>
      </c>
      <c r="E349" s="72"/>
      <c r="F349" s="44" t="s">
        <v>128</v>
      </c>
      <c r="G349" s="44" t="s">
        <v>128</v>
      </c>
      <c r="H349" s="44" t="s">
        <v>128</v>
      </c>
      <c r="I349" s="44" t="s">
        <v>126</v>
      </c>
      <c r="J349" s="48">
        <v>1100</v>
      </c>
      <c r="K349" s="48">
        <f t="shared" si="5"/>
        <v>0</v>
      </c>
      <c r="L349" s="48">
        <v>1100</v>
      </c>
      <c r="M349" s="48">
        <v>66992</v>
      </c>
    </row>
    <row r="350" spans="2:13" x14ac:dyDescent="0.25">
      <c r="B350" s="44" t="s">
        <v>130</v>
      </c>
      <c r="C350" s="66">
        <v>41456</v>
      </c>
      <c r="D350" s="44">
        <v>1100</v>
      </c>
      <c r="E350" s="72"/>
      <c r="F350" s="44" t="s">
        <v>128</v>
      </c>
      <c r="G350" s="44" t="s">
        <v>128</v>
      </c>
      <c r="H350" s="44" t="s">
        <v>128</v>
      </c>
      <c r="I350" s="44" t="s">
        <v>126</v>
      </c>
      <c r="J350" s="48">
        <v>1100</v>
      </c>
      <c r="K350" s="48">
        <f t="shared" si="5"/>
        <v>0</v>
      </c>
      <c r="L350" s="48">
        <v>1100</v>
      </c>
      <c r="M350" s="48">
        <v>66992</v>
      </c>
    </row>
    <row r="351" spans="2:13" x14ac:dyDescent="0.25">
      <c r="B351" s="44" t="s">
        <v>130</v>
      </c>
      <c r="C351" s="66">
        <v>41456</v>
      </c>
      <c r="D351" s="44">
        <v>1100</v>
      </c>
      <c r="E351" s="72"/>
      <c r="F351" s="44" t="s">
        <v>128</v>
      </c>
      <c r="G351" s="44" t="s">
        <v>128</v>
      </c>
      <c r="H351" s="44" t="s">
        <v>128</v>
      </c>
      <c r="I351" s="44" t="s">
        <v>126</v>
      </c>
      <c r="J351" s="48">
        <v>1100</v>
      </c>
      <c r="K351" s="48">
        <f t="shared" si="5"/>
        <v>0</v>
      </c>
      <c r="L351" s="48">
        <v>1100</v>
      </c>
      <c r="M351" s="48">
        <v>66992</v>
      </c>
    </row>
    <row r="352" spans="2:13" x14ac:dyDescent="0.25">
      <c r="B352" s="44" t="s">
        <v>130</v>
      </c>
      <c r="C352" s="66">
        <v>41456</v>
      </c>
      <c r="D352" s="44">
        <v>1100</v>
      </c>
      <c r="E352" s="72"/>
      <c r="F352" s="44" t="s">
        <v>128</v>
      </c>
      <c r="G352" s="44" t="s">
        <v>128</v>
      </c>
      <c r="H352" s="44" t="s">
        <v>128</v>
      </c>
      <c r="I352" s="44" t="s">
        <v>126</v>
      </c>
      <c r="J352" s="48">
        <v>1100</v>
      </c>
      <c r="K352" s="48">
        <f t="shared" si="5"/>
        <v>0</v>
      </c>
      <c r="L352" s="48">
        <v>1100</v>
      </c>
      <c r="M352" s="48">
        <v>66992</v>
      </c>
    </row>
    <row r="353" spans="2:13" x14ac:dyDescent="0.25">
      <c r="B353" s="44" t="s">
        <v>130</v>
      </c>
      <c r="C353" s="66">
        <v>41456</v>
      </c>
      <c r="D353" s="44">
        <v>1100</v>
      </c>
      <c r="E353" s="72"/>
      <c r="F353" s="44" t="s">
        <v>128</v>
      </c>
      <c r="G353" s="44" t="s">
        <v>128</v>
      </c>
      <c r="H353" s="44" t="s">
        <v>128</v>
      </c>
      <c r="I353" s="44" t="s">
        <v>126</v>
      </c>
      <c r="J353" s="48">
        <v>1100</v>
      </c>
      <c r="K353" s="48">
        <f t="shared" si="5"/>
        <v>0</v>
      </c>
      <c r="L353" s="48">
        <v>1100</v>
      </c>
      <c r="M353" s="48">
        <v>66992</v>
      </c>
    </row>
    <row r="354" spans="2:13" x14ac:dyDescent="0.25">
      <c r="B354" s="44" t="s">
        <v>130</v>
      </c>
      <c r="C354" s="66">
        <v>41456</v>
      </c>
      <c r="D354" s="44">
        <v>1100</v>
      </c>
      <c r="E354" s="72"/>
      <c r="F354" s="44" t="s">
        <v>128</v>
      </c>
      <c r="G354" s="44" t="s">
        <v>128</v>
      </c>
      <c r="H354" s="44" t="s">
        <v>128</v>
      </c>
      <c r="I354" s="44" t="s">
        <v>126</v>
      </c>
      <c r="J354" s="48">
        <v>1100</v>
      </c>
      <c r="K354" s="48">
        <f t="shared" si="5"/>
        <v>0</v>
      </c>
      <c r="L354" s="48">
        <v>1100</v>
      </c>
      <c r="M354" s="48">
        <v>66992</v>
      </c>
    </row>
    <row r="355" spans="2:13" x14ac:dyDescent="0.25">
      <c r="B355" s="44" t="s">
        <v>130</v>
      </c>
      <c r="C355" s="66">
        <v>41456</v>
      </c>
      <c r="D355" s="44">
        <v>1100</v>
      </c>
      <c r="E355" s="72"/>
      <c r="F355" s="44" t="s">
        <v>128</v>
      </c>
      <c r="G355" s="44" t="s">
        <v>128</v>
      </c>
      <c r="H355" s="44" t="s">
        <v>128</v>
      </c>
      <c r="I355" s="44" t="s">
        <v>126</v>
      </c>
      <c r="J355" s="48">
        <v>1100</v>
      </c>
      <c r="K355" s="48">
        <f t="shared" si="5"/>
        <v>0</v>
      </c>
      <c r="L355" s="48">
        <v>1100</v>
      </c>
      <c r="M355" s="48">
        <v>66992</v>
      </c>
    </row>
    <row r="356" spans="2:13" x14ac:dyDescent="0.25">
      <c r="B356" s="44" t="s">
        <v>130</v>
      </c>
      <c r="C356" s="66">
        <v>41456</v>
      </c>
      <c r="D356" s="44">
        <v>1100</v>
      </c>
      <c r="E356" s="72"/>
      <c r="F356" s="44" t="s">
        <v>128</v>
      </c>
      <c r="G356" s="44" t="s">
        <v>128</v>
      </c>
      <c r="H356" s="44" t="s">
        <v>128</v>
      </c>
      <c r="I356" s="44" t="s">
        <v>126</v>
      </c>
      <c r="J356" s="48">
        <v>1100</v>
      </c>
      <c r="K356" s="48">
        <f t="shared" si="5"/>
        <v>0</v>
      </c>
      <c r="L356" s="48">
        <v>1100</v>
      </c>
      <c r="M356" s="48">
        <v>66992</v>
      </c>
    </row>
    <row r="357" spans="2:13" x14ac:dyDescent="0.25">
      <c r="B357" s="44" t="s">
        <v>130</v>
      </c>
      <c r="C357" s="66">
        <v>41456</v>
      </c>
      <c r="D357" s="44">
        <v>1100</v>
      </c>
      <c r="E357" s="72"/>
      <c r="F357" s="44" t="s">
        <v>128</v>
      </c>
      <c r="G357" s="44" t="s">
        <v>128</v>
      </c>
      <c r="H357" s="44" t="s">
        <v>128</v>
      </c>
      <c r="I357" s="44" t="s">
        <v>126</v>
      </c>
      <c r="J357" s="48">
        <v>1100</v>
      </c>
      <c r="K357" s="48">
        <f t="shared" si="5"/>
        <v>0</v>
      </c>
      <c r="L357" s="48">
        <v>1100</v>
      </c>
      <c r="M357" s="48">
        <v>66992</v>
      </c>
    </row>
    <row r="358" spans="2:13" x14ac:dyDescent="0.25">
      <c r="B358" s="44" t="s">
        <v>130</v>
      </c>
      <c r="C358" s="66">
        <v>41456</v>
      </c>
      <c r="D358" s="44">
        <v>1100</v>
      </c>
      <c r="E358" s="72"/>
      <c r="F358" s="44" t="s">
        <v>128</v>
      </c>
      <c r="G358" s="44" t="s">
        <v>128</v>
      </c>
      <c r="H358" s="44" t="s">
        <v>128</v>
      </c>
      <c r="I358" s="44" t="s">
        <v>126</v>
      </c>
      <c r="J358" s="48">
        <v>1100</v>
      </c>
      <c r="K358" s="48">
        <f t="shared" si="5"/>
        <v>0</v>
      </c>
      <c r="L358" s="48">
        <v>1100</v>
      </c>
      <c r="M358" s="48">
        <v>66992</v>
      </c>
    </row>
    <row r="359" spans="2:13" x14ac:dyDescent="0.25">
      <c r="B359" s="44" t="s">
        <v>130</v>
      </c>
      <c r="C359" s="66">
        <v>41456</v>
      </c>
      <c r="D359" s="44">
        <v>1100</v>
      </c>
      <c r="E359" s="72"/>
      <c r="F359" s="44" t="s">
        <v>128</v>
      </c>
      <c r="G359" s="44" t="s">
        <v>128</v>
      </c>
      <c r="H359" s="44" t="s">
        <v>128</v>
      </c>
      <c r="I359" s="44" t="s">
        <v>126</v>
      </c>
      <c r="J359" s="48">
        <v>1100</v>
      </c>
      <c r="K359" s="48">
        <f t="shared" si="5"/>
        <v>0</v>
      </c>
      <c r="L359" s="48">
        <v>1100</v>
      </c>
      <c r="M359" s="48">
        <v>66992</v>
      </c>
    </row>
    <row r="360" spans="2:13" x14ac:dyDescent="0.25">
      <c r="B360" s="44" t="s">
        <v>130</v>
      </c>
      <c r="C360" s="66">
        <v>41456</v>
      </c>
      <c r="D360" s="44">
        <v>1100</v>
      </c>
      <c r="E360" s="72"/>
      <c r="F360" s="44" t="s">
        <v>128</v>
      </c>
      <c r="G360" s="44" t="s">
        <v>128</v>
      </c>
      <c r="H360" s="44" t="s">
        <v>128</v>
      </c>
      <c r="I360" s="44" t="s">
        <v>126</v>
      </c>
      <c r="J360" s="48">
        <v>1100</v>
      </c>
      <c r="K360" s="48">
        <f t="shared" si="5"/>
        <v>0</v>
      </c>
      <c r="L360" s="48">
        <v>1100</v>
      </c>
      <c r="M360" s="48">
        <v>66992</v>
      </c>
    </row>
    <row r="361" spans="2:13" x14ac:dyDescent="0.25">
      <c r="B361" s="44" t="s">
        <v>130</v>
      </c>
      <c r="C361" s="66">
        <v>41456</v>
      </c>
      <c r="D361" s="44">
        <v>1100</v>
      </c>
      <c r="E361" s="72"/>
      <c r="F361" s="44" t="s">
        <v>128</v>
      </c>
      <c r="G361" s="44" t="s">
        <v>128</v>
      </c>
      <c r="H361" s="44" t="s">
        <v>128</v>
      </c>
      <c r="I361" s="44" t="s">
        <v>126</v>
      </c>
      <c r="J361" s="48">
        <v>1100</v>
      </c>
      <c r="K361" s="48">
        <f t="shared" si="5"/>
        <v>0</v>
      </c>
      <c r="L361" s="48">
        <v>1100</v>
      </c>
      <c r="M361" s="48">
        <v>66992</v>
      </c>
    </row>
    <row r="362" spans="2:13" x14ac:dyDescent="0.25">
      <c r="B362" s="44" t="s">
        <v>130</v>
      </c>
      <c r="C362" s="66">
        <v>41456</v>
      </c>
      <c r="D362" s="44">
        <v>1100</v>
      </c>
      <c r="E362" s="72"/>
      <c r="F362" s="44" t="s">
        <v>128</v>
      </c>
      <c r="G362" s="44" t="s">
        <v>128</v>
      </c>
      <c r="H362" s="44" t="s">
        <v>128</v>
      </c>
      <c r="I362" s="44" t="s">
        <v>126</v>
      </c>
      <c r="J362" s="48">
        <v>1100</v>
      </c>
      <c r="K362" s="48">
        <f t="shared" si="5"/>
        <v>0</v>
      </c>
      <c r="L362" s="48">
        <v>1100</v>
      </c>
      <c r="M362" s="48">
        <v>66992</v>
      </c>
    </row>
    <row r="363" spans="2:13" x14ac:dyDescent="0.25">
      <c r="B363" s="44" t="s">
        <v>130</v>
      </c>
      <c r="C363" s="66">
        <v>41456</v>
      </c>
      <c r="D363" s="44">
        <v>1100</v>
      </c>
      <c r="E363" s="72"/>
      <c r="F363" s="44" t="s">
        <v>128</v>
      </c>
      <c r="G363" s="44" t="s">
        <v>128</v>
      </c>
      <c r="H363" s="44" t="s">
        <v>128</v>
      </c>
      <c r="I363" s="44" t="s">
        <v>126</v>
      </c>
      <c r="J363" s="48">
        <v>1100</v>
      </c>
      <c r="K363" s="48">
        <f t="shared" si="5"/>
        <v>0</v>
      </c>
      <c r="L363" s="48">
        <v>1100</v>
      </c>
      <c r="M363" s="48">
        <v>66992</v>
      </c>
    </row>
    <row r="364" spans="2:13" x14ac:dyDescent="0.25">
      <c r="B364" s="44" t="s">
        <v>130</v>
      </c>
      <c r="C364" s="66">
        <v>41456</v>
      </c>
      <c r="D364" s="44">
        <v>1100</v>
      </c>
      <c r="E364" s="72"/>
      <c r="F364" s="44" t="s">
        <v>128</v>
      </c>
      <c r="G364" s="44" t="s">
        <v>128</v>
      </c>
      <c r="H364" s="44" t="s">
        <v>128</v>
      </c>
      <c r="I364" s="44" t="s">
        <v>126</v>
      </c>
      <c r="J364" s="48">
        <v>1100</v>
      </c>
      <c r="K364" s="48">
        <f t="shared" si="5"/>
        <v>0</v>
      </c>
      <c r="L364" s="48">
        <v>1100</v>
      </c>
      <c r="M364" s="48">
        <v>66992</v>
      </c>
    </row>
    <row r="365" spans="2:13" x14ac:dyDescent="0.25">
      <c r="B365" s="44" t="s">
        <v>130</v>
      </c>
      <c r="C365" s="66">
        <v>41456</v>
      </c>
      <c r="D365" s="44">
        <v>1100</v>
      </c>
      <c r="E365" s="72"/>
      <c r="F365" s="44" t="s">
        <v>128</v>
      </c>
      <c r="G365" s="44" t="s">
        <v>128</v>
      </c>
      <c r="H365" s="44" t="s">
        <v>128</v>
      </c>
      <c r="I365" s="44" t="s">
        <v>126</v>
      </c>
      <c r="J365" s="48">
        <v>1100</v>
      </c>
      <c r="K365" s="48">
        <f t="shared" si="5"/>
        <v>0</v>
      </c>
      <c r="L365" s="48">
        <v>1100</v>
      </c>
      <c r="M365" s="48">
        <v>66992</v>
      </c>
    </row>
    <row r="366" spans="2:13" x14ac:dyDescent="0.25">
      <c r="B366" s="44" t="s">
        <v>130</v>
      </c>
      <c r="C366" s="66">
        <v>41456</v>
      </c>
      <c r="D366" s="44">
        <v>1100</v>
      </c>
      <c r="E366" s="72"/>
      <c r="F366" s="44" t="s">
        <v>128</v>
      </c>
      <c r="G366" s="44" t="s">
        <v>128</v>
      </c>
      <c r="H366" s="44" t="s">
        <v>128</v>
      </c>
      <c r="I366" s="44" t="s">
        <v>126</v>
      </c>
      <c r="J366" s="48">
        <v>1100</v>
      </c>
      <c r="K366" s="48">
        <f t="shared" si="5"/>
        <v>0</v>
      </c>
      <c r="L366" s="48">
        <v>1100</v>
      </c>
      <c r="M366" s="48">
        <v>66992</v>
      </c>
    </row>
    <row r="367" spans="2:13" x14ac:dyDescent="0.25">
      <c r="B367" s="44" t="s">
        <v>130</v>
      </c>
      <c r="C367" s="66">
        <v>41456</v>
      </c>
      <c r="D367" s="44">
        <v>1100</v>
      </c>
      <c r="E367" s="72"/>
      <c r="F367" s="44" t="s">
        <v>128</v>
      </c>
      <c r="G367" s="44" t="s">
        <v>128</v>
      </c>
      <c r="H367" s="44" t="s">
        <v>128</v>
      </c>
      <c r="I367" s="44" t="s">
        <v>126</v>
      </c>
      <c r="J367" s="48">
        <v>1100</v>
      </c>
      <c r="K367" s="48">
        <f t="shared" si="5"/>
        <v>0</v>
      </c>
      <c r="L367" s="48">
        <v>1100</v>
      </c>
      <c r="M367" s="48">
        <v>66992</v>
      </c>
    </row>
    <row r="368" spans="2:13" x14ac:dyDescent="0.25">
      <c r="B368" s="44" t="s">
        <v>130</v>
      </c>
      <c r="C368" s="66">
        <v>41456</v>
      </c>
      <c r="D368" s="44">
        <v>1100</v>
      </c>
      <c r="E368" s="72"/>
      <c r="F368" s="44" t="s">
        <v>128</v>
      </c>
      <c r="G368" s="44" t="s">
        <v>128</v>
      </c>
      <c r="H368" s="44" t="s">
        <v>128</v>
      </c>
      <c r="I368" s="44" t="s">
        <v>126</v>
      </c>
      <c r="J368" s="48">
        <v>1100</v>
      </c>
      <c r="K368" s="48">
        <f t="shared" si="5"/>
        <v>0</v>
      </c>
      <c r="L368" s="48">
        <v>1100</v>
      </c>
      <c r="M368" s="48">
        <v>66992</v>
      </c>
    </row>
    <row r="369" spans="2:13" x14ac:dyDescent="0.25">
      <c r="B369" s="44" t="s">
        <v>130</v>
      </c>
      <c r="C369" s="66">
        <v>41456</v>
      </c>
      <c r="D369" s="44">
        <v>1100</v>
      </c>
      <c r="E369" s="72"/>
      <c r="F369" s="44" t="s">
        <v>128</v>
      </c>
      <c r="G369" s="44" t="s">
        <v>128</v>
      </c>
      <c r="H369" s="44" t="s">
        <v>128</v>
      </c>
      <c r="I369" s="44" t="s">
        <v>126</v>
      </c>
      <c r="J369" s="48">
        <v>1100</v>
      </c>
      <c r="K369" s="48">
        <f t="shared" si="5"/>
        <v>0</v>
      </c>
      <c r="L369" s="48">
        <v>1100</v>
      </c>
      <c r="M369" s="48">
        <v>66992</v>
      </c>
    </row>
    <row r="370" spans="2:13" x14ac:dyDescent="0.25">
      <c r="B370" s="44" t="s">
        <v>130</v>
      </c>
      <c r="C370" s="66">
        <v>41456</v>
      </c>
      <c r="D370" s="44">
        <v>1100</v>
      </c>
      <c r="E370" s="72"/>
      <c r="F370" s="44" t="s">
        <v>128</v>
      </c>
      <c r="G370" s="44" t="s">
        <v>128</v>
      </c>
      <c r="H370" s="44" t="s">
        <v>128</v>
      </c>
      <c r="I370" s="44" t="s">
        <v>126</v>
      </c>
      <c r="J370" s="48">
        <v>1100</v>
      </c>
      <c r="K370" s="48">
        <f t="shared" si="5"/>
        <v>0</v>
      </c>
      <c r="L370" s="48">
        <v>1100</v>
      </c>
      <c r="M370" s="48">
        <v>66992</v>
      </c>
    </row>
    <row r="371" spans="2:13" x14ac:dyDescent="0.25">
      <c r="B371" s="44" t="s">
        <v>130</v>
      </c>
      <c r="C371" s="66">
        <v>41456</v>
      </c>
      <c r="D371" s="44">
        <v>1100</v>
      </c>
      <c r="E371" s="72"/>
      <c r="F371" s="44" t="s">
        <v>128</v>
      </c>
      <c r="G371" s="44" t="s">
        <v>128</v>
      </c>
      <c r="H371" s="44" t="s">
        <v>128</v>
      </c>
      <c r="I371" s="44" t="s">
        <v>126</v>
      </c>
      <c r="J371" s="48">
        <v>1100</v>
      </c>
      <c r="K371" s="48">
        <f t="shared" si="5"/>
        <v>0</v>
      </c>
      <c r="L371" s="48">
        <v>1100</v>
      </c>
      <c r="M371" s="48">
        <v>66992</v>
      </c>
    </row>
    <row r="372" spans="2:13" x14ac:dyDescent="0.25">
      <c r="B372" s="44" t="s">
        <v>130</v>
      </c>
      <c r="C372" s="66">
        <v>41456</v>
      </c>
      <c r="D372" s="44">
        <v>1100</v>
      </c>
      <c r="E372" s="72"/>
      <c r="F372" s="44" t="s">
        <v>128</v>
      </c>
      <c r="G372" s="44" t="s">
        <v>128</v>
      </c>
      <c r="H372" s="44" t="s">
        <v>128</v>
      </c>
      <c r="I372" s="44" t="s">
        <v>126</v>
      </c>
      <c r="J372" s="48">
        <v>1100</v>
      </c>
      <c r="K372" s="48">
        <f t="shared" si="5"/>
        <v>0</v>
      </c>
      <c r="L372" s="48">
        <v>1100</v>
      </c>
      <c r="M372" s="48">
        <v>66992</v>
      </c>
    </row>
    <row r="373" spans="2:13" x14ac:dyDescent="0.25">
      <c r="B373" s="44" t="s">
        <v>130</v>
      </c>
      <c r="C373" s="66">
        <v>41456</v>
      </c>
      <c r="D373" s="44">
        <v>1100</v>
      </c>
      <c r="E373" s="72"/>
      <c r="F373" s="44" t="s">
        <v>128</v>
      </c>
      <c r="G373" s="44" t="s">
        <v>128</v>
      </c>
      <c r="H373" s="44" t="s">
        <v>128</v>
      </c>
      <c r="I373" s="44" t="s">
        <v>126</v>
      </c>
      <c r="J373" s="48">
        <v>1100</v>
      </c>
      <c r="K373" s="48">
        <f t="shared" si="5"/>
        <v>0</v>
      </c>
      <c r="L373" s="48">
        <v>1100</v>
      </c>
      <c r="M373" s="48">
        <v>66992</v>
      </c>
    </row>
    <row r="374" spans="2:13" x14ac:dyDescent="0.25">
      <c r="B374" s="44" t="s">
        <v>130</v>
      </c>
      <c r="C374" s="66">
        <v>41456</v>
      </c>
      <c r="D374" s="44">
        <v>1100</v>
      </c>
      <c r="E374" s="72"/>
      <c r="F374" s="44" t="s">
        <v>128</v>
      </c>
      <c r="G374" s="44" t="s">
        <v>128</v>
      </c>
      <c r="H374" s="44" t="s">
        <v>128</v>
      </c>
      <c r="I374" s="44" t="s">
        <v>126</v>
      </c>
      <c r="J374" s="48">
        <v>1100</v>
      </c>
      <c r="K374" s="48">
        <f t="shared" si="5"/>
        <v>0</v>
      </c>
      <c r="L374" s="48">
        <v>1100</v>
      </c>
      <c r="M374" s="48">
        <v>66992</v>
      </c>
    </row>
    <row r="375" spans="2:13" x14ac:dyDescent="0.25">
      <c r="B375" s="44" t="s">
        <v>130</v>
      </c>
      <c r="C375" s="66">
        <v>41456</v>
      </c>
      <c r="D375" s="44">
        <v>1100</v>
      </c>
      <c r="E375" s="72"/>
      <c r="F375" s="44" t="s">
        <v>128</v>
      </c>
      <c r="G375" s="44" t="s">
        <v>128</v>
      </c>
      <c r="H375" s="44" t="s">
        <v>128</v>
      </c>
      <c r="I375" s="44" t="s">
        <v>126</v>
      </c>
      <c r="J375" s="48">
        <v>1100</v>
      </c>
      <c r="K375" s="48">
        <f t="shared" si="5"/>
        <v>0</v>
      </c>
      <c r="L375" s="48">
        <v>1100</v>
      </c>
      <c r="M375" s="48">
        <v>66992</v>
      </c>
    </row>
    <row r="376" spans="2:13" x14ac:dyDescent="0.25">
      <c r="B376" s="44" t="s">
        <v>130</v>
      </c>
      <c r="C376" s="66">
        <v>41456</v>
      </c>
      <c r="D376" s="44">
        <v>1100</v>
      </c>
      <c r="E376" s="72"/>
      <c r="F376" s="44" t="s">
        <v>128</v>
      </c>
      <c r="G376" s="44" t="s">
        <v>128</v>
      </c>
      <c r="H376" s="44" t="s">
        <v>128</v>
      </c>
      <c r="I376" s="44" t="s">
        <v>126</v>
      </c>
      <c r="J376" s="48">
        <v>1100</v>
      </c>
      <c r="K376" s="48">
        <f t="shared" si="5"/>
        <v>0</v>
      </c>
      <c r="L376" s="48">
        <v>1100</v>
      </c>
      <c r="M376" s="48">
        <v>66992</v>
      </c>
    </row>
    <row r="377" spans="2:13" x14ac:dyDescent="0.25">
      <c r="B377" s="44" t="s">
        <v>130</v>
      </c>
      <c r="C377" s="66">
        <v>41456</v>
      </c>
      <c r="D377" s="44">
        <v>1100</v>
      </c>
      <c r="E377" s="72"/>
      <c r="F377" s="44" t="s">
        <v>128</v>
      </c>
      <c r="G377" s="44" t="s">
        <v>128</v>
      </c>
      <c r="H377" s="44" t="s">
        <v>128</v>
      </c>
      <c r="I377" s="44" t="s">
        <v>126</v>
      </c>
      <c r="J377" s="48">
        <v>1100</v>
      </c>
      <c r="K377" s="48">
        <f t="shared" si="5"/>
        <v>0</v>
      </c>
      <c r="L377" s="48">
        <v>1100</v>
      </c>
      <c r="M377" s="48">
        <v>66992</v>
      </c>
    </row>
    <row r="378" spans="2:13" x14ac:dyDescent="0.25">
      <c r="B378" s="44" t="s">
        <v>130</v>
      </c>
      <c r="C378" s="66">
        <v>41456</v>
      </c>
      <c r="D378" s="44">
        <v>1100</v>
      </c>
      <c r="E378" s="72"/>
      <c r="F378" s="44" t="s">
        <v>128</v>
      </c>
      <c r="G378" s="44" t="s">
        <v>128</v>
      </c>
      <c r="H378" s="44" t="s">
        <v>128</v>
      </c>
      <c r="I378" s="44" t="s">
        <v>126</v>
      </c>
      <c r="J378" s="48">
        <v>1100</v>
      </c>
      <c r="K378" s="48">
        <f t="shared" si="5"/>
        <v>0</v>
      </c>
      <c r="L378" s="48">
        <v>1100</v>
      </c>
      <c r="M378" s="48">
        <v>66992</v>
      </c>
    </row>
    <row r="379" spans="2:13" x14ac:dyDescent="0.25">
      <c r="B379" s="44" t="s">
        <v>130</v>
      </c>
      <c r="C379" s="66">
        <v>41456</v>
      </c>
      <c r="D379" s="44">
        <v>1100</v>
      </c>
      <c r="E379" s="72"/>
      <c r="F379" s="44" t="s">
        <v>128</v>
      </c>
      <c r="G379" s="44" t="s">
        <v>128</v>
      </c>
      <c r="H379" s="44" t="s">
        <v>128</v>
      </c>
      <c r="I379" s="44" t="s">
        <v>126</v>
      </c>
      <c r="J379" s="48">
        <v>1100</v>
      </c>
      <c r="K379" s="48">
        <f t="shared" si="5"/>
        <v>0</v>
      </c>
      <c r="L379" s="48">
        <v>1100</v>
      </c>
      <c r="M379" s="48">
        <v>66992</v>
      </c>
    </row>
    <row r="380" spans="2:13" x14ac:dyDescent="0.25">
      <c r="B380" s="44" t="s">
        <v>130</v>
      </c>
      <c r="C380" s="66">
        <v>41456</v>
      </c>
      <c r="D380" s="44">
        <v>1100</v>
      </c>
      <c r="E380" s="72"/>
      <c r="F380" s="44" t="s">
        <v>128</v>
      </c>
      <c r="G380" s="44" t="s">
        <v>128</v>
      </c>
      <c r="H380" s="44" t="s">
        <v>128</v>
      </c>
      <c r="I380" s="44" t="s">
        <v>126</v>
      </c>
      <c r="J380" s="48">
        <v>1100</v>
      </c>
      <c r="K380" s="48">
        <f t="shared" si="5"/>
        <v>0</v>
      </c>
      <c r="L380" s="48">
        <v>1100</v>
      </c>
      <c r="M380" s="48">
        <v>66992</v>
      </c>
    </row>
    <row r="381" spans="2:13" x14ac:dyDescent="0.25">
      <c r="B381" s="44" t="s">
        <v>130</v>
      </c>
      <c r="C381" s="66">
        <v>41456</v>
      </c>
      <c r="D381" s="44">
        <v>1100</v>
      </c>
      <c r="E381" s="72"/>
      <c r="F381" s="44" t="s">
        <v>128</v>
      </c>
      <c r="G381" s="44" t="s">
        <v>128</v>
      </c>
      <c r="H381" s="44" t="s">
        <v>128</v>
      </c>
      <c r="I381" s="44" t="s">
        <v>126</v>
      </c>
      <c r="J381" s="48">
        <v>1100</v>
      </c>
      <c r="K381" s="48">
        <f t="shared" si="5"/>
        <v>0</v>
      </c>
      <c r="L381" s="48">
        <v>1100</v>
      </c>
      <c r="M381" s="48">
        <v>66992</v>
      </c>
    </row>
    <row r="382" spans="2:13" x14ac:dyDescent="0.25">
      <c r="B382" s="44" t="s">
        <v>130</v>
      </c>
      <c r="C382" s="66">
        <v>41456</v>
      </c>
      <c r="D382" s="44">
        <v>1100</v>
      </c>
      <c r="E382" s="72"/>
      <c r="F382" s="44" t="s">
        <v>128</v>
      </c>
      <c r="G382" s="44" t="s">
        <v>128</v>
      </c>
      <c r="H382" s="44" t="s">
        <v>128</v>
      </c>
      <c r="I382" s="44" t="s">
        <v>126</v>
      </c>
      <c r="J382" s="48">
        <v>1100</v>
      </c>
      <c r="K382" s="48">
        <f t="shared" si="5"/>
        <v>0</v>
      </c>
      <c r="L382" s="48">
        <v>1100</v>
      </c>
      <c r="M382" s="48">
        <v>66992</v>
      </c>
    </row>
    <row r="383" spans="2:13" x14ac:dyDescent="0.25">
      <c r="B383" s="44" t="s">
        <v>130</v>
      </c>
      <c r="C383" s="66">
        <v>41456</v>
      </c>
      <c r="D383" s="44">
        <v>1100</v>
      </c>
      <c r="E383" s="72"/>
      <c r="F383" s="44" t="s">
        <v>128</v>
      </c>
      <c r="G383" s="44" t="s">
        <v>128</v>
      </c>
      <c r="H383" s="44" t="s">
        <v>128</v>
      </c>
      <c r="I383" s="44" t="s">
        <v>126</v>
      </c>
      <c r="J383" s="48">
        <v>1100</v>
      </c>
      <c r="K383" s="48">
        <f t="shared" si="5"/>
        <v>0</v>
      </c>
      <c r="L383" s="48">
        <v>1100</v>
      </c>
      <c r="M383" s="48">
        <v>66992</v>
      </c>
    </row>
    <row r="384" spans="2:13" x14ac:dyDescent="0.25">
      <c r="B384" s="44" t="s">
        <v>130</v>
      </c>
      <c r="C384" s="66">
        <v>41456</v>
      </c>
      <c r="D384" s="44">
        <v>1100</v>
      </c>
      <c r="E384" s="72"/>
      <c r="F384" s="44" t="s">
        <v>128</v>
      </c>
      <c r="G384" s="44" t="s">
        <v>128</v>
      </c>
      <c r="H384" s="44" t="s">
        <v>128</v>
      </c>
      <c r="I384" s="44" t="s">
        <v>126</v>
      </c>
      <c r="J384" s="48">
        <v>1100</v>
      </c>
      <c r="K384" s="48">
        <f t="shared" si="5"/>
        <v>0</v>
      </c>
      <c r="L384" s="48">
        <v>1100</v>
      </c>
      <c r="M384" s="48">
        <v>66992</v>
      </c>
    </row>
    <row r="385" spans="2:13" x14ac:dyDescent="0.25">
      <c r="B385" s="44" t="s">
        <v>130</v>
      </c>
      <c r="C385" s="66">
        <v>41456</v>
      </c>
      <c r="D385" s="44">
        <v>1100</v>
      </c>
      <c r="E385" s="72"/>
      <c r="F385" s="44" t="s">
        <v>128</v>
      </c>
      <c r="G385" s="44" t="s">
        <v>128</v>
      </c>
      <c r="H385" s="44" t="s">
        <v>128</v>
      </c>
      <c r="I385" s="44" t="s">
        <v>126</v>
      </c>
      <c r="J385" s="48">
        <v>1100</v>
      </c>
      <c r="K385" s="48">
        <f t="shared" si="5"/>
        <v>0</v>
      </c>
      <c r="L385" s="48">
        <v>1100</v>
      </c>
      <c r="M385" s="48">
        <v>66992</v>
      </c>
    </row>
    <row r="386" spans="2:13" x14ac:dyDescent="0.25">
      <c r="B386" s="44" t="s">
        <v>130</v>
      </c>
      <c r="C386" s="66">
        <v>41456</v>
      </c>
      <c r="D386" s="44">
        <v>1100</v>
      </c>
      <c r="E386" s="72"/>
      <c r="F386" s="44" t="s">
        <v>128</v>
      </c>
      <c r="G386" s="44" t="s">
        <v>128</v>
      </c>
      <c r="H386" s="44" t="s">
        <v>128</v>
      </c>
      <c r="I386" s="44" t="s">
        <v>126</v>
      </c>
      <c r="J386" s="48">
        <v>1100</v>
      </c>
      <c r="K386" s="48">
        <f t="shared" si="5"/>
        <v>0</v>
      </c>
      <c r="L386" s="48">
        <v>1100</v>
      </c>
      <c r="M386" s="48">
        <v>66992</v>
      </c>
    </row>
    <row r="387" spans="2:13" x14ac:dyDescent="0.25">
      <c r="B387" s="44" t="s">
        <v>130</v>
      </c>
      <c r="C387" s="66">
        <v>41456</v>
      </c>
      <c r="D387" s="44">
        <v>1100</v>
      </c>
      <c r="E387" s="72"/>
      <c r="F387" s="44" t="s">
        <v>128</v>
      </c>
      <c r="G387" s="44" t="s">
        <v>128</v>
      </c>
      <c r="H387" s="44" t="s">
        <v>128</v>
      </c>
      <c r="I387" s="44" t="s">
        <v>126</v>
      </c>
      <c r="J387" s="48">
        <v>1100</v>
      </c>
      <c r="K387" s="48">
        <f t="shared" si="5"/>
        <v>0</v>
      </c>
      <c r="L387" s="48">
        <v>1100</v>
      </c>
      <c r="M387" s="48">
        <v>66992</v>
      </c>
    </row>
    <row r="388" spans="2:13" x14ac:dyDescent="0.25">
      <c r="B388" s="44" t="s">
        <v>130</v>
      </c>
      <c r="C388" s="66">
        <v>41456</v>
      </c>
      <c r="D388" s="44">
        <v>1100</v>
      </c>
      <c r="E388" s="72"/>
      <c r="F388" s="44" t="s">
        <v>128</v>
      </c>
      <c r="G388" s="44" t="s">
        <v>128</v>
      </c>
      <c r="H388" s="44" t="s">
        <v>128</v>
      </c>
      <c r="I388" s="44" t="s">
        <v>126</v>
      </c>
      <c r="J388" s="48">
        <v>1100</v>
      </c>
      <c r="K388" s="48">
        <f t="shared" si="5"/>
        <v>0</v>
      </c>
      <c r="L388" s="48">
        <v>1100</v>
      </c>
      <c r="M388" s="48">
        <v>66992</v>
      </c>
    </row>
    <row r="389" spans="2:13" x14ac:dyDescent="0.25">
      <c r="B389" s="44" t="s">
        <v>130</v>
      </c>
      <c r="C389" s="66">
        <v>41456</v>
      </c>
      <c r="D389" s="44">
        <v>1100</v>
      </c>
      <c r="E389" s="72"/>
      <c r="F389" s="44" t="s">
        <v>128</v>
      </c>
      <c r="G389" s="44" t="s">
        <v>128</v>
      </c>
      <c r="H389" s="44" t="s">
        <v>128</v>
      </c>
      <c r="I389" s="44" t="s">
        <v>126</v>
      </c>
      <c r="J389" s="48">
        <v>1100</v>
      </c>
      <c r="K389" s="48">
        <f t="shared" si="5"/>
        <v>0</v>
      </c>
      <c r="L389" s="48">
        <v>1100</v>
      </c>
      <c r="M389" s="48">
        <v>66992</v>
      </c>
    </row>
    <row r="390" spans="2:13" x14ac:dyDescent="0.25">
      <c r="B390" s="44" t="s">
        <v>130</v>
      </c>
      <c r="C390" s="66">
        <v>41456</v>
      </c>
      <c r="D390" s="44">
        <v>1100</v>
      </c>
      <c r="E390" s="72"/>
      <c r="F390" s="44" t="s">
        <v>128</v>
      </c>
      <c r="G390" s="44" t="s">
        <v>128</v>
      </c>
      <c r="H390" s="44" t="s">
        <v>128</v>
      </c>
      <c r="I390" s="44" t="s">
        <v>126</v>
      </c>
      <c r="J390" s="48">
        <v>1100</v>
      </c>
      <c r="K390" s="48">
        <f t="shared" si="5"/>
        <v>0</v>
      </c>
      <c r="L390" s="48">
        <v>1100</v>
      </c>
      <c r="M390" s="48">
        <v>66992</v>
      </c>
    </row>
    <row r="391" spans="2:13" x14ac:dyDescent="0.25">
      <c r="B391" s="44" t="s">
        <v>130</v>
      </c>
      <c r="C391" s="66">
        <v>41456</v>
      </c>
      <c r="D391" s="44">
        <v>1100</v>
      </c>
      <c r="E391" s="72"/>
      <c r="F391" s="44" t="s">
        <v>128</v>
      </c>
      <c r="G391" s="44" t="s">
        <v>128</v>
      </c>
      <c r="H391" s="44" t="s">
        <v>128</v>
      </c>
      <c r="I391" s="44" t="s">
        <v>126</v>
      </c>
      <c r="J391" s="48">
        <v>1100</v>
      </c>
      <c r="K391" s="48">
        <f t="shared" ref="K391:K454" si="6">E391</f>
        <v>0</v>
      </c>
      <c r="L391" s="48">
        <v>1100</v>
      </c>
      <c r="M391" s="48">
        <v>66992</v>
      </c>
    </row>
    <row r="392" spans="2:13" x14ac:dyDescent="0.25">
      <c r="B392" s="44" t="s">
        <v>130</v>
      </c>
      <c r="C392" s="66">
        <v>41456</v>
      </c>
      <c r="D392" s="44">
        <v>1100</v>
      </c>
      <c r="E392" s="72"/>
      <c r="F392" s="44" t="s">
        <v>128</v>
      </c>
      <c r="G392" s="44" t="s">
        <v>128</v>
      </c>
      <c r="H392" s="44" t="s">
        <v>128</v>
      </c>
      <c r="I392" s="44" t="s">
        <v>126</v>
      </c>
      <c r="J392" s="48">
        <v>1100</v>
      </c>
      <c r="K392" s="48">
        <f t="shared" si="6"/>
        <v>0</v>
      </c>
      <c r="L392" s="48">
        <v>1100</v>
      </c>
      <c r="M392" s="48">
        <v>66992</v>
      </c>
    </row>
    <row r="393" spans="2:13" x14ac:dyDescent="0.25">
      <c r="B393" s="44" t="s">
        <v>130</v>
      </c>
      <c r="C393" s="66">
        <v>41456</v>
      </c>
      <c r="D393" s="44">
        <v>1100</v>
      </c>
      <c r="E393" s="72"/>
      <c r="F393" s="44" t="s">
        <v>128</v>
      </c>
      <c r="G393" s="44" t="s">
        <v>128</v>
      </c>
      <c r="H393" s="44" t="s">
        <v>128</v>
      </c>
      <c r="I393" s="44" t="s">
        <v>126</v>
      </c>
      <c r="J393" s="48">
        <v>1100</v>
      </c>
      <c r="K393" s="48">
        <f t="shared" si="6"/>
        <v>0</v>
      </c>
      <c r="L393" s="48">
        <v>1100</v>
      </c>
      <c r="M393" s="48">
        <v>66992</v>
      </c>
    </row>
    <row r="394" spans="2:13" x14ac:dyDescent="0.25">
      <c r="B394" s="44" t="s">
        <v>130</v>
      </c>
      <c r="C394" s="66">
        <v>41456</v>
      </c>
      <c r="D394" s="44">
        <v>1100</v>
      </c>
      <c r="E394" s="72"/>
      <c r="F394" s="44" t="s">
        <v>128</v>
      </c>
      <c r="G394" s="44" t="s">
        <v>128</v>
      </c>
      <c r="H394" s="44" t="s">
        <v>128</v>
      </c>
      <c r="I394" s="44" t="s">
        <v>126</v>
      </c>
      <c r="J394" s="48">
        <v>1100</v>
      </c>
      <c r="K394" s="48">
        <f t="shared" si="6"/>
        <v>0</v>
      </c>
      <c r="L394" s="48">
        <v>1100</v>
      </c>
      <c r="M394" s="48">
        <v>66992</v>
      </c>
    </row>
    <row r="395" spans="2:13" x14ac:dyDescent="0.25">
      <c r="B395" s="44" t="s">
        <v>130</v>
      </c>
      <c r="C395" s="66">
        <v>41456</v>
      </c>
      <c r="D395" s="44">
        <v>1100</v>
      </c>
      <c r="E395" s="72"/>
      <c r="F395" s="44" t="s">
        <v>128</v>
      </c>
      <c r="G395" s="44" t="s">
        <v>128</v>
      </c>
      <c r="H395" s="44" t="s">
        <v>128</v>
      </c>
      <c r="I395" s="44" t="s">
        <v>126</v>
      </c>
      <c r="J395" s="48">
        <v>1100</v>
      </c>
      <c r="K395" s="48">
        <f t="shared" si="6"/>
        <v>0</v>
      </c>
      <c r="L395" s="48">
        <v>1100</v>
      </c>
      <c r="M395" s="48">
        <v>66992</v>
      </c>
    </row>
    <row r="396" spans="2:13" x14ac:dyDescent="0.25">
      <c r="B396" s="44" t="s">
        <v>130</v>
      </c>
      <c r="C396" s="66">
        <v>41456</v>
      </c>
      <c r="D396" s="44">
        <v>1100</v>
      </c>
      <c r="E396" s="72"/>
      <c r="F396" s="44" t="s">
        <v>128</v>
      </c>
      <c r="G396" s="44" t="s">
        <v>128</v>
      </c>
      <c r="H396" s="44" t="s">
        <v>128</v>
      </c>
      <c r="I396" s="44" t="s">
        <v>126</v>
      </c>
      <c r="J396" s="48">
        <v>1100</v>
      </c>
      <c r="K396" s="48">
        <f t="shared" si="6"/>
        <v>0</v>
      </c>
      <c r="L396" s="48">
        <v>1100</v>
      </c>
      <c r="M396" s="48">
        <v>66992</v>
      </c>
    </row>
    <row r="397" spans="2:13" x14ac:dyDescent="0.25">
      <c r="B397" s="44" t="s">
        <v>130</v>
      </c>
      <c r="C397" s="66">
        <v>41456</v>
      </c>
      <c r="D397" s="44">
        <v>1100</v>
      </c>
      <c r="E397" s="72"/>
      <c r="F397" s="44" t="s">
        <v>128</v>
      </c>
      <c r="G397" s="44" t="s">
        <v>128</v>
      </c>
      <c r="H397" s="44" t="s">
        <v>128</v>
      </c>
      <c r="I397" s="44" t="s">
        <v>126</v>
      </c>
      <c r="J397" s="48">
        <v>1100</v>
      </c>
      <c r="K397" s="48">
        <f t="shared" si="6"/>
        <v>0</v>
      </c>
      <c r="L397" s="48">
        <v>1100</v>
      </c>
      <c r="M397" s="48">
        <v>66992</v>
      </c>
    </row>
    <row r="398" spans="2:13" x14ac:dyDescent="0.25">
      <c r="B398" s="44" t="s">
        <v>130</v>
      </c>
      <c r="C398" s="66">
        <v>41456</v>
      </c>
      <c r="D398" s="44">
        <v>1100</v>
      </c>
      <c r="E398" s="72"/>
      <c r="F398" s="44" t="s">
        <v>128</v>
      </c>
      <c r="G398" s="44" t="s">
        <v>128</v>
      </c>
      <c r="H398" s="44" t="s">
        <v>128</v>
      </c>
      <c r="I398" s="44" t="s">
        <v>126</v>
      </c>
      <c r="J398" s="48">
        <v>1100</v>
      </c>
      <c r="K398" s="48">
        <f t="shared" si="6"/>
        <v>0</v>
      </c>
      <c r="L398" s="48">
        <v>1100</v>
      </c>
      <c r="M398" s="48">
        <v>66992</v>
      </c>
    </row>
    <row r="399" spans="2:13" x14ac:dyDescent="0.25">
      <c r="B399" s="44" t="s">
        <v>130</v>
      </c>
      <c r="C399" s="66">
        <v>41456</v>
      </c>
      <c r="D399" s="44">
        <v>1100</v>
      </c>
      <c r="E399" s="72"/>
      <c r="F399" s="44" t="s">
        <v>128</v>
      </c>
      <c r="G399" s="44" t="s">
        <v>128</v>
      </c>
      <c r="H399" s="44" t="s">
        <v>128</v>
      </c>
      <c r="I399" s="44" t="s">
        <v>126</v>
      </c>
      <c r="J399" s="48">
        <v>1100</v>
      </c>
      <c r="K399" s="48">
        <f t="shared" si="6"/>
        <v>0</v>
      </c>
      <c r="L399" s="48">
        <v>1100</v>
      </c>
      <c r="M399" s="48">
        <v>66992</v>
      </c>
    </row>
    <row r="400" spans="2:13" x14ac:dyDescent="0.25">
      <c r="B400" s="44" t="s">
        <v>130</v>
      </c>
      <c r="C400" s="66">
        <v>41456</v>
      </c>
      <c r="D400" s="44">
        <v>1100</v>
      </c>
      <c r="E400" s="72"/>
      <c r="F400" s="44" t="s">
        <v>128</v>
      </c>
      <c r="G400" s="44" t="s">
        <v>128</v>
      </c>
      <c r="H400" s="44" t="s">
        <v>128</v>
      </c>
      <c r="I400" s="44" t="s">
        <v>126</v>
      </c>
      <c r="J400" s="48">
        <v>1100</v>
      </c>
      <c r="K400" s="48">
        <f t="shared" si="6"/>
        <v>0</v>
      </c>
      <c r="L400" s="48">
        <v>1100</v>
      </c>
      <c r="M400" s="48">
        <v>66992</v>
      </c>
    </row>
    <row r="401" spans="2:13" x14ac:dyDescent="0.25">
      <c r="B401" s="44" t="s">
        <v>130</v>
      </c>
      <c r="C401" s="66">
        <v>41456</v>
      </c>
      <c r="D401" s="44">
        <v>1100</v>
      </c>
      <c r="E401" s="72"/>
      <c r="F401" s="44" t="s">
        <v>128</v>
      </c>
      <c r="G401" s="44" t="s">
        <v>128</v>
      </c>
      <c r="H401" s="44" t="s">
        <v>128</v>
      </c>
      <c r="I401" s="44" t="s">
        <v>126</v>
      </c>
      <c r="J401" s="48">
        <v>1100</v>
      </c>
      <c r="K401" s="48">
        <f t="shared" si="6"/>
        <v>0</v>
      </c>
      <c r="L401" s="48">
        <v>1100</v>
      </c>
      <c r="M401" s="48">
        <v>66992</v>
      </c>
    </row>
    <row r="402" spans="2:13" x14ac:dyDescent="0.25">
      <c r="B402" s="44" t="s">
        <v>130</v>
      </c>
      <c r="C402" s="66">
        <v>41456</v>
      </c>
      <c r="D402" s="44">
        <v>1100</v>
      </c>
      <c r="E402" s="72"/>
      <c r="F402" s="44" t="s">
        <v>128</v>
      </c>
      <c r="G402" s="44" t="s">
        <v>128</v>
      </c>
      <c r="H402" s="44" t="s">
        <v>128</v>
      </c>
      <c r="I402" s="44" t="s">
        <v>126</v>
      </c>
      <c r="J402" s="48">
        <v>1100</v>
      </c>
      <c r="K402" s="48">
        <f t="shared" si="6"/>
        <v>0</v>
      </c>
      <c r="L402" s="48">
        <v>1100</v>
      </c>
      <c r="M402" s="48">
        <v>66992</v>
      </c>
    </row>
    <row r="403" spans="2:13" x14ac:dyDescent="0.25">
      <c r="B403" s="44" t="s">
        <v>130</v>
      </c>
      <c r="C403" s="66">
        <v>41456</v>
      </c>
      <c r="D403" s="44">
        <v>1100</v>
      </c>
      <c r="E403" s="72"/>
      <c r="F403" s="44" t="s">
        <v>128</v>
      </c>
      <c r="G403" s="44" t="s">
        <v>128</v>
      </c>
      <c r="H403" s="44" t="s">
        <v>128</v>
      </c>
      <c r="I403" s="44" t="s">
        <v>126</v>
      </c>
      <c r="J403" s="48">
        <v>1100</v>
      </c>
      <c r="K403" s="48">
        <f t="shared" si="6"/>
        <v>0</v>
      </c>
      <c r="L403" s="48">
        <v>1100</v>
      </c>
      <c r="M403" s="48">
        <v>66992</v>
      </c>
    </row>
    <row r="404" spans="2:13" x14ac:dyDescent="0.25">
      <c r="B404" s="44" t="s">
        <v>130</v>
      </c>
      <c r="C404" s="66">
        <v>41456</v>
      </c>
      <c r="D404" s="44">
        <v>1100</v>
      </c>
      <c r="E404" s="72"/>
      <c r="F404" s="44" t="s">
        <v>128</v>
      </c>
      <c r="G404" s="44" t="s">
        <v>128</v>
      </c>
      <c r="H404" s="44" t="s">
        <v>128</v>
      </c>
      <c r="I404" s="44" t="s">
        <v>126</v>
      </c>
      <c r="J404" s="48">
        <v>1100</v>
      </c>
      <c r="K404" s="48">
        <f t="shared" si="6"/>
        <v>0</v>
      </c>
      <c r="L404" s="48">
        <v>1100</v>
      </c>
      <c r="M404" s="48">
        <v>66992</v>
      </c>
    </row>
    <row r="405" spans="2:13" x14ac:dyDescent="0.25">
      <c r="B405" s="44" t="s">
        <v>130</v>
      </c>
      <c r="C405" s="66">
        <v>41456</v>
      </c>
      <c r="D405" s="44">
        <v>1100</v>
      </c>
      <c r="E405" s="72"/>
      <c r="F405" s="44" t="s">
        <v>128</v>
      </c>
      <c r="G405" s="44" t="s">
        <v>128</v>
      </c>
      <c r="H405" s="44" t="s">
        <v>128</v>
      </c>
      <c r="I405" s="44" t="s">
        <v>126</v>
      </c>
      <c r="J405" s="48">
        <v>1100</v>
      </c>
      <c r="K405" s="48">
        <f t="shared" si="6"/>
        <v>0</v>
      </c>
      <c r="L405" s="48">
        <v>1100</v>
      </c>
      <c r="M405" s="48">
        <v>66992</v>
      </c>
    </row>
    <row r="406" spans="2:13" x14ac:dyDescent="0.25">
      <c r="B406" s="44" t="s">
        <v>130</v>
      </c>
      <c r="C406" s="66">
        <v>41456</v>
      </c>
      <c r="D406" s="44">
        <v>1100</v>
      </c>
      <c r="E406" s="72"/>
      <c r="F406" s="44" t="s">
        <v>128</v>
      </c>
      <c r="G406" s="44" t="s">
        <v>128</v>
      </c>
      <c r="H406" s="44" t="s">
        <v>128</v>
      </c>
      <c r="I406" s="44" t="s">
        <v>126</v>
      </c>
      <c r="J406" s="48">
        <v>1100</v>
      </c>
      <c r="K406" s="48">
        <f t="shared" si="6"/>
        <v>0</v>
      </c>
      <c r="L406" s="48">
        <v>1100</v>
      </c>
      <c r="M406" s="48">
        <v>66992</v>
      </c>
    </row>
    <row r="407" spans="2:13" x14ac:dyDescent="0.25">
      <c r="B407" s="44" t="s">
        <v>130</v>
      </c>
      <c r="C407" s="66">
        <v>41456</v>
      </c>
      <c r="D407" s="44">
        <v>1100</v>
      </c>
      <c r="E407" s="72"/>
      <c r="F407" s="44" t="s">
        <v>128</v>
      </c>
      <c r="G407" s="44" t="s">
        <v>128</v>
      </c>
      <c r="H407" s="44" t="s">
        <v>128</v>
      </c>
      <c r="I407" s="44" t="s">
        <v>126</v>
      </c>
      <c r="J407" s="48">
        <v>1100</v>
      </c>
      <c r="K407" s="48">
        <f t="shared" si="6"/>
        <v>0</v>
      </c>
      <c r="L407" s="48">
        <v>1100</v>
      </c>
      <c r="M407" s="48">
        <v>66992</v>
      </c>
    </row>
    <row r="408" spans="2:13" x14ac:dyDescent="0.25">
      <c r="B408" s="44" t="s">
        <v>130</v>
      </c>
      <c r="C408" s="66">
        <v>41456</v>
      </c>
      <c r="D408" s="44">
        <v>1100</v>
      </c>
      <c r="E408" s="72"/>
      <c r="F408" s="44" t="s">
        <v>128</v>
      </c>
      <c r="G408" s="44" t="s">
        <v>128</v>
      </c>
      <c r="H408" s="44" t="s">
        <v>128</v>
      </c>
      <c r="I408" s="44" t="s">
        <v>126</v>
      </c>
      <c r="J408" s="48">
        <v>1100</v>
      </c>
      <c r="K408" s="48">
        <f t="shared" si="6"/>
        <v>0</v>
      </c>
      <c r="L408" s="48">
        <v>1100</v>
      </c>
      <c r="M408" s="48">
        <v>66992</v>
      </c>
    </row>
    <row r="409" spans="2:13" x14ac:dyDescent="0.25">
      <c r="B409" s="44" t="s">
        <v>130</v>
      </c>
      <c r="C409" s="66">
        <v>41456</v>
      </c>
      <c r="D409" s="44">
        <v>1100</v>
      </c>
      <c r="E409" s="72"/>
      <c r="F409" s="44" t="s">
        <v>128</v>
      </c>
      <c r="G409" s="44" t="s">
        <v>128</v>
      </c>
      <c r="H409" s="44" t="s">
        <v>128</v>
      </c>
      <c r="I409" s="44" t="s">
        <v>126</v>
      </c>
      <c r="J409" s="48">
        <v>1100</v>
      </c>
      <c r="K409" s="48">
        <f t="shared" si="6"/>
        <v>0</v>
      </c>
      <c r="L409" s="48">
        <v>1100</v>
      </c>
      <c r="M409" s="48">
        <v>66992</v>
      </c>
    </row>
    <row r="410" spans="2:13" x14ac:dyDescent="0.25">
      <c r="B410" s="44" t="s">
        <v>130</v>
      </c>
      <c r="C410" s="66">
        <v>41456</v>
      </c>
      <c r="D410" s="44">
        <v>1100</v>
      </c>
      <c r="E410" s="72"/>
      <c r="F410" s="44" t="s">
        <v>128</v>
      </c>
      <c r="G410" s="44" t="s">
        <v>128</v>
      </c>
      <c r="H410" s="44" t="s">
        <v>128</v>
      </c>
      <c r="I410" s="44" t="s">
        <v>126</v>
      </c>
      <c r="J410" s="48">
        <v>1100</v>
      </c>
      <c r="K410" s="48">
        <f t="shared" si="6"/>
        <v>0</v>
      </c>
      <c r="L410" s="48">
        <v>1100</v>
      </c>
      <c r="M410" s="48">
        <v>66992</v>
      </c>
    </row>
    <row r="411" spans="2:13" x14ac:dyDescent="0.25">
      <c r="B411" s="44" t="s">
        <v>130</v>
      </c>
      <c r="C411" s="66">
        <v>41456</v>
      </c>
      <c r="D411" s="44">
        <v>1100</v>
      </c>
      <c r="E411" s="72"/>
      <c r="F411" s="44" t="s">
        <v>128</v>
      </c>
      <c r="G411" s="44" t="s">
        <v>128</v>
      </c>
      <c r="H411" s="44" t="s">
        <v>128</v>
      </c>
      <c r="I411" s="44" t="s">
        <v>126</v>
      </c>
      <c r="J411" s="48">
        <v>1100</v>
      </c>
      <c r="K411" s="48">
        <f t="shared" si="6"/>
        <v>0</v>
      </c>
      <c r="L411" s="48">
        <v>1100</v>
      </c>
      <c r="M411" s="48">
        <v>66992</v>
      </c>
    </row>
    <row r="412" spans="2:13" x14ac:dyDescent="0.25">
      <c r="B412" s="44" t="s">
        <v>130</v>
      </c>
      <c r="C412" s="66">
        <v>41456</v>
      </c>
      <c r="D412" s="44">
        <v>1100</v>
      </c>
      <c r="E412" s="72"/>
      <c r="F412" s="44" t="s">
        <v>128</v>
      </c>
      <c r="G412" s="44" t="s">
        <v>128</v>
      </c>
      <c r="H412" s="44" t="s">
        <v>128</v>
      </c>
      <c r="I412" s="44" t="s">
        <v>126</v>
      </c>
      <c r="J412" s="48">
        <v>1100</v>
      </c>
      <c r="K412" s="48">
        <f t="shared" si="6"/>
        <v>0</v>
      </c>
      <c r="L412" s="48">
        <v>1100</v>
      </c>
      <c r="M412" s="48">
        <v>66992</v>
      </c>
    </row>
    <row r="413" spans="2:13" x14ac:dyDescent="0.25">
      <c r="B413" s="44" t="s">
        <v>130</v>
      </c>
      <c r="C413" s="66">
        <v>41456</v>
      </c>
      <c r="D413" s="44">
        <v>1100</v>
      </c>
      <c r="E413" s="72"/>
      <c r="F413" s="44" t="s">
        <v>128</v>
      </c>
      <c r="G413" s="44" t="s">
        <v>128</v>
      </c>
      <c r="H413" s="44" t="s">
        <v>128</v>
      </c>
      <c r="I413" s="44" t="s">
        <v>126</v>
      </c>
      <c r="J413" s="48">
        <v>1100</v>
      </c>
      <c r="K413" s="48">
        <f t="shared" si="6"/>
        <v>0</v>
      </c>
      <c r="L413" s="48">
        <v>1100</v>
      </c>
      <c r="M413" s="48">
        <v>66992</v>
      </c>
    </row>
    <row r="414" spans="2:13" x14ac:dyDescent="0.25">
      <c r="B414" s="44" t="s">
        <v>130</v>
      </c>
      <c r="C414" s="66">
        <v>41456</v>
      </c>
      <c r="D414" s="44">
        <v>1100</v>
      </c>
      <c r="E414" s="72"/>
      <c r="F414" s="44" t="s">
        <v>128</v>
      </c>
      <c r="G414" s="44" t="s">
        <v>128</v>
      </c>
      <c r="H414" s="44" t="s">
        <v>128</v>
      </c>
      <c r="I414" s="44" t="s">
        <v>126</v>
      </c>
      <c r="J414" s="48">
        <v>1100</v>
      </c>
      <c r="K414" s="48">
        <f t="shared" si="6"/>
        <v>0</v>
      </c>
      <c r="L414" s="48">
        <v>1100</v>
      </c>
      <c r="M414" s="48">
        <v>66992</v>
      </c>
    </row>
    <row r="415" spans="2:13" x14ac:dyDescent="0.25">
      <c r="B415" s="44" t="s">
        <v>130</v>
      </c>
      <c r="C415" s="66">
        <v>41456</v>
      </c>
      <c r="D415" s="44">
        <v>1100</v>
      </c>
      <c r="E415" s="72"/>
      <c r="F415" s="44" t="s">
        <v>128</v>
      </c>
      <c r="G415" s="44" t="s">
        <v>128</v>
      </c>
      <c r="H415" s="44" t="s">
        <v>128</v>
      </c>
      <c r="I415" s="44" t="s">
        <v>126</v>
      </c>
      <c r="J415" s="48">
        <v>1100</v>
      </c>
      <c r="K415" s="48">
        <f t="shared" si="6"/>
        <v>0</v>
      </c>
      <c r="L415" s="48">
        <v>1100</v>
      </c>
      <c r="M415" s="48">
        <v>66992</v>
      </c>
    </row>
    <row r="416" spans="2:13" x14ac:dyDescent="0.25">
      <c r="B416" s="44" t="s">
        <v>130</v>
      </c>
      <c r="C416" s="66">
        <v>41456</v>
      </c>
      <c r="D416" s="44">
        <v>1100</v>
      </c>
      <c r="E416" s="72"/>
      <c r="F416" s="44" t="s">
        <v>128</v>
      </c>
      <c r="G416" s="44" t="s">
        <v>128</v>
      </c>
      <c r="H416" s="44" t="s">
        <v>128</v>
      </c>
      <c r="I416" s="44" t="s">
        <v>126</v>
      </c>
      <c r="J416" s="48">
        <v>1100</v>
      </c>
      <c r="K416" s="48">
        <f t="shared" si="6"/>
        <v>0</v>
      </c>
      <c r="L416" s="48">
        <v>1100</v>
      </c>
      <c r="M416" s="48">
        <v>66992</v>
      </c>
    </row>
    <row r="417" spans="2:13" x14ac:dyDescent="0.25">
      <c r="B417" s="44" t="s">
        <v>130</v>
      </c>
      <c r="C417" s="66">
        <v>41456</v>
      </c>
      <c r="D417" s="44">
        <v>1100</v>
      </c>
      <c r="E417" s="72"/>
      <c r="F417" s="44" t="s">
        <v>128</v>
      </c>
      <c r="G417" s="44" t="s">
        <v>128</v>
      </c>
      <c r="H417" s="44" t="s">
        <v>128</v>
      </c>
      <c r="I417" s="44" t="s">
        <v>126</v>
      </c>
      <c r="J417" s="48">
        <v>1100</v>
      </c>
      <c r="K417" s="48">
        <f t="shared" si="6"/>
        <v>0</v>
      </c>
      <c r="L417" s="48">
        <v>1100</v>
      </c>
      <c r="M417" s="48">
        <v>66992</v>
      </c>
    </row>
    <row r="418" spans="2:13" x14ac:dyDescent="0.25">
      <c r="B418" s="44" t="s">
        <v>130</v>
      </c>
      <c r="C418" s="66">
        <v>41456</v>
      </c>
      <c r="D418" s="44">
        <v>1100</v>
      </c>
      <c r="E418" s="72"/>
      <c r="F418" s="44" t="s">
        <v>128</v>
      </c>
      <c r="G418" s="44" t="s">
        <v>128</v>
      </c>
      <c r="H418" s="44" t="s">
        <v>128</v>
      </c>
      <c r="I418" s="44" t="s">
        <v>126</v>
      </c>
      <c r="J418" s="48">
        <v>1100</v>
      </c>
      <c r="K418" s="48">
        <f t="shared" si="6"/>
        <v>0</v>
      </c>
      <c r="L418" s="48">
        <v>1100</v>
      </c>
      <c r="M418" s="48">
        <v>66992</v>
      </c>
    </row>
    <row r="419" spans="2:13" x14ac:dyDescent="0.25">
      <c r="B419" s="44" t="s">
        <v>130</v>
      </c>
      <c r="C419" s="66">
        <v>41456</v>
      </c>
      <c r="D419" s="44">
        <v>1100</v>
      </c>
      <c r="E419" s="72"/>
      <c r="F419" s="44" t="s">
        <v>128</v>
      </c>
      <c r="G419" s="44" t="s">
        <v>128</v>
      </c>
      <c r="H419" s="44" t="s">
        <v>128</v>
      </c>
      <c r="I419" s="44" t="s">
        <v>126</v>
      </c>
      <c r="J419" s="48">
        <v>1100</v>
      </c>
      <c r="K419" s="48">
        <f t="shared" si="6"/>
        <v>0</v>
      </c>
      <c r="L419" s="48">
        <v>1100</v>
      </c>
      <c r="M419" s="48">
        <v>66992</v>
      </c>
    </row>
    <row r="420" spans="2:13" x14ac:dyDescent="0.25">
      <c r="B420" s="44" t="s">
        <v>130</v>
      </c>
      <c r="C420" s="66">
        <v>41456</v>
      </c>
      <c r="D420" s="44">
        <v>1100</v>
      </c>
      <c r="E420" s="72"/>
      <c r="F420" s="44" t="s">
        <v>128</v>
      </c>
      <c r="G420" s="44" t="s">
        <v>128</v>
      </c>
      <c r="H420" s="44" t="s">
        <v>128</v>
      </c>
      <c r="I420" s="44" t="s">
        <v>126</v>
      </c>
      <c r="J420" s="48">
        <v>1100</v>
      </c>
      <c r="K420" s="48">
        <f t="shared" si="6"/>
        <v>0</v>
      </c>
      <c r="L420" s="48">
        <v>1100</v>
      </c>
      <c r="M420" s="48">
        <v>66992</v>
      </c>
    </row>
    <row r="421" spans="2:13" x14ac:dyDescent="0.25">
      <c r="B421" s="44" t="s">
        <v>130</v>
      </c>
      <c r="C421" s="66">
        <v>41456</v>
      </c>
      <c r="D421" s="44">
        <v>1100</v>
      </c>
      <c r="E421" s="72"/>
      <c r="F421" s="44" t="s">
        <v>128</v>
      </c>
      <c r="G421" s="44" t="s">
        <v>128</v>
      </c>
      <c r="H421" s="44" t="s">
        <v>128</v>
      </c>
      <c r="I421" s="44" t="s">
        <v>126</v>
      </c>
      <c r="J421" s="48">
        <v>1100</v>
      </c>
      <c r="K421" s="48">
        <f t="shared" si="6"/>
        <v>0</v>
      </c>
      <c r="L421" s="48">
        <v>1100</v>
      </c>
      <c r="M421" s="48">
        <v>66992</v>
      </c>
    </row>
    <row r="422" spans="2:13" x14ac:dyDescent="0.25">
      <c r="B422" s="44" t="s">
        <v>130</v>
      </c>
      <c r="C422" s="66">
        <v>41456</v>
      </c>
      <c r="D422" s="44">
        <v>1100</v>
      </c>
      <c r="E422" s="72"/>
      <c r="F422" s="44" t="s">
        <v>128</v>
      </c>
      <c r="G422" s="44" t="s">
        <v>128</v>
      </c>
      <c r="H422" s="44" t="s">
        <v>128</v>
      </c>
      <c r="I422" s="44" t="s">
        <v>126</v>
      </c>
      <c r="J422" s="48">
        <v>1100</v>
      </c>
      <c r="K422" s="48">
        <f t="shared" si="6"/>
        <v>0</v>
      </c>
      <c r="L422" s="48">
        <v>1100</v>
      </c>
      <c r="M422" s="48">
        <v>66992</v>
      </c>
    </row>
    <row r="423" spans="2:13" x14ac:dyDescent="0.25">
      <c r="B423" s="44" t="s">
        <v>130</v>
      </c>
      <c r="C423" s="66">
        <v>41456</v>
      </c>
      <c r="D423" s="44">
        <v>1100</v>
      </c>
      <c r="E423" s="72"/>
      <c r="F423" s="44" t="s">
        <v>128</v>
      </c>
      <c r="G423" s="44" t="s">
        <v>128</v>
      </c>
      <c r="H423" s="44" t="s">
        <v>128</v>
      </c>
      <c r="I423" s="44" t="s">
        <v>126</v>
      </c>
      <c r="J423" s="48">
        <v>1100</v>
      </c>
      <c r="K423" s="48">
        <f t="shared" si="6"/>
        <v>0</v>
      </c>
      <c r="L423" s="48">
        <v>1100</v>
      </c>
      <c r="M423" s="48">
        <v>66992</v>
      </c>
    </row>
    <row r="424" spans="2:13" x14ac:dyDescent="0.25">
      <c r="B424" s="44" t="s">
        <v>130</v>
      </c>
      <c r="C424" s="66">
        <v>41456</v>
      </c>
      <c r="D424" s="44">
        <v>1100</v>
      </c>
      <c r="E424" s="72"/>
      <c r="F424" s="44" t="s">
        <v>128</v>
      </c>
      <c r="G424" s="44" t="s">
        <v>128</v>
      </c>
      <c r="H424" s="44" t="s">
        <v>128</v>
      </c>
      <c r="I424" s="44" t="s">
        <v>126</v>
      </c>
      <c r="J424" s="48">
        <v>1100</v>
      </c>
      <c r="K424" s="48">
        <f t="shared" si="6"/>
        <v>0</v>
      </c>
      <c r="L424" s="48">
        <v>1100</v>
      </c>
      <c r="M424" s="48">
        <v>66992</v>
      </c>
    </row>
    <row r="425" spans="2:13" x14ac:dyDescent="0.25">
      <c r="B425" s="44" t="s">
        <v>130</v>
      </c>
      <c r="C425" s="66">
        <v>41456</v>
      </c>
      <c r="D425" s="44">
        <v>1100</v>
      </c>
      <c r="E425" s="72"/>
      <c r="F425" s="44" t="s">
        <v>128</v>
      </c>
      <c r="G425" s="44" t="s">
        <v>128</v>
      </c>
      <c r="H425" s="44" t="s">
        <v>128</v>
      </c>
      <c r="I425" s="44" t="s">
        <v>126</v>
      </c>
      <c r="J425" s="48">
        <v>1100</v>
      </c>
      <c r="K425" s="48">
        <f t="shared" si="6"/>
        <v>0</v>
      </c>
      <c r="L425" s="48">
        <v>1100</v>
      </c>
      <c r="M425" s="48">
        <v>66992</v>
      </c>
    </row>
    <row r="426" spans="2:13" x14ac:dyDescent="0.25">
      <c r="B426" s="44" t="s">
        <v>130</v>
      </c>
      <c r="C426" s="66">
        <v>41456</v>
      </c>
      <c r="D426" s="44">
        <v>1100</v>
      </c>
      <c r="E426" s="72"/>
      <c r="F426" s="44" t="s">
        <v>128</v>
      </c>
      <c r="G426" s="44" t="s">
        <v>128</v>
      </c>
      <c r="H426" s="44" t="s">
        <v>128</v>
      </c>
      <c r="I426" s="44" t="s">
        <v>126</v>
      </c>
      <c r="J426" s="48">
        <v>1100</v>
      </c>
      <c r="K426" s="48">
        <f t="shared" si="6"/>
        <v>0</v>
      </c>
      <c r="L426" s="48">
        <v>1100</v>
      </c>
      <c r="M426" s="48">
        <v>66992</v>
      </c>
    </row>
    <row r="427" spans="2:13" x14ac:dyDescent="0.25">
      <c r="B427" s="44" t="s">
        <v>130</v>
      </c>
      <c r="C427" s="66">
        <v>41456</v>
      </c>
      <c r="D427" s="44">
        <v>1100</v>
      </c>
      <c r="E427" s="72"/>
      <c r="F427" s="44" t="s">
        <v>128</v>
      </c>
      <c r="G427" s="44" t="s">
        <v>128</v>
      </c>
      <c r="H427" s="44" t="s">
        <v>128</v>
      </c>
      <c r="I427" s="44" t="s">
        <v>126</v>
      </c>
      <c r="J427" s="48">
        <v>1100</v>
      </c>
      <c r="K427" s="48">
        <f t="shared" si="6"/>
        <v>0</v>
      </c>
      <c r="L427" s="48">
        <v>1100</v>
      </c>
      <c r="M427" s="48">
        <v>66992</v>
      </c>
    </row>
    <row r="428" spans="2:13" x14ac:dyDescent="0.25">
      <c r="B428" s="44" t="s">
        <v>130</v>
      </c>
      <c r="C428" s="66">
        <v>41456</v>
      </c>
      <c r="D428" s="44">
        <v>1100</v>
      </c>
      <c r="E428" s="72"/>
      <c r="F428" s="44" t="s">
        <v>128</v>
      </c>
      <c r="G428" s="44" t="s">
        <v>128</v>
      </c>
      <c r="H428" s="44" t="s">
        <v>128</v>
      </c>
      <c r="I428" s="44" t="s">
        <v>126</v>
      </c>
      <c r="J428" s="48">
        <v>1100</v>
      </c>
      <c r="K428" s="48">
        <f t="shared" si="6"/>
        <v>0</v>
      </c>
      <c r="L428" s="48">
        <v>1100</v>
      </c>
      <c r="M428" s="48">
        <v>66992</v>
      </c>
    </row>
    <row r="429" spans="2:13" x14ac:dyDescent="0.25">
      <c r="B429" s="44" t="s">
        <v>130</v>
      </c>
      <c r="C429" s="66">
        <v>41456</v>
      </c>
      <c r="D429" s="44">
        <v>1100</v>
      </c>
      <c r="E429" s="72"/>
      <c r="F429" s="44" t="s">
        <v>128</v>
      </c>
      <c r="G429" s="44" t="s">
        <v>128</v>
      </c>
      <c r="H429" s="44" t="s">
        <v>128</v>
      </c>
      <c r="I429" s="44" t="s">
        <v>126</v>
      </c>
      <c r="J429" s="48">
        <v>1100</v>
      </c>
      <c r="K429" s="48">
        <f t="shared" si="6"/>
        <v>0</v>
      </c>
      <c r="L429" s="48">
        <v>1100</v>
      </c>
      <c r="M429" s="48">
        <v>66992</v>
      </c>
    </row>
    <row r="430" spans="2:13" x14ac:dyDescent="0.25">
      <c r="B430" s="44" t="s">
        <v>130</v>
      </c>
      <c r="C430" s="66">
        <v>41456</v>
      </c>
      <c r="D430" s="44">
        <v>1100</v>
      </c>
      <c r="E430" s="72"/>
      <c r="F430" s="44" t="s">
        <v>128</v>
      </c>
      <c r="G430" s="44" t="s">
        <v>128</v>
      </c>
      <c r="H430" s="44" t="s">
        <v>128</v>
      </c>
      <c r="I430" s="44" t="s">
        <v>126</v>
      </c>
      <c r="J430" s="48">
        <v>1100</v>
      </c>
      <c r="K430" s="48">
        <f t="shared" si="6"/>
        <v>0</v>
      </c>
      <c r="L430" s="48">
        <v>1100</v>
      </c>
      <c r="M430" s="48">
        <v>66992</v>
      </c>
    </row>
    <row r="431" spans="2:13" x14ac:dyDescent="0.25">
      <c r="B431" s="44" t="s">
        <v>130</v>
      </c>
      <c r="C431" s="66">
        <v>41456</v>
      </c>
      <c r="D431" s="44">
        <v>1100</v>
      </c>
      <c r="E431" s="72"/>
      <c r="F431" s="44" t="s">
        <v>128</v>
      </c>
      <c r="G431" s="44" t="s">
        <v>128</v>
      </c>
      <c r="H431" s="44" t="s">
        <v>128</v>
      </c>
      <c r="I431" s="44" t="s">
        <v>126</v>
      </c>
      <c r="J431" s="48">
        <v>1100</v>
      </c>
      <c r="K431" s="48">
        <f t="shared" si="6"/>
        <v>0</v>
      </c>
      <c r="L431" s="48">
        <v>1100</v>
      </c>
      <c r="M431" s="48">
        <v>66992</v>
      </c>
    </row>
    <row r="432" spans="2:13" x14ac:dyDescent="0.25">
      <c r="B432" s="44" t="s">
        <v>130</v>
      </c>
      <c r="C432" s="66">
        <v>41456</v>
      </c>
      <c r="D432" s="44">
        <v>1100</v>
      </c>
      <c r="E432" s="72"/>
      <c r="F432" s="44" t="s">
        <v>128</v>
      </c>
      <c r="G432" s="44" t="s">
        <v>128</v>
      </c>
      <c r="H432" s="44" t="s">
        <v>128</v>
      </c>
      <c r="I432" s="44" t="s">
        <v>126</v>
      </c>
      <c r="J432" s="48">
        <v>1100</v>
      </c>
      <c r="K432" s="48">
        <f t="shared" si="6"/>
        <v>0</v>
      </c>
      <c r="L432" s="48">
        <v>1100</v>
      </c>
      <c r="M432" s="48">
        <v>66992</v>
      </c>
    </row>
    <row r="433" spans="2:13" x14ac:dyDescent="0.25">
      <c r="B433" s="44" t="s">
        <v>130</v>
      </c>
      <c r="C433" s="66">
        <v>41456</v>
      </c>
      <c r="D433" s="44">
        <v>1100</v>
      </c>
      <c r="E433" s="72"/>
      <c r="F433" s="44" t="s">
        <v>128</v>
      </c>
      <c r="G433" s="44" t="s">
        <v>128</v>
      </c>
      <c r="H433" s="44" t="s">
        <v>128</v>
      </c>
      <c r="I433" s="44" t="s">
        <v>126</v>
      </c>
      <c r="J433" s="48">
        <v>1100</v>
      </c>
      <c r="K433" s="48">
        <f t="shared" si="6"/>
        <v>0</v>
      </c>
      <c r="L433" s="48">
        <v>1100</v>
      </c>
      <c r="M433" s="48">
        <v>66992</v>
      </c>
    </row>
    <row r="434" spans="2:13" x14ac:dyDescent="0.25">
      <c r="B434" s="44" t="s">
        <v>130</v>
      </c>
      <c r="C434" s="66">
        <v>41456</v>
      </c>
      <c r="D434" s="44">
        <v>1100</v>
      </c>
      <c r="E434" s="72"/>
      <c r="F434" s="44" t="s">
        <v>128</v>
      </c>
      <c r="G434" s="44" t="s">
        <v>128</v>
      </c>
      <c r="H434" s="44" t="s">
        <v>128</v>
      </c>
      <c r="I434" s="44" t="s">
        <v>126</v>
      </c>
      <c r="J434" s="48">
        <v>1100</v>
      </c>
      <c r="K434" s="48">
        <f t="shared" si="6"/>
        <v>0</v>
      </c>
      <c r="L434" s="48">
        <v>1100</v>
      </c>
      <c r="M434" s="48">
        <v>66992</v>
      </c>
    </row>
    <row r="435" spans="2:13" x14ac:dyDescent="0.25">
      <c r="B435" s="44" t="s">
        <v>130</v>
      </c>
      <c r="C435" s="66">
        <v>41456</v>
      </c>
      <c r="D435" s="44">
        <v>1100</v>
      </c>
      <c r="E435" s="72"/>
      <c r="F435" s="44" t="s">
        <v>128</v>
      </c>
      <c r="G435" s="44" t="s">
        <v>128</v>
      </c>
      <c r="H435" s="44" t="s">
        <v>128</v>
      </c>
      <c r="I435" s="44" t="s">
        <v>126</v>
      </c>
      <c r="J435" s="48">
        <v>1100</v>
      </c>
      <c r="K435" s="48">
        <f t="shared" si="6"/>
        <v>0</v>
      </c>
      <c r="L435" s="48">
        <v>1100</v>
      </c>
      <c r="M435" s="48">
        <v>66992</v>
      </c>
    </row>
    <row r="436" spans="2:13" x14ac:dyDescent="0.25">
      <c r="B436" s="44" t="s">
        <v>130</v>
      </c>
      <c r="C436" s="66">
        <v>41456</v>
      </c>
      <c r="D436" s="44">
        <v>1100</v>
      </c>
      <c r="E436" s="72"/>
      <c r="F436" s="44" t="s">
        <v>128</v>
      </c>
      <c r="G436" s="44" t="s">
        <v>128</v>
      </c>
      <c r="H436" s="44" t="s">
        <v>128</v>
      </c>
      <c r="I436" s="44" t="s">
        <v>126</v>
      </c>
      <c r="J436" s="48">
        <v>1100</v>
      </c>
      <c r="K436" s="48">
        <f t="shared" si="6"/>
        <v>0</v>
      </c>
      <c r="L436" s="48">
        <v>1100</v>
      </c>
      <c r="M436" s="48">
        <v>66992</v>
      </c>
    </row>
    <row r="437" spans="2:13" x14ac:dyDescent="0.25">
      <c r="B437" s="44" t="s">
        <v>130</v>
      </c>
      <c r="C437" s="66">
        <v>41456</v>
      </c>
      <c r="D437" s="44">
        <v>1100</v>
      </c>
      <c r="E437" s="72"/>
      <c r="F437" s="44" t="s">
        <v>128</v>
      </c>
      <c r="G437" s="44" t="s">
        <v>128</v>
      </c>
      <c r="H437" s="44" t="s">
        <v>128</v>
      </c>
      <c r="I437" s="44" t="s">
        <v>126</v>
      </c>
      <c r="J437" s="48">
        <v>1100</v>
      </c>
      <c r="K437" s="48">
        <f t="shared" si="6"/>
        <v>0</v>
      </c>
      <c r="L437" s="48">
        <v>1100</v>
      </c>
      <c r="M437" s="48">
        <v>66992</v>
      </c>
    </row>
    <row r="438" spans="2:13" x14ac:dyDescent="0.25">
      <c r="B438" s="44" t="s">
        <v>130</v>
      </c>
      <c r="C438" s="66">
        <v>41456</v>
      </c>
      <c r="D438" s="44">
        <v>1100</v>
      </c>
      <c r="E438" s="72"/>
      <c r="F438" s="44" t="s">
        <v>128</v>
      </c>
      <c r="G438" s="44" t="s">
        <v>128</v>
      </c>
      <c r="H438" s="44" t="s">
        <v>128</v>
      </c>
      <c r="I438" s="44" t="s">
        <v>126</v>
      </c>
      <c r="J438" s="48">
        <v>1100</v>
      </c>
      <c r="K438" s="48">
        <f t="shared" si="6"/>
        <v>0</v>
      </c>
      <c r="L438" s="48">
        <v>1100</v>
      </c>
      <c r="M438" s="48">
        <v>66992</v>
      </c>
    </row>
    <row r="439" spans="2:13" x14ac:dyDescent="0.25">
      <c r="B439" s="44" t="s">
        <v>130</v>
      </c>
      <c r="C439" s="66">
        <v>41456</v>
      </c>
      <c r="D439" s="44">
        <v>1100</v>
      </c>
      <c r="E439" s="72"/>
      <c r="F439" s="44" t="s">
        <v>128</v>
      </c>
      <c r="G439" s="44" t="s">
        <v>128</v>
      </c>
      <c r="H439" s="44" t="s">
        <v>128</v>
      </c>
      <c r="I439" s="44" t="s">
        <v>126</v>
      </c>
      <c r="J439" s="48">
        <v>1100</v>
      </c>
      <c r="K439" s="48">
        <f t="shared" si="6"/>
        <v>0</v>
      </c>
      <c r="L439" s="48">
        <v>1100</v>
      </c>
      <c r="M439" s="48">
        <v>66992</v>
      </c>
    </row>
    <row r="440" spans="2:13" x14ac:dyDescent="0.25">
      <c r="B440" s="44" t="s">
        <v>130</v>
      </c>
      <c r="C440" s="66">
        <v>41456</v>
      </c>
      <c r="D440" s="44">
        <v>1100</v>
      </c>
      <c r="E440" s="72"/>
      <c r="F440" s="44" t="s">
        <v>128</v>
      </c>
      <c r="G440" s="44" t="s">
        <v>128</v>
      </c>
      <c r="H440" s="44" t="s">
        <v>128</v>
      </c>
      <c r="I440" s="44" t="s">
        <v>126</v>
      </c>
      <c r="J440" s="48">
        <v>1100</v>
      </c>
      <c r="K440" s="48">
        <f t="shared" si="6"/>
        <v>0</v>
      </c>
      <c r="L440" s="48">
        <v>1100</v>
      </c>
      <c r="M440" s="48">
        <v>66992</v>
      </c>
    </row>
    <row r="441" spans="2:13" x14ac:dyDescent="0.25">
      <c r="B441" s="44" t="s">
        <v>130</v>
      </c>
      <c r="C441" s="66">
        <v>41456</v>
      </c>
      <c r="D441" s="44">
        <v>1100</v>
      </c>
      <c r="E441" s="72"/>
      <c r="F441" s="44" t="s">
        <v>128</v>
      </c>
      <c r="G441" s="44" t="s">
        <v>128</v>
      </c>
      <c r="H441" s="44" t="s">
        <v>128</v>
      </c>
      <c r="I441" s="44" t="s">
        <v>126</v>
      </c>
      <c r="J441" s="48">
        <v>1100</v>
      </c>
      <c r="K441" s="48">
        <f t="shared" si="6"/>
        <v>0</v>
      </c>
      <c r="L441" s="48">
        <v>1100</v>
      </c>
      <c r="M441" s="48">
        <v>66992</v>
      </c>
    </row>
    <row r="442" spans="2:13" x14ac:dyDescent="0.25">
      <c r="B442" s="44" t="s">
        <v>130</v>
      </c>
      <c r="C442" s="66">
        <v>41456</v>
      </c>
      <c r="D442" s="44">
        <v>1100</v>
      </c>
      <c r="E442" s="72"/>
      <c r="F442" s="44" t="s">
        <v>128</v>
      </c>
      <c r="G442" s="44" t="s">
        <v>128</v>
      </c>
      <c r="H442" s="44" t="s">
        <v>128</v>
      </c>
      <c r="I442" s="44" t="s">
        <v>126</v>
      </c>
      <c r="J442" s="48">
        <v>1100</v>
      </c>
      <c r="K442" s="48">
        <f t="shared" si="6"/>
        <v>0</v>
      </c>
      <c r="L442" s="48">
        <v>1100</v>
      </c>
      <c r="M442" s="48">
        <v>66992</v>
      </c>
    </row>
    <row r="443" spans="2:13" x14ac:dyDescent="0.25">
      <c r="B443" s="44" t="s">
        <v>130</v>
      </c>
      <c r="C443" s="66">
        <v>41456</v>
      </c>
      <c r="D443" s="44">
        <v>1100</v>
      </c>
      <c r="E443" s="72"/>
      <c r="F443" s="44" t="s">
        <v>128</v>
      </c>
      <c r="G443" s="44" t="s">
        <v>128</v>
      </c>
      <c r="H443" s="44" t="s">
        <v>128</v>
      </c>
      <c r="I443" s="44" t="s">
        <v>126</v>
      </c>
      <c r="J443" s="48">
        <v>1100</v>
      </c>
      <c r="K443" s="48">
        <f t="shared" si="6"/>
        <v>0</v>
      </c>
      <c r="L443" s="48">
        <v>1100</v>
      </c>
      <c r="M443" s="48">
        <v>66992</v>
      </c>
    </row>
    <row r="444" spans="2:13" x14ac:dyDescent="0.25">
      <c r="B444" s="44" t="s">
        <v>130</v>
      </c>
      <c r="C444" s="66">
        <v>41456</v>
      </c>
      <c r="D444" s="44">
        <v>1100</v>
      </c>
      <c r="E444" s="72"/>
      <c r="F444" s="44" t="s">
        <v>128</v>
      </c>
      <c r="G444" s="44" t="s">
        <v>128</v>
      </c>
      <c r="H444" s="44" t="s">
        <v>128</v>
      </c>
      <c r="I444" s="44" t="s">
        <v>126</v>
      </c>
      <c r="J444" s="48">
        <v>1100</v>
      </c>
      <c r="K444" s="48">
        <f t="shared" si="6"/>
        <v>0</v>
      </c>
      <c r="L444" s="48">
        <v>1100</v>
      </c>
      <c r="M444" s="48">
        <v>66992</v>
      </c>
    </row>
    <row r="445" spans="2:13" x14ac:dyDescent="0.25">
      <c r="B445" s="44" t="s">
        <v>130</v>
      </c>
      <c r="C445" s="66">
        <v>41456</v>
      </c>
      <c r="D445" s="44">
        <v>1100</v>
      </c>
      <c r="E445" s="72"/>
      <c r="F445" s="44" t="s">
        <v>128</v>
      </c>
      <c r="G445" s="44" t="s">
        <v>128</v>
      </c>
      <c r="H445" s="44" t="s">
        <v>128</v>
      </c>
      <c r="I445" s="44" t="s">
        <v>126</v>
      </c>
      <c r="J445" s="48">
        <v>1100</v>
      </c>
      <c r="K445" s="48">
        <f t="shared" si="6"/>
        <v>0</v>
      </c>
      <c r="L445" s="48">
        <v>1100</v>
      </c>
      <c r="M445" s="48">
        <v>66992</v>
      </c>
    </row>
    <row r="446" spans="2:13" x14ac:dyDescent="0.25">
      <c r="B446" s="44" t="s">
        <v>130</v>
      </c>
      <c r="C446" s="66">
        <v>41456</v>
      </c>
      <c r="D446" s="44">
        <v>1100</v>
      </c>
      <c r="E446" s="72"/>
      <c r="F446" s="44" t="s">
        <v>128</v>
      </c>
      <c r="G446" s="44" t="s">
        <v>128</v>
      </c>
      <c r="H446" s="44" t="s">
        <v>128</v>
      </c>
      <c r="I446" s="44" t="s">
        <v>126</v>
      </c>
      <c r="J446" s="48">
        <v>1100</v>
      </c>
      <c r="K446" s="48">
        <f t="shared" si="6"/>
        <v>0</v>
      </c>
      <c r="L446" s="48">
        <v>1100</v>
      </c>
      <c r="M446" s="48">
        <v>66992</v>
      </c>
    </row>
    <row r="447" spans="2:13" x14ac:dyDescent="0.25">
      <c r="B447" s="44" t="s">
        <v>130</v>
      </c>
      <c r="C447" s="66">
        <v>41456</v>
      </c>
      <c r="D447" s="44">
        <v>1100</v>
      </c>
      <c r="E447" s="72"/>
      <c r="F447" s="44" t="s">
        <v>128</v>
      </c>
      <c r="G447" s="44" t="s">
        <v>128</v>
      </c>
      <c r="H447" s="44" t="s">
        <v>128</v>
      </c>
      <c r="I447" s="44" t="s">
        <v>126</v>
      </c>
      <c r="J447" s="48">
        <v>1100</v>
      </c>
      <c r="K447" s="48">
        <f t="shared" si="6"/>
        <v>0</v>
      </c>
      <c r="L447" s="48">
        <v>1100</v>
      </c>
      <c r="M447" s="48">
        <v>66992</v>
      </c>
    </row>
    <row r="448" spans="2:13" x14ac:dyDescent="0.25">
      <c r="B448" s="44" t="s">
        <v>130</v>
      </c>
      <c r="C448" s="66">
        <v>41456</v>
      </c>
      <c r="D448" s="44">
        <v>1100</v>
      </c>
      <c r="E448" s="72"/>
      <c r="F448" s="44" t="s">
        <v>128</v>
      </c>
      <c r="G448" s="44" t="s">
        <v>128</v>
      </c>
      <c r="H448" s="44" t="s">
        <v>128</v>
      </c>
      <c r="I448" s="44" t="s">
        <v>126</v>
      </c>
      <c r="J448" s="48">
        <v>1100</v>
      </c>
      <c r="K448" s="48">
        <f t="shared" si="6"/>
        <v>0</v>
      </c>
      <c r="L448" s="48">
        <v>1100</v>
      </c>
      <c r="M448" s="48">
        <v>66992</v>
      </c>
    </row>
    <row r="449" spans="2:13" x14ac:dyDescent="0.25">
      <c r="B449" s="44" t="s">
        <v>130</v>
      </c>
      <c r="C449" s="66">
        <v>41456</v>
      </c>
      <c r="D449" s="44">
        <v>1100</v>
      </c>
      <c r="E449" s="72"/>
      <c r="F449" s="44" t="s">
        <v>128</v>
      </c>
      <c r="G449" s="44" t="s">
        <v>128</v>
      </c>
      <c r="H449" s="44" t="s">
        <v>128</v>
      </c>
      <c r="I449" s="44" t="s">
        <v>126</v>
      </c>
      <c r="J449" s="48">
        <v>1100</v>
      </c>
      <c r="K449" s="48">
        <f t="shared" si="6"/>
        <v>0</v>
      </c>
      <c r="L449" s="48">
        <v>1100</v>
      </c>
      <c r="M449" s="48">
        <v>66992</v>
      </c>
    </row>
    <row r="450" spans="2:13" x14ac:dyDescent="0.25">
      <c r="B450" s="44" t="s">
        <v>130</v>
      </c>
      <c r="C450" s="66">
        <v>41456</v>
      </c>
      <c r="D450" s="44">
        <v>1100</v>
      </c>
      <c r="E450" s="72"/>
      <c r="F450" s="44" t="s">
        <v>128</v>
      </c>
      <c r="G450" s="44" t="s">
        <v>128</v>
      </c>
      <c r="H450" s="44" t="s">
        <v>128</v>
      </c>
      <c r="I450" s="44" t="s">
        <v>126</v>
      </c>
      <c r="J450" s="48">
        <v>1100</v>
      </c>
      <c r="K450" s="48">
        <f t="shared" si="6"/>
        <v>0</v>
      </c>
      <c r="L450" s="48">
        <v>1100</v>
      </c>
      <c r="M450" s="48">
        <v>66992</v>
      </c>
    </row>
    <row r="451" spans="2:13" x14ac:dyDescent="0.25">
      <c r="B451" s="44" t="s">
        <v>130</v>
      </c>
      <c r="C451" s="66">
        <v>41456</v>
      </c>
      <c r="D451" s="44">
        <v>1100</v>
      </c>
      <c r="E451" s="72"/>
      <c r="F451" s="44" t="s">
        <v>128</v>
      </c>
      <c r="G451" s="44" t="s">
        <v>128</v>
      </c>
      <c r="H451" s="44" t="s">
        <v>128</v>
      </c>
      <c r="I451" s="44" t="s">
        <v>126</v>
      </c>
      <c r="J451" s="48">
        <v>1100</v>
      </c>
      <c r="K451" s="48">
        <f t="shared" si="6"/>
        <v>0</v>
      </c>
      <c r="L451" s="48">
        <v>1100</v>
      </c>
      <c r="M451" s="48">
        <v>66992</v>
      </c>
    </row>
    <row r="452" spans="2:13" x14ac:dyDescent="0.25">
      <c r="B452" s="44" t="s">
        <v>130</v>
      </c>
      <c r="C452" s="66">
        <v>41456</v>
      </c>
      <c r="D452" s="44">
        <v>1100</v>
      </c>
      <c r="E452" s="72"/>
      <c r="F452" s="44" t="s">
        <v>128</v>
      </c>
      <c r="G452" s="44" t="s">
        <v>128</v>
      </c>
      <c r="H452" s="44" t="s">
        <v>128</v>
      </c>
      <c r="I452" s="44" t="s">
        <v>126</v>
      </c>
      <c r="J452" s="48">
        <v>1100</v>
      </c>
      <c r="K452" s="48">
        <f t="shared" si="6"/>
        <v>0</v>
      </c>
      <c r="L452" s="48">
        <v>1100</v>
      </c>
      <c r="M452" s="48">
        <v>66992</v>
      </c>
    </row>
    <row r="453" spans="2:13" x14ac:dyDescent="0.25">
      <c r="B453" s="44" t="s">
        <v>130</v>
      </c>
      <c r="C453" s="66">
        <v>41456</v>
      </c>
      <c r="D453" s="44">
        <v>1100</v>
      </c>
      <c r="E453" s="72"/>
      <c r="F453" s="44" t="s">
        <v>128</v>
      </c>
      <c r="G453" s="44" t="s">
        <v>128</v>
      </c>
      <c r="H453" s="44" t="s">
        <v>128</v>
      </c>
      <c r="I453" s="44" t="s">
        <v>126</v>
      </c>
      <c r="J453" s="48">
        <v>1100</v>
      </c>
      <c r="K453" s="48">
        <f t="shared" si="6"/>
        <v>0</v>
      </c>
      <c r="L453" s="48">
        <v>1100</v>
      </c>
      <c r="M453" s="48">
        <v>66992</v>
      </c>
    </row>
    <row r="454" spans="2:13" x14ac:dyDescent="0.25">
      <c r="B454" s="44" t="s">
        <v>130</v>
      </c>
      <c r="C454" s="66">
        <v>41456</v>
      </c>
      <c r="D454" s="44">
        <v>1100</v>
      </c>
      <c r="E454" s="72"/>
      <c r="F454" s="44" t="s">
        <v>128</v>
      </c>
      <c r="G454" s="44" t="s">
        <v>128</v>
      </c>
      <c r="H454" s="44" t="s">
        <v>128</v>
      </c>
      <c r="I454" s="44" t="s">
        <v>126</v>
      </c>
      <c r="J454" s="48">
        <v>1100</v>
      </c>
      <c r="K454" s="48">
        <f t="shared" si="6"/>
        <v>0</v>
      </c>
      <c r="L454" s="48">
        <v>1100</v>
      </c>
      <c r="M454" s="48">
        <v>66992</v>
      </c>
    </row>
    <row r="455" spans="2:13" x14ac:dyDescent="0.25">
      <c r="B455" s="44" t="s">
        <v>130</v>
      </c>
      <c r="C455" s="66">
        <v>41456</v>
      </c>
      <c r="D455" s="44">
        <v>1100</v>
      </c>
      <c r="E455" s="72"/>
      <c r="F455" s="44" t="s">
        <v>128</v>
      </c>
      <c r="G455" s="44" t="s">
        <v>128</v>
      </c>
      <c r="H455" s="44" t="s">
        <v>128</v>
      </c>
      <c r="I455" s="44" t="s">
        <v>126</v>
      </c>
      <c r="J455" s="48">
        <v>1100</v>
      </c>
      <c r="K455" s="48">
        <f t="shared" ref="K455:K500" si="7">E455</f>
        <v>0</v>
      </c>
      <c r="L455" s="48">
        <v>1100</v>
      </c>
      <c r="M455" s="48">
        <v>66992</v>
      </c>
    </row>
    <row r="456" spans="2:13" x14ac:dyDescent="0.25">
      <c r="B456" s="44" t="s">
        <v>130</v>
      </c>
      <c r="C456" s="66">
        <v>41456</v>
      </c>
      <c r="D456" s="44">
        <v>1100</v>
      </c>
      <c r="E456" s="72"/>
      <c r="F456" s="44" t="s">
        <v>128</v>
      </c>
      <c r="G456" s="44" t="s">
        <v>128</v>
      </c>
      <c r="H456" s="44" t="s">
        <v>128</v>
      </c>
      <c r="I456" s="44" t="s">
        <v>126</v>
      </c>
      <c r="J456" s="48">
        <v>1100</v>
      </c>
      <c r="K456" s="48">
        <f t="shared" si="7"/>
        <v>0</v>
      </c>
      <c r="L456" s="48">
        <v>1100</v>
      </c>
      <c r="M456" s="48">
        <v>66992</v>
      </c>
    </row>
    <row r="457" spans="2:13" x14ac:dyDescent="0.25">
      <c r="B457" s="44" t="s">
        <v>130</v>
      </c>
      <c r="C457" s="66">
        <v>41456</v>
      </c>
      <c r="D457" s="44">
        <v>1100</v>
      </c>
      <c r="E457" s="72"/>
      <c r="F457" s="44" t="s">
        <v>128</v>
      </c>
      <c r="G457" s="44" t="s">
        <v>128</v>
      </c>
      <c r="H457" s="44" t="s">
        <v>128</v>
      </c>
      <c r="I457" s="44" t="s">
        <v>126</v>
      </c>
      <c r="J457" s="48">
        <v>1100</v>
      </c>
      <c r="K457" s="48">
        <f t="shared" si="7"/>
        <v>0</v>
      </c>
      <c r="L457" s="48">
        <v>1100</v>
      </c>
      <c r="M457" s="48">
        <v>66992</v>
      </c>
    </row>
    <row r="458" spans="2:13" x14ac:dyDescent="0.25">
      <c r="B458" s="44" t="s">
        <v>130</v>
      </c>
      <c r="C458" s="66">
        <v>41456</v>
      </c>
      <c r="D458" s="44">
        <v>1100</v>
      </c>
      <c r="E458" s="72"/>
      <c r="F458" s="44" t="s">
        <v>128</v>
      </c>
      <c r="G458" s="44" t="s">
        <v>128</v>
      </c>
      <c r="H458" s="44" t="s">
        <v>128</v>
      </c>
      <c r="I458" s="44" t="s">
        <v>126</v>
      </c>
      <c r="J458" s="48">
        <v>1100</v>
      </c>
      <c r="K458" s="48">
        <f t="shared" si="7"/>
        <v>0</v>
      </c>
      <c r="L458" s="48">
        <v>1100</v>
      </c>
      <c r="M458" s="48">
        <v>66992</v>
      </c>
    </row>
    <row r="459" spans="2:13" x14ac:dyDescent="0.25">
      <c r="B459" s="44" t="s">
        <v>130</v>
      </c>
      <c r="C459" s="66">
        <v>41456</v>
      </c>
      <c r="D459" s="44">
        <v>1100</v>
      </c>
      <c r="E459" s="72"/>
      <c r="F459" s="44" t="s">
        <v>128</v>
      </c>
      <c r="G459" s="44" t="s">
        <v>128</v>
      </c>
      <c r="H459" s="44" t="s">
        <v>128</v>
      </c>
      <c r="I459" s="44" t="s">
        <v>126</v>
      </c>
      <c r="J459" s="48">
        <v>1100</v>
      </c>
      <c r="K459" s="48">
        <f t="shared" si="7"/>
        <v>0</v>
      </c>
      <c r="L459" s="48">
        <v>1100</v>
      </c>
      <c r="M459" s="48">
        <v>66992</v>
      </c>
    </row>
    <row r="460" spans="2:13" x14ac:dyDescent="0.25">
      <c r="B460" s="44" t="s">
        <v>130</v>
      </c>
      <c r="C460" s="66">
        <v>41456</v>
      </c>
      <c r="D460" s="44">
        <v>1100</v>
      </c>
      <c r="E460" s="72"/>
      <c r="F460" s="44" t="s">
        <v>128</v>
      </c>
      <c r="G460" s="44" t="s">
        <v>128</v>
      </c>
      <c r="H460" s="44" t="s">
        <v>128</v>
      </c>
      <c r="I460" s="44" t="s">
        <v>126</v>
      </c>
      <c r="J460" s="48">
        <v>1100</v>
      </c>
      <c r="K460" s="48">
        <f t="shared" si="7"/>
        <v>0</v>
      </c>
      <c r="L460" s="48">
        <v>1100</v>
      </c>
      <c r="M460" s="48">
        <v>66992</v>
      </c>
    </row>
    <row r="461" spans="2:13" x14ac:dyDescent="0.25">
      <c r="B461" s="44" t="s">
        <v>130</v>
      </c>
      <c r="C461" s="66">
        <v>41456</v>
      </c>
      <c r="D461" s="44">
        <v>1100</v>
      </c>
      <c r="E461" s="72"/>
      <c r="F461" s="44" t="s">
        <v>128</v>
      </c>
      <c r="G461" s="44" t="s">
        <v>128</v>
      </c>
      <c r="H461" s="44" t="s">
        <v>128</v>
      </c>
      <c r="I461" s="44" t="s">
        <v>126</v>
      </c>
      <c r="J461" s="48">
        <v>1100</v>
      </c>
      <c r="K461" s="48">
        <f t="shared" si="7"/>
        <v>0</v>
      </c>
      <c r="L461" s="48">
        <v>1100</v>
      </c>
      <c r="M461" s="48">
        <v>66992</v>
      </c>
    </row>
    <row r="462" spans="2:13" x14ac:dyDescent="0.25">
      <c r="B462" s="44" t="s">
        <v>130</v>
      </c>
      <c r="C462" s="66">
        <v>41456</v>
      </c>
      <c r="D462" s="44">
        <v>1100</v>
      </c>
      <c r="E462" s="72"/>
      <c r="F462" s="44" t="s">
        <v>128</v>
      </c>
      <c r="G462" s="44" t="s">
        <v>128</v>
      </c>
      <c r="H462" s="44" t="s">
        <v>128</v>
      </c>
      <c r="I462" s="44" t="s">
        <v>126</v>
      </c>
      <c r="J462" s="48">
        <v>1100</v>
      </c>
      <c r="K462" s="48">
        <f t="shared" si="7"/>
        <v>0</v>
      </c>
      <c r="L462" s="48">
        <v>1100</v>
      </c>
      <c r="M462" s="48">
        <v>66992</v>
      </c>
    </row>
    <row r="463" spans="2:13" x14ac:dyDescent="0.25">
      <c r="B463" s="44" t="s">
        <v>130</v>
      </c>
      <c r="C463" s="66">
        <v>41456</v>
      </c>
      <c r="D463" s="44">
        <v>1100</v>
      </c>
      <c r="E463" s="72"/>
      <c r="F463" s="44" t="s">
        <v>128</v>
      </c>
      <c r="G463" s="44" t="s">
        <v>128</v>
      </c>
      <c r="H463" s="44" t="s">
        <v>128</v>
      </c>
      <c r="I463" s="44" t="s">
        <v>126</v>
      </c>
      <c r="J463" s="48">
        <v>1100</v>
      </c>
      <c r="K463" s="48">
        <f t="shared" si="7"/>
        <v>0</v>
      </c>
      <c r="L463" s="48">
        <v>1100</v>
      </c>
      <c r="M463" s="48">
        <v>66992</v>
      </c>
    </row>
    <row r="464" spans="2:13" x14ac:dyDescent="0.25">
      <c r="B464" s="44" t="s">
        <v>130</v>
      </c>
      <c r="C464" s="66">
        <v>41456</v>
      </c>
      <c r="D464" s="44">
        <v>1100</v>
      </c>
      <c r="E464" s="72"/>
      <c r="F464" s="44" t="s">
        <v>128</v>
      </c>
      <c r="G464" s="44" t="s">
        <v>128</v>
      </c>
      <c r="H464" s="44" t="s">
        <v>128</v>
      </c>
      <c r="I464" s="44" t="s">
        <v>126</v>
      </c>
      <c r="J464" s="48">
        <v>1100</v>
      </c>
      <c r="K464" s="48">
        <f t="shared" si="7"/>
        <v>0</v>
      </c>
      <c r="L464" s="48">
        <v>1100</v>
      </c>
      <c r="M464" s="48">
        <v>66992</v>
      </c>
    </row>
    <row r="465" spans="2:13" x14ac:dyDescent="0.25">
      <c r="B465" s="44" t="s">
        <v>130</v>
      </c>
      <c r="C465" s="66">
        <v>41456</v>
      </c>
      <c r="D465" s="44">
        <v>1100</v>
      </c>
      <c r="E465" s="72"/>
      <c r="F465" s="44" t="s">
        <v>128</v>
      </c>
      <c r="G465" s="44" t="s">
        <v>128</v>
      </c>
      <c r="H465" s="44" t="s">
        <v>128</v>
      </c>
      <c r="I465" s="44" t="s">
        <v>126</v>
      </c>
      <c r="J465" s="48">
        <v>1100</v>
      </c>
      <c r="K465" s="48">
        <f t="shared" si="7"/>
        <v>0</v>
      </c>
      <c r="L465" s="48">
        <v>1100</v>
      </c>
      <c r="M465" s="48">
        <v>66992</v>
      </c>
    </row>
    <row r="466" spans="2:13" x14ac:dyDescent="0.25">
      <c r="B466" s="44" t="s">
        <v>130</v>
      </c>
      <c r="C466" s="66">
        <v>41456</v>
      </c>
      <c r="D466" s="44">
        <v>1100</v>
      </c>
      <c r="E466" s="72"/>
      <c r="F466" s="44" t="s">
        <v>128</v>
      </c>
      <c r="G466" s="44" t="s">
        <v>128</v>
      </c>
      <c r="H466" s="44" t="s">
        <v>128</v>
      </c>
      <c r="I466" s="44" t="s">
        <v>126</v>
      </c>
      <c r="J466" s="48">
        <v>1100</v>
      </c>
      <c r="K466" s="48">
        <f t="shared" si="7"/>
        <v>0</v>
      </c>
      <c r="L466" s="48">
        <v>1100</v>
      </c>
      <c r="M466" s="48">
        <v>66992</v>
      </c>
    </row>
    <row r="467" spans="2:13" x14ac:dyDescent="0.25">
      <c r="B467" s="44" t="s">
        <v>130</v>
      </c>
      <c r="C467" s="66">
        <v>41456</v>
      </c>
      <c r="D467" s="44">
        <v>1100</v>
      </c>
      <c r="E467" s="72"/>
      <c r="F467" s="44" t="s">
        <v>128</v>
      </c>
      <c r="G467" s="44" t="s">
        <v>128</v>
      </c>
      <c r="H467" s="44" t="s">
        <v>128</v>
      </c>
      <c r="I467" s="44" t="s">
        <v>126</v>
      </c>
      <c r="J467" s="48">
        <v>1100</v>
      </c>
      <c r="K467" s="48">
        <f t="shared" si="7"/>
        <v>0</v>
      </c>
      <c r="L467" s="48">
        <v>1100</v>
      </c>
      <c r="M467" s="48">
        <v>66992</v>
      </c>
    </row>
    <row r="468" spans="2:13" x14ac:dyDescent="0.25">
      <c r="B468" s="44" t="s">
        <v>130</v>
      </c>
      <c r="C468" s="66">
        <v>41456</v>
      </c>
      <c r="D468" s="44">
        <v>1100</v>
      </c>
      <c r="E468" s="72"/>
      <c r="F468" s="44" t="s">
        <v>128</v>
      </c>
      <c r="G468" s="44" t="s">
        <v>128</v>
      </c>
      <c r="H468" s="44" t="s">
        <v>128</v>
      </c>
      <c r="I468" s="44" t="s">
        <v>126</v>
      </c>
      <c r="J468" s="48">
        <v>1100</v>
      </c>
      <c r="K468" s="48">
        <f t="shared" si="7"/>
        <v>0</v>
      </c>
      <c r="L468" s="48">
        <v>1100</v>
      </c>
      <c r="M468" s="48">
        <v>66992</v>
      </c>
    </row>
    <row r="469" spans="2:13" x14ac:dyDescent="0.25">
      <c r="B469" s="44" t="s">
        <v>130</v>
      </c>
      <c r="C469" s="66">
        <v>41456</v>
      </c>
      <c r="D469" s="44">
        <v>1100</v>
      </c>
      <c r="E469" s="72"/>
      <c r="F469" s="44" t="s">
        <v>128</v>
      </c>
      <c r="G469" s="44" t="s">
        <v>128</v>
      </c>
      <c r="H469" s="44" t="s">
        <v>128</v>
      </c>
      <c r="I469" s="44" t="s">
        <v>126</v>
      </c>
      <c r="J469" s="48">
        <v>1100</v>
      </c>
      <c r="K469" s="48">
        <f t="shared" si="7"/>
        <v>0</v>
      </c>
      <c r="L469" s="48">
        <v>1100</v>
      </c>
      <c r="M469" s="48">
        <v>66992</v>
      </c>
    </row>
    <row r="470" spans="2:13" x14ac:dyDescent="0.25">
      <c r="B470" s="44" t="s">
        <v>130</v>
      </c>
      <c r="C470" s="66">
        <v>41456</v>
      </c>
      <c r="D470" s="44">
        <v>1100</v>
      </c>
      <c r="E470" s="72"/>
      <c r="F470" s="44" t="s">
        <v>128</v>
      </c>
      <c r="G470" s="44" t="s">
        <v>128</v>
      </c>
      <c r="H470" s="44" t="s">
        <v>128</v>
      </c>
      <c r="I470" s="44" t="s">
        <v>126</v>
      </c>
      <c r="J470" s="48">
        <v>1100</v>
      </c>
      <c r="K470" s="48">
        <f t="shared" si="7"/>
        <v>0</v>
      </c>
      <c r="L470" s="48">
        <v>1100</v>
      </c>
      <c r="M470" s="48">
        <v>66992</v>
      </c>
    </row>
    <row r="471" spans="2:13" x14ac:dyDescent="0.25">
      <c r="B471" s="44" t="s">
        <v>130</v>
      </c>
      <c r="C471" s="66">
        <v>41456</v>
      </c>
      <c r="D471" s="44">
        <v>1100</v>
      </c>
      <c r="E471" s="72"/>
      <c r="F471" s="44" t="s">
        <v>128</v>
      </c>
      <c r="G471" s="44" t="s">
        <v>128</v>
      </c>
      <c r="H471" s="44" t="s">
        <v>128</v>
      </c>
      <c r="I471" s="44" t="s">
        <v>126</v>
      </c>
      <c r="J471" s="48">
        <v>1100</v>
      </c>
      <c r="K471" s="48">
        <f t="shared" si="7"/>
        <v>0</v>
      </c>
      <c r="L471" s="48">
        <v>1100</v>
      </c>
      <c r="M471" s="48">
        <v>66992</v>
      </c>
    </row>
    <row r="472" spans="2:13" x14ac:dyDescent="0.25">
      <c r="B472" s="44" t="s">
        <v>130</v>
      </c>
      <c r="C472" s="66">
        <v>41456</v>
      </c>
      <c r="D472" s="44">
        <v>1100</v>
      </c>
      <c r="E472" s="72"/>
      <c r="F472" s="44" t="s">
        <v>128</v>
      </c>
      <c r="G472" s="44" t="s">
        <v>128</v>
      </c>
      <c r="H472" s="44" t="s">
        <v>128</v>
      </c>
      <c r="I472" s="44" t="s">
        <v>126</v>
      </c>
      <c r="J472" s="48">
        <v>1100</v>
      </c>
      <c r="K472" s="48">
        <f t="shared" si="7"/>
        <v>0</v>
      </c>
      <c r="L472" s="48">
        <v>1100</v>
      </c>
      <c r="M472" s="48">
        <v>66992</v>
      </c>
    </row>
    <row r="473" spans="2:13" x14ac:dyDescent="0.25">
      <c r="B473" s="44" t="s">
        <v>130</v>
      </c>
      <c r="C473" s="66">
        <v>41456</v>
      </c>
      <c r="D473" s="44">
        <v>1100</v>
      </c>
      <c r="E473" s="72"/>
      <c r="F473" s="44" t="s">
        <v>128</v>
      </c>
      <c r="G473" s="44" t="s">
        <v>128</v>
      </c>
      <c r="H473" s="44" t="s">
        <v>128</v>
      </c>
      <c r="I473" s="44" t="s">
        <v>126</v>
      </c>
      <c r="J473" s="48">
        <v>1100</v>
      </c>
      <c r="K473" s="48">
        <f t="shared" si="7"/>
        <v>0</v>
      </c>
      <c r="L473" s="48">
        <v>1100</v>
      </c>
      <c r="M473" s="48">
        <v>66992</v>
      </c>
    </row>
    <row r="474" spans="2:13" x14ac:dyDescent="0.25">
      <c r="B474" s="44" t="s">
        <v>130</v>
      </c>
      <c r="C474" s="66">
        <v>41456</v>
      </c>
      <c r="D474" s="44">
        <v>1100</v>
      </c>
      <c r="E474" s="72"/>
      <c r="F474" s="44" t="s">
        <v>128</v>
      </c>
      <c r="G474" s="44" t="s">
        <v>128</v>
      </c>
      <c r="H474" s="44" t="s">
        <v>128</v>
      </c>
      <c r="I474" s="44" t="s">
        <v>126</v>
      </c>
      <c r="J474" s="48">
        <v>1100</v>
      </c>
      <c r="K474" s="48">
        <f t="shared" si="7"/>
        <v>0</v>
      </c>
      <c r="L474" s="48">
        <v>1100</v>
      </c>
      <c r="M474" s="48">
        <v>66992</v>
      </c>
    </row>
    <row r="475" spans="2:13" x14ac:dyDescent="0.25">
      <c r="B475" s="44" t="s">
        <v>130</v>
      </c>
      <c r="C475" s="66">
        <v>41456</v>
      </c>
      <c r="D475" s="44">
        <v>1100</v>
      </c>
      <c r="E475" s="72"/>
      <c r="F475" s="44" t="s">
        <v>128</v>
      </c>
      <c r="G475" s="44" t="s">
        <v>128</v>
      </c>
      <c r="H475" s="44" t="s">
        <v>128</v>
      </c>
      <c r="I475" s="44" t="s">
        <v>126</v>
      </c>
      <c r="J475" s="48">
        <v>1100</v>
      </c>
      <c r="K475" s="48">
        <f t="shared" si="7"/>
        <v>0</v>
      </c>
      <c r="L475" s="48">
        <v>1100</v>
      </c>
      <c r="M475" s="48">
        <v>66992</v>
      </c>
    </row>
    <row r="476" spans="2:13" x14ac:dyDescent="0.25">
      <c r="B476" s="44" t="s">
        <v>130</v>
      </c>
      <c r="C476" s="66">
        <v>41456</v>
      </c>
      <c r="D476" s="44">
        <v>1100</v>
      </c>
      <c r="E476" s="72"/>
      <c r="F476" s="44" t="s">
        <v>128</v>
      </c>
      <c r="G476" s="44" t="s">
        <v>128</v>
      </c>
      <c r="H476" s="44" t="s">
        <v>128</v>
      </c>
      <c r="I476" s="44" t="s">
        <v>126</v>
      </c>
      <c r="J476" s="48">
        <v>1100</v>
      </c>
      <c r="K476" s="48">
        <f t="shared" si="7"/>
        <v>0</v>
      </c>
      <c r="L476" s="48">
        <v>1100</v>
      </c>
      <c r="M476" s="48">
        <v>66992</v>
      </c>
    </row>
    <row r="477" spans="2:13" x14ac:dyDescent="0.25">
      <c r="B477" s="44" t="s">
        <v>130</v>
      </c>
      <c r="C477" s="66">
        <v>41456</v>
      </c>
      <c r="D477" s="44">
        <v>1100</v>
      </c>
      <c r="E477" s="72"/>
      <c r="F477" s="44" t="s">
        <v>128</v>
      </c>
      <c r="G477" s="44" t="s">
        <v>128</v>
      </c>
      <c r="H477" s="44" t="s">
        <v>128</v>
      </c>
      <c r="I477" s="44" t="s">
        <v>126</v>
      </c>
      <c r="J477" s="48">
        <v>1100</v>
      </c>
      <c r="K477" s="48">
        <f t="shared" si="7"/>
        <v>0</v>
      </c>
      <c r="L477" s="48">
        <v>1100</v>
      </c>
      <c r="M477" s="48">
        <v>66992</v>
      </c>
    </row>
    <row r="478" spans="2:13" x14ac:dyDescent="0.25">
      <c r="B478" s="44" t="s">
        <v>130</v>
      </c>
      <c r="C478" s="66">
        <v>41456</v>
      </c>
      <c r="D478" s="44">
        <v>1100</v>
      </c>
      <c r="E478" s="72"/>
      <c r="F478" s="44" t="s">
        <v>128</v>
      </c>
      <c r="G478" s="44" t="s">
        <v>128</v>
      </c>
      <c r="H478" s="44" t="s">
        <v>128</v>
      </c>
      <c r="I478" s="44" t="s">
        <v>126</v>
      </c>
      <c r="J478" s="48">
        <v>1100</v>
      </c>
      <c r="K478" s="48">
        <f t="shared" si="7"/>
        <v>0</v>
      </c>
      <c r="L478" s="48">
        <v>1100</v>
      </c>
      <c r="M478" s="48">
        <v>66992</v>
      </c>
    </row>
    <row r="479" spans="2:13" x14ac:dyDescent="0.25">
      <c r="B479" s="44" t="s">
        <v>130</v>
      </c>
      <c r="C479" s="66">
        <v>41456</v>
      </c>
      <c r="D479" s="44">
        <v>1100</v>
      </c>
      <c r="E479" s="72"/>
      <c r="F479" s="44" t="s">
        <v>128</v>
      </c>
      <c r="G479" s="44" t="s">
        <v>128</v>
      </c>
      <c r="H479" s="44" t="s">
        <v>128</v>
      </c>
      <c r="I479" s="44" t="s">
        <v>126</v>
      </c>
      <c r="J479" s="48">
        <v>1100</v>
      </c>
      <c r="K479" s="48">
        <f t="shared" si="7"/>
        <v>0</v>
      </c>
      <c r="L479" s="48">
        <v>1100</v>
      </c>
      <c r="M479" s="48">
        <v>66992</v>
      </c>
    </row>
    <row r="480" spans="2:13" x14ac:dyDescent="0.25">
      <c r="B480" s="44" t="s">
        <v>130</v>
      </c>
      <c r="C480" s="66">
        <v>41456</v>
      </c>
      <c r="D480" s="44">
        <v>1100</v>
      </c>
      <c r="E480" s="72"/>
      <c r="F480" s="44" t="s">
        <v>128</v>
      </c>
      <c r="G480" s="44" t="s">
        <v>128</v>
      </c>
      <c r="H480" s="44" t="s">
        <v>128</v>
      </c>
      <c r="I480" s="44" t="s">
        <v>126</v>
      </c>
      <c r="J480" s="48">
        <v>1100</v>
      </c>
      <c r="K480" s="48">
        <f t="shared" si="7"/>
        <v>0</v>
      </c>
      <c r="L480" s="48">
        <v>1100</v>
      </c>
      <c r="M480" s="48">
        <v>66992</v>
      </c>
    </row>
    <row r="481" spans="2:13" x14ac:dyDescent="0.25">
      <c r="B481" s="44" t="s">
        <v>130</v>
      </c>
      <c r="C481" s="66">
        <v>41456</v>
      </c>
      <c r="D481" s="44">
        <v>1100</v>
      </c>
      <c r="E481" s="72"/>
      <c r="F481" s="44" t="s">
        <v>128</v>
      </c>
      <c r="G481" s="44" t="s">
        <v>128</v>
      </c>
      <c r="H481" s="44" t="s">
        <v>128</v>
      </c>
      <c r="I481" s="44" t="s">
        <v>126</v>
      </c>
      <c r="J481" s="48">
        <v>1100</v>
      </c>
      <c r="K481" s="48">
        <f t="shared" si="7"/>
        <v>0</v>
      </c>
      <c r="L481" s="48">
        <v>1100</v>
      </c>
      <c r="M481" s="48">
        <v>66992</v>
      </c>
    </row>
    <row r="482" spans="2:13" x14ac:dyDescent="0.25">
      <c r="B482" s="44" t="s">
        <v>130</v>
      </c>
      <c r="C482" s="66">
        <v>41456</v>
      </c>
      <c r="D482" s="44">
        <v>1100</v>
      </c>
      <c r="E482" s="72"/>
      <c r="F482" s="44" t="s">
        <v>128</v>
      </c>
      <c r="G482" s="44" t="s">
        <v>128</v>
      </c>
      <c r="H482" s="44" t="s">
        <v>128</v>
      </c>
      <c r="I482" s="44" t="s">
        <v>126</v>
      </c>
      <c r="J482" s="48">
        <v>1100</v>
      </c>
      <c r="K482" s="48">
        <f t="shared" si="7"/>
        <v>0</v>
      </c>
      <c r="L482" s="48">
        <v>1100</v>
      </c>
      <c r="M482" s="48">
        <v>66992</v>
      </c>
    </row>
    <row r="483" spans="2:13" x14ac:dyDescent="0.25">
      <c r="B483" s="44" t="s">
        <v>130</v>
      </c>
      <c r="C483" s="66">
        <v>41456</v>
      </c>
      <c r="D483" s="44">
        <v>1100</v>
      </c>
      <c r="E483" s="72"/>
      <c r="F483" s="44" t="s">
        <v>128</v>
      </c>
      <c r="G483" s="44" t="s">
        <v>128</v>
      </c>
      <c r="H483" s="44" t="s">
        <v>128</v>
      </c>
      <c r="I483" s="44" t="s">
        <v>126</v>
      </c>
      <c r="J483" s="48">
        <v>1100</v>
      </c>
      <c r="K483" s="48">
        <f t="shared" si="7"/>
        <v>0</v>
      </c>
      <c r="L483" s="48">
        <v>1100</v>
      </c>
      <c r="M483" s="48">
        <v>66992</v>
      </c>
    </row>
    <row r="484" spans="2:13" x14ac:dyDescent="0.25">
      <c r="B484" s="44" t="s">
        <v>130</v>
      </c>
      <c r="C484" s="66">
        <v>41456</v>
      </c>
      <c r="D484" s="44">
        <v>1100</v>
      </c>
      <c r="E484" s="72"/>
      <c r="F484" s="44" t="s">
        <v>128</v>
      </c>
      <c r="G484" s="44" t="s">
        <v>128</v>
      </c>
      <c r="H484" s="44" t="s">
        <v>128</v>
      </c>
      <c r="I484" s="44" t="s">
        <v>126</v>
      </c>
      <c r="J484" s="48">
        <v>1100</v>
      </c>
      <c r="K484" s="48">
        <f t="shared" si="7"/>
        <v>0</v>
      </c>
      <c r="L484" s="48">
        <v>1100</v>
      </c>
      <c r="M484" s="48">
        <v>66992</v>
      </c>
    </row>
    <row r="485" spans="2:13" x14ac:dyDescent="0.25">
      <c r="B485" s="44" t="s">
        <v>130</v>
      </c>
      <c r="C485" s="66">
        <v>41456</v>
      </c>
      <c r="D485" s="44">
        <v>1100</v>
      </c>
      <c r="E485" s="72"/>
      <c r="F485" s="44" t="s">
        <v>128</v>
      </c>
      <c r="G485" s="44" t="s">
        <v>128</v>
      </c>
      <c r="H485" s="44" t="s">
        <v>128</v>
      </c>
      <c r="I485" s="44" t="s">
        <v>126</v>
      </c>
      <c r="J485" s="48">
        <v>1100</v>
      </c>
      <c r="K485" s="48">
        <f t="shared" si="7"/>
        <v>0</v>
      </c>
      <c r="L485" s="48">
        <v>1100</v>
      </c>
      <c r="M485" s="48">
        <v>66992</v>
      </c>
    </row>
    <row r="486" spans="2:13" x14ac:dyDescent="0.25">
      <c r="B486" s="44" t="s">
        <v>130</v>
      </c>
      <c r="C486" s="66">
        <v>41456</v>
      </c>
      <c r="D486" s="44">
        <v>1100</v>
      </c>
      <c r="E486" s="72"/>
      <c r="F486" s="44" t="s">
        <v>128</v>
      </c>
      <c r="G486" s="44" t="s">
        <v>128</v>
      </c>
      <c r="H486" s="44" t="s">
        <v>128</v>
      </c>
      <c r="I486" s="44" t="s">
        <v>126</v>
      </c>
      <c r="J486" s="48">
        <v>1100</v>
      </c>
      <c r="K486" s="48">
        <f t="shared" si="7"/>
        <v>0</v>
      </c>
      <c r="L486" s="48">
        <v>1100</v>
      </c>
      <c r="M486" s="48">
        <v>66992</v>
      </c>
    </row>
    <row r="487" spans="2:13" x14ac:dyDescent="0.25">
      <c r="B487" s="44" t="s">
        <v>130</v>
      </c>
      <c r="C487" s="66">
        <v>41456</v>
      </c>
      <c r="D487" s="44">
        <v>1100</v>
      </c>
      <c r="E487" s="72"/>
      <c r="F487" s="44" t="s">
        <v>128</v>
      </c>
      <c r="G487" s="44" t="s">
        <v>128</v>
      </c>
      <c r="H487" s="44" t="s">
        <v>128</v>
      </c>
      <c r="I487" s="44" t="s">
        <v>126</v>
      </c>
      <c r="J487" s="48">
        <v>1100</v>
      </c>
      <c r="K487" s="48">
        <f t="shared" si="7"/>
        <v>0</v>
      </c>
      <c r="L487" s="48">
        <v>1100</v>
      </c>
      <c r="M487" s="48">
        <v>66992</v>
      </c>
    </row>
    <row r="488" spans="2:13" x14ac:dyDescent="0.25">
      <c r="B488" s="44" t="s">
        <v>130</v>
      </c>
      <c r="C488" s="66">
        <v>41456</v>
      </c>
      <c r="D488" s="44">
        <v>1100</v>
      </c>
      <c r="E488" s="72"/>
      <c r="F488" s="44" t="s">
        <v>128</v>
      </c>
      <c r="G488" s="44" t="s">
        <v>128</v>
      </c>
      <c r="H488" s="44" t="s">
        <v>128</v>
      </c>
      <c r="I488" s="44" t="s">
        <v>126</v>
      </c>
      <c r="J488" s="48">
        <v>1100</v>
      </c>
      <c r="K488" s="48">
        <f t="shared" si="7"/>
        <v>0</v>
      </c>
      <c r="L488" s="48">
        <v>1100</v>
      </c>
      <c r="M488" s="48">
        <v>66992</v>
      </c>
    </row>
    <row r="489" spans="2:13" x14ac:dyDescent="0.25">
      <c r="B489" s="44" t="s">
        <v>130</v>
      </c>
      <c r="C489" s="66">
        <v>41456</v>
      </c>
      <c r="D489" s="44">
        <v>1100</v>
      </c>
      <c r="E489" s="72"/>
      <c r="F489" s="44" t="s">
        <v>128</v>
      </c>
      <c r="G489" s="44" t="s">
        <v>128</v>
      </c>
      <c r="H489" s="44" t="s">
        <v>128</v>
      </c>
      <c r="I489" s="44" t="s">
        <v>126</v>
      </c>
      <c r="J489" s="48">
        <v>1100</v>
      </c>
      <c r="K489" s="48">
        <f t="shared" si="7"/>
        <v>0</v>
      </c>
      <c r="L489" s="48">
        <v>1100</v>
      </c>
      <c r="M489" s="48">
        <v>66992</v>
      </c>
    </row>
    <row r="490" spans="2:13" x14ac:dyDescent="0.25">
      <c r="B490" s="44" t="s">
        <v>130</v>
      </c>
      <c r="C490" s="66">
        <v>41456</v>
      </c>
      <c r="D490" s="44">
        <v>1100</v>
      </c>
      <c r="E490" s="72"/>
      <c r="F490" s="44" t="s">
        <v>128</v>
      </c>
      <c r="G490" s="44" t="s">
        <v>128</v>
      </c>
      <c r="H490" s="44" t="s">
        <v>128</v>
      </c>
      <c r="I490" s="44" t="s">
        <v>126</v>
      </c>
      <c r="J490" s="48">
        <v>1100</v>
      </c>
      <c r="K490" s="48">
        <f t="shared" si="7"/>
        <v>0</v>
      </c>
      <c r="L490" s="48">
        <v>1100</v>
      </c>
      <c r="M490" s="48">
        <v>66992</v>
      </c>
    </row>
    <row r="491" spans="2:13" x14ac:dyDescent="0.25">
      <c r="B491" s="44" t="s">
        <v>130</v>
      </c>
      <c r="C491" s="66">
        <v>41456</v>
      </c>
      <c r="D491" s="44">
        <v>1100</v>
      </c>
      <c r="E491" s="72"/>
      <c r="F491" s="44" t="s">
        <v>128</v>
      </c>
      <c r="G491" s="44" t="s">
        <v>128</v>
      </c>
      <c r="H491" s="44" t="s">
        <v>128</v>
      </c>
      <c r="I491" s="44" t="s">
        <v>126</v>
      </c>
      <c r="J491" s="48">
        <v>1100</v>
      </c>
      <c r="K491" s="48">
        <f t="shared" si="7"/>
        <v>0</v>
      </c>
      <c r="L491" s="48">
        <v>1100</v>
      </c>
      <c r="M491" s="48">
        <v>66992</v>
      </c>
    </row>
    <row r="492" spans="2:13" x14ac:dyDescent="0.25">
      <c r="B492" s="44" t="s">
        <v>130</v>
      </c>
      <c r="C492" s="66">
        <v>41456</v>
      </c>
      <c r="D492" s="44">
        <v>1100</v>
      </c>
      <c r="E492" s="72"/>
      <c r="F492" s="44" t="s">
        <v>128</v>
      </c>
      <c r="G492" s="44" t="s">
        <v>128</v>
      </c>
      <c r="H492" s="44" t="s">
        <v>128</v>
      </c>
      <c r="I492" s="44" t="s">
        <v>126</v>
      </c>
      <c r="J492" s="48">
        <v>1100</v>
      </c>
      <c r="K492" s="48">
        <f t="shared" si="7"/>
        <v>0</v>
      </c>
      <c r="L492" s="48">
        <v>1100</v>
      </c>
      <c r="M492" s="48">
        <v>66992</v>
      </c>
    </row>
    <row r="493" spans="2:13" x14ac:dyDescent="0.25">
      <c r="B493" s="44" t="s">
        <v>130</v>
      </c>
      <c r="C493" s="66">
        <v>41456</v>
      </c>
      <c r="D493" s="44">
        <v>1100</v>
      </c>
      <c r="E493" s="72"/>
      <c r="F493" s="44" t="s">
        <v>128</v>
      </c>
      <c r="G493" s="44" t="s">
        <v>128</v>
      </c>
      <c r="H493" s="44" t="s">
        <v>128</v>
      </c>
      <c r="I493" s="44" t="s">
        <v>126</v>
      </c>
      <c r="J493" s="48">
        <v>1100</v>
      </c>
      <c r="K493" s="48">
        <f t="shared" si="7"/>
        <v>0</v>
      </c>
      <c r="L493" s="48">
        <v>1100</v>
      </c>
      <c r="M493" s="48">
        <v>66992</v>
      </c>
    </row>
    <row r="494" spans="2:13" x14ac:dyDescent="0.25">
      <c r="B494" s="44" t="s">
        <v>130</v>
      </c>
      <c r="C494" s="66">
        <v>41456</v>
      </c>
      <c r="D494" s="44">
        <v>1100</v>
      </c>
      <c r="E494" s="72"/>
      <c r="F494" s="44" t="s">
        <v>128</v>
      </c>
      <c r="G494" s="44" t="s">
        <v>128</v>
      </c>
      <c r="H494" s="44" t="s">
        <v>128</v>
      </c>
      <c r="I494" s="44" t="s">
        <v>126</v>
      </c>
      <c r="J494" s="48">
        <v>1100</v>
      </c>
      <c r="K494" s="48">
        <f t="shared" si="7"/>
        <v>0</v>
      </c>
      <c r="L494" s="48">
        <v>1100</v>
      </c>
      <c r="M494" s="48">
        <v>66992</v>
      </c>
    </row>
    <row r="495" spans="2:13" x14ac:dyDescent="0.25">
      <c r="B495" s="44" t="s">
        <v>130</v>
      </c>
      <c r="C495" s="66">
        <v>41456</v>
      </c>
      <c r="D495" s="44">
        <v>1100</v>
      </c>
      <c r="E495" s="72"/>
      <c r="F495" s="44" t="s">
        <v>128</v>
      </c>
      <c r="G495" s="44" t="s">
        <v>128</v>
      </c>
      <c r="H495" s="44" t="s">
        <v>128</v>
      </c>
      <c r="I495" s="44" t="s">
        <v>126</v>
      </c>
      <c r="J495" s="48">
        <v>1100</v>
      </c>
      <c r="K495" s="48">
        <f t="shared" si="7"/>
        <v>0</v>
      </c>
      <c r="L495" s="48">
        <v>1100</v>
      </c>
      <c r="M495" s="48">
        <v>66992</v>
      </c>
    </row>
    <row r="496" spans="2:13" x14ac:dyDescent="0.25">
      <c r="B496" s="44" t="s">
        <v>130</v>
      </c>
      <c r="C496" s="66">
        <v>41456</v>
      </c>
      <c r="D496" s="44">
        <v>1100</v>
      </c>
      <c r="E496" s="72"/>
      <c r="F496" s="44" t="s">
        <v>128</v>
      </c>
      <c r="G496" s="44" t="s">
        <v>128</v>
      </c>
      <c r="H496" s="44" t="s">
        <v>128</v>
      </c>
      <c r="I496" s="44" t="s">
        <v>126</v>
      </c>
      <c r="J496" s="48">
        <v>1100</v>
      </c>
      <c r="K496" s="48">
        <f t="shared" si="7"/>
        <v>0</v>
      </c>
      <c r="L496" s="48">
        <v>1100</v>
      </c>
      <c r="M496" s="48">
        <v>66992</v>
      </c>
    </row>
    <row r="497" spans="1:13" x14ac:dyDescent="0.25">
      <c r="B497" s="44" t="s">
        <v>130</v>
      </c>
      <c r="C497" s="66">
        <v>41456</v>
      </c>
      <c r="D497" s="44">
        <v>1100</v>
      </c>
      <c r="E497" s="72"/>
      <c r="F497" s="44" t="s">
        <v>128</v>
      </c>
      <c r="G497" s="44" t="s">
        <v>128</v>
      </c>
      <c r="H497" s="44" t="s">
        <v>128</v>
      </c>
      <c r="I497" s="44" t="s">
        <v>126</v>
      </c>
      <c r="J497" s="48">
        <v>1100</v>
      </c>
      <c r="K497" s="48">
        <f t="shared" si="7"/>
        <v>0</v>
      </c>
      <c r="L497" s="48">
        <v>1100</v>
      </c>
      <c r="M497" s="48">
        <v>66992</v>
      </c>
    </row>
    <row r="498" spans="1:13" x14ac:dyDescent="0.25">
      <c r="B498" s="44" t="s">
        <v>130</v>
      </c>
      <c r="C498" s="66">
        <v>41456</v>
      </c>
      <c r="D498" s="44">
        <v>1100</v>
      </c>
      <c r="E498" s="72"/>
      <c r="F498" s="44" t="s">
        <v>128</v>
      </c>
      <c r="G498" s="44" t="s">
        <v>128</v>
      </c>
      <c r="H498" s="44" t="s">
        <v>128</v>
      </c>
      <c r="I498" s="44" t="s">
        <v>126</v>
      </c>
      <c r="J498" s="48">
        <v>1100</v>
      </c>
      <c r="K498" s="48">
        <f t="shared" si="7"/>
        <v>0</v>
      </c>
      <c r="L498" s="48">
        <v>1100</v>
      </c>
      <c r="M498" s="48">
        <v>66992</v>
      </c>
    </row>
    <row r="499" spans="1:13" x14ac:dyDescent="0.25">
      <c r="B499" s="44" t="s">
        <v>130</v>
      </c>
      <c r="C499" s="66">
        <v>41456</v>
      </c>
      <c r="D499" s="44">
        <v>1100</v>
      </c>
      <c r="E499" s="72"/>
      <c r="F499" s="44" t="s">
        <v>128</v>
      </c>
      <c r="G499" s="44" t="s">
        <v>128</v>
      </c>
      <c r="H499" s="44" t="s">
        <v>128</v>
      </c>
      <c r="I499" s="44" t="s">
        <v>126</v>
      </c>
      <c r="J499" s="48">
        <v>1100</v>
      </c>
      <c r="K499" s="48">
        <f t="shared" si="7"/>
        <v>0</v>
      </c>
      <c r="L499" s="48">
        <v>1100</v>
      </c>
      <c r="M499" s="48">
        <v>66992</v>
      </c>
    </row>
    <row r="500" spans="1:13" x14ac:dyDescent="0.25">
      <c r="B500" s="44" t="s">
        <v>130</v>
      </c>
      <c r="C500" s="66">
        <v>41456</v>
      </c>
      <c r="D500" s="44">
        <v>1100</v>
      </c>
      <c r="E500" s="72"/>
      <c r="F500" s="44" t="s">
        <v>128</v>
      </c>
      <c r="G500" s="44" t="s">
        <v>128</v>
      </c>
      <c r="H500" s="44" t="s">
        <v>128</v>
      </c>
      <c r="I500" s="44" t="s">
        <v>126</v>
      </c>
      <c r="J500" s="48">
        <v>1100</v>
      </c>
      <c r="K500" s="48">
        <f t="shared" si="7"/>
        <v>0</v>
      </c>
      <c r="L500" s="48">
        <v>1100</v>
      </c>
      <c r="M500" s="48">
        <v>66992</v>
      </c>
    </row>
    <row r="501" spans="1:13" x14ac:dyDescent="0.25">
      <c r="A501" s="48"/>
      <c r="B501" s="44" t="s">
        <v>130</v>
      </c>
      <c r="C501" s="66">
        <v>41456</v>
      </c>
      <c r="D501" s="44">
        <v>1100</v>
      </c>
      <c r="E501" s="72"/>
      <c r="F501" s="44" t="s">
        <v>128</v>
      </c>
      <c r="G501" s="44" t="s">
        <v>128</v>
      </c>
      <c r="H501" s="44" t="s">
        <v>128</v>
      </c>
      <c r="I501" s="44" t="s">
        <v>126</v>
      </c>
      <c r="J501" s="48">
        <v>1100</v>
      </c>
      <c r="K501" s="48">
        <f t="shared" ref="K501:K505" si="8">E501</f>
        <v>0</v>
      </c>
      <c r="L501" s="48">
        <v>1100</v>
      </c>
      <c r="M501" s="48">
        <v>66992</v>
      </c>
    </row>
    <row r="502" spans="1:13" x14ac:dyDescent="0.25">
      <c r="A502" s="48"/>
      <c r="B502" s="44" t="s">
        <v>130</v>
      </c>
      <c r="C502" s="66">
        <v>41456</v>
      </c>
      <c r="D502" s="44">
        <v>1100</v>
      </c>
      <c r="E502" s="72"/>
      <c r="F502" s="44" t="s">
        <v>128</v>
      </c>
      <c r="G502" s="44" t="s">
        <v>128</v>
      </c>
      <c r="H502" s="44" t="s">
        <v>128</v>
      </c>
      <c r="I502" s="44" t="s">
        <v>126</v>
      </c>
      <c r="J502" s="48">
        <v>1100</v>
      </c>
      <c r="K502" s="48">
        <f t="shared" si="8"/>
        <v>0</v>
      </c>
      <c r="L502" s="48">
        <v>1100</v>
      </c>
      <c r="M502" s="48">
        <v>66992</v>
      </c>
    </row>
    <row r="503" spans="1:13" x14ac:dyDescent="0.25">
      <c r="A503" s="48"/>
      <c r="B503" s="44" t="s">
        <v>130</v>
      </c>
      <c r="C503" s="66">
        <v>41456</v>
      </c>
      <c r="D503" s="44">
        <v>1100</v>
      </c>
      <c r="E503" s="72"/>
      <c r="F503" s="44" t="s">
        <v>128</v>
      </c>
      <c r="G503" s="44" t="s">
        <v>128</v>
      </c>
      <c r="H503" s="44" t="s">
        <v>128</v>
      </c>
      <c r="I503" s="44" t="s">
        <v>126</v>
      </c>
      <c r="J503" s="48">
        <v>1100</v>
      </c>
      <c r="K503" s="48">
        <f t="shared" si="8"/>
        <v>0</v>
      </c>
      <c r="L503" s="48">
        <v>1100</v>
      </c>
      <c r="M503" s="48">
        <v>66992</v>
      </c>
    </row>
    <row r="504" spans="1:13" x14ac:dyDescent="0.25">
      <c r="A504" s="48"/>
      <c r="B504" s="44" t="s">
        <v>130</v>
      </c>
      <c r="C504" s="66">
        <v>41456</v>
      </c>
      <c r="D504" s="44">
        <v>1100</v>
      </c>
      <c r="E504" s="72"/>
      <c r="F504" s="44" t="s">
        <v>128</v>
      </c>
      <c r="G504" s="44" t="s">
        <v>128</v>
      </c>
      <c r="H504" s="44" t="s">
        <v>128</v>
      </c>
      <c r="I504" s="44" t="s">
        <v>126</v>
      </c>
      <c r="J504" s="48">
        <v>1100</v>
      </c>
      <c r="K504" s="48">
        <f t="shared" si="8"/>
        <v>0</v>
      </c>
      <c r="L504" s="48">
        <v>1100</v>
      </c>
      <c r="M504" s="48">
        <v>66992</v>
      </c>
    </row>
    <row r="505" spans="1:13" x14ac:dyDescent="0.25">
      <c r="A505" s="48"/>
      <c r="B505" s="44" t="s">
        <v>130</v>
      </c>
      <c r="C505" s="66">
        <v>41456</v>
      </c>
      <c r="D505" s="44">
        <v>1100</v>
      </c>
      <c r="E505" s="72"/>
      <c r="F505" s="44" t="s">
        <v>128</v>
      </c>
      <c r="G505" s="44" t="s">
        <v>128</v>
      </c>
      <c r="H505" s="44" t="s">
        <v>128</v>
      </c>
      <c r="I505" s="44" t="s">
        <v>126</v>
      </c>
      <c r="J505" s="48">
        <v>1100</v>
      </c>
      <c r="K505" s="48">
        <f t="shared" si="8"/>
        <v>0</v>
      </c>
      <c r="L505" s="48">
        <v>1100</v>
      </c>
      <c r="M505" s="48">
        <v>66992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F18"/>
  <sheetViews>
    <sheetView workbookViewId="0">
      <selection activeCell="C6" sqref="C6:C15"/>
    </sheetView>
  </sheetViews>
  <sheetFormatPr defaultRowHeight="15" x14ac:dyDescent="0.25"/>
  <cols>
    <col min="1" max="1" width="7" bestFit="1" customWidth="1"/>
    <col min="2" max="2" width="27.5703125" bestFit="1" customWidth="1"/>
    <col min="3" max="6" width="13" customWidth="1"/>
  </cols>
  <sheetData>
    <row r="1" spans="1:6" x14ac:dyDescent="0.25">
      <c r="A1" s="67"/>
      <c r="B1" s="67"/>
      <c r="C1" s="67"/>
      <c r="D1" s="67"/>
      <c r="E1" s="67"/>
      <c r="F1" s="67"/>
    </row>
    <row r="2" spans="1:6" x14ac:dyDescent="0.25">
      <c r="A2" s="67"/>
      <c r="B2" s="67"/>
      <c r="C2" s="67"/>
      <c r="D2" s="67"/>
      <c r="E2" s="67"/>
      <c r="F2" s="67"/>
    </row>
    <row r="3" spans="1:6" x14ac:dyDescent="0.25">
      <c r="A3" s="67"/>
      <c r="B3" s="67"/>
      <c r="C3" s="198" t="s">
        <v>12233</v>
      </c>
      <c r="D3" s="199"/>
      <c r="E3" s="199"/>
      <c r="F3" s="200"/>
    </row>
    <row r="4" spans="1:6" x14ac:dyDescent="0.25">
      <c r="A4" s="67"/>
      <c r="B4" s="67"/>
      <c r="C4" s="201" t="s">
        <v>12234</v>
      </c>
      <c r="D4" s="202"/>
      <c r="E4" s="202"/>
      <c r="F4" s="203"/>
    </row>
    <row r="5" spans="1:6" x14ac:dyDescent="0.25">
      <c r="A5" s="67" t="s">
        <v>12022</v>
      </c>
      <c r="B5" s="75" t="s">
        <v>12023</v>
      </c>
      <c r="C5" s="76" t="s">
        <v>12024</v>
      </c>
      <c r="D5" s="76" t="s">
        <v>12025</v>
      </c>
      <c r="E5" s="77" t="s">
        <v>12026</v>
      </c>
      <c r="F5" s="77" t="s">
        <v>12027</v>
      </c>
    </row>
    <row r="6" spans="1:6" x14ac:dyDescent="0.25">
      <c r="A6" s="139">
        <v>521110</v>
      </c>
      <c r="B6" s="78" t="s">
        <v>12028</v>
      </c>
      <c r="C6" s="192">
        <v>0.14899999999999999</v>
      </c>
      <c r="D6" s="79">
        <v>0.14899999999999999</v>
      </c>
      <c r="E6" s="79">
        <v>0.14899999999999999</v>
      </c>
      <c r="F6" s="79"/>
    </row>
    <row r="7" spans="1:6" x14ac:dyDescent="0.25">
      <c r="A7" s="139">
        <v>521120</v>
      </c>
      <c r="B7" s="78" t="s">
        <v>12029</v>
      </c>
      <c r="C7" s="192">
        <v>2.93E-2</v>
      </c>
      <c r="D7" s="79">
        <v>2.93E-2</v>
      </c>
      <c r="E7" s="79">
        <v>2.93E-2</v>
      </c>
      <c r="F7" s="79"/>
    </row>
    <row r="8" spans="1:6" x14ac:dyDescent="0.25">
      <c r="A8" s="139">
        <v>522100</v>
      </c>
      <c r="B8" s="78" t="s">
        <v>60</v>
      </c>
      <c r="C8" s="192">
        <v>5.8589999999999996E-2</v>
      </c>
      <c r="D8" s="79">
        <v>5.8589999999999996E-2</v>
      </c>
      <c r="E8" s="79">
        <v>5.8589999999999996E-2</v>
      </c>
      <c r="F8" s="79"/>
    </row>
    <row r="9" spans="1:6" x14ac:dyDescent="0.25">
      <c r="A9" s="139">
        <v>522200</v>
      </c>
      <c r="B9" s="78" t="s">
        <v>15</v>
      </c>
      <c r="C9" s="192">
        <v>1.3702499999999999E-2</v>
      </c>
      <c r="D9" s="79">
        <v>1.3702499999999999E-2</v>
      </c>
      <c r="E9" s="79">
        <v>1.3702499999999999E-2</v>
      </c>
      <c r="F9" s="79"/>
    </row>
    <row r="10" spans="1:6" x14ac:dyDescent="0.25">
      <c r="A10" s="139">
        <v>523110</v>
      </c>
      <c r="B10" s="78" t="s">
        <v>12030</v>
      </c>
      <c r="C10" s="192">
        <v>0.11801647523041753</v>
      </c>
      <c r="D10" s="79"/>
      <c r="E10" s="79"/>
      <c r="F10" s="79"/>
    </row>
    <row r="11" spans="1:6" x14ac:dyDescent="0.25">
      <c r="A11" s="139">
        <v>523120</v>
      </c>
      <c r="B11" s="78" t="s">
        <v>12031</v>
      </c>
      <c r="C11" s="192">
        <v>2.7137874999999998E-3</v>
      </c>
      <c r="D11" s="79"/>
      <c r="E11" s="79"/>
      <c r="F11" s="79"/>
    </row>
    <row r="12" spans="1:6" x14ac:dyDescent="0.25">
      <c r="A12" s="139">
        <v>523130</v>
      </c>
      <c r="B12" s="78" t="s">
        <v>63</v>
      </c>
      <c r="C12" s="192">
        <v>9.3632000000000003E-3</v>
      </c>
      <c r="D12" s="79"/>
      <c r="E12" s="79"/>
      <c r="F12" s="79"/>
    </row>
    <row r="13" spans="1:6" x14ac:dyDescent="0.25">
      <c r="A13" s="139">
        <v>523140</v>
      </c>
      <c r="B13" s="78" t="s">
        <v>64</v>
      </c>
      <c r="C13" s="192">
        <v>1.2767999999999998E-3</v>
      </c>
      <c r="D13" s="79"/>
      <c r="E13" s="79"/>
      <c r="F13" s="79"/>
    </row>
    <row r="14" spans="1:6" x14ac:dyDescent="0.25">
      <c r="A14" s="139">
        <v>523150</v>
      </c>
      <c r="B14" s="78" t="s">
        <v>6</v>
      </c>
      <c r="C14" s="192">
        <v>6.3839999999999991E-4</v>
      </c>
      <c r="D14" s="79"/>
      <c r="E14" s="79"/>
      <c r="F14" s="79"/>
    </row>
    <row r="15" spans="1:6" x14ac:dyDescent="0.25">
      <c r="A15" s="139">
        <v>525000</v>
      </c>
      <c r="B15" s="78" t="s">
        <v>12032</v>
      </c>
      <c r="C15" s="192">
        <v>7.4554479999999995E-4</v>
      </c>
      <c r="D15" s="79"/>
      <c r="E15" s="79"/>
      <c r="F15" s="79"/>
    </row>
    <row r="16" spans="1:6" x14ac:dyDescent="0.25">
      <c r="A16" s="139">
        <v>527200</v>
      </c>
      <c r="B16" s="78" t="s">
        <v>12033</v>
      </c>
      <c r="C16" s="192">
        <v>3.0555702959371943E-4</v>
      </c>
      <c r="D16" s="79"/>
      <c r="E16" s="79"/>
      <c r="F16" s="79"/>
    </row>
    <row r="17" spans="1:6" ht="15.75" thickBot="1" x14ac:dyDescent="0.3">
      <c r="A17" s="139">
        <v>527300</v>
      </c>
      <c r="B17" s="78" t="s">
        <v>12034</v>
      </c>
      <c r="C17" s="193">
        <v>1.0200000000000001E-2</v>
      </c>
      <c r="D17" s="79">
        <v>1.0200000000000001E-2</v>
      </c>
      <c r="E17" s="79">
        <v>1.0200000000000001E-2</v>
      </c>
      <c r="F17" s="79"/>
    </row>
    <row r="18" spans="1:6" x14ac:dyDescent="0.25">
      <c r="A18" s="67"/>
      <c r="B18" s="80" t="s">
        <v>12035</v>
      </c>
      <c r="C18" s="81">
        <f>SUM(C6:C17)</f>
        <v>0.39385226456001127</v>
      </c>
      <c r="D18" s="81">
        <f>SUM(D6:D17)</f>
        <v>0.26079249999999998</v>
      </c>
      <c r="E18" s="81">
        <f>SUM(E6:E17)</f>
        <v>0.26079249999999998</v>
      </c>
      <c r="F18" s="81">
        <f>SUM(F6:F17)</f>
        <v>0</v>
      </c>
    </row>
  </sheetData>
  <mergeCells count="2">
    <mergeCell ref="C3:F3"/>
    <mergeCell ref="C4: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C29"/>
  <sheetViews>
    <sheetView workbookViewId="0">
      <selection activeCell="E33" sqref="E33"/>
    </sheetView>
  </sheetViews>
  <sheetFormatPr defaultRowHeight="15" x14ac:dyDescent="0.25"/>
  <cols>
    <col min="1" max="1" width="5" bestFit="1" customWidth="1"/>
    <col min="2" max="2" width="28" bestFit="1" customWidth="1"/>
    <col min="3" max="3" width="5" style="45" bestFit="1" customWidth="1"/>
  </cols>
  <sheetData>
    <row r="1" spans="2:3" x14ac:dyDescent="0.25">
      <c r="B1" t="s">
        <v>518</v>
      </c>
      <c r="C1" s="45">
        <v>2081</v>
      </c>
    </row>
    <row r="2" spans="2:3" x14ac:dyDescent="0.25">
      <c r="B2" t="s">
        <v>517</v>
      </c>
      <c r="C2" s="45">
        <v>2080</v>
      </c>
    </row>
    <row r="3" spans="2:3" x14ac:dyDescent="0.25">
      <c r="B3" t="s">
        <v>516</v>
      </c>
      <c r="C3" s="45">
        <v>2078</v>
      </c>
    </row>
    <row r="4" spans="2:3" x14ac:dyDescent="0.25">
      <c r="B4" t="s">
        <v>523</v>
      </c>
      <c r="C4" s="45">
        <v>2088</v>
      </c>
    </row>
    <row r="5" spans="2:3" x14ac:dyDescent="0.25">
      <c r="B5" t="s">
        <v>125</v>
      </c>
      <c r="C5" s="45">
        <v>2074</v>
      </c>
    </row>
    <row r="6" spans="2:3" x14ac:dyDescent="0.25">
      <c r="B6" t="s">
        <v>507</v>
      </c>
      <c r="C6" s="45">
        <v>2072</v>
      </c>
    </row>
    <row r="7" spans="2:3" x14ac:dyDescent="0.25">
      <c r="B7" t="s">
        <v>513</v>
      </c>
      <c r="C7" s="45">
        <v>2071</v>
      </c>
    </row>
    <row r="8" spans="2:3" x14ac:dyDescent="0.25">
      <c r="B8" t="s">
        <v>515</v>
      </c>
      <c r="C8" s="45">
        <v>2076</v>
      </c>
    </row>
    <row r="9" spans="2:3" x14ac:dyDescent="0.25">
      <c r="B9" t="s">
        <v>510</v>
      </c>
      <c r="C9" s="45">
        <v>2079</v>
      </c>
    </row>
    <row r="10" spans="2:3" x14ac:dyDescent="0.25">
      <c r="B10" t="s">
        <v>521</v>
      </c>
      <c r="C10" s="45">
        <v>2085</v>
      </c>
    </row>
    <row r="11" spans="2:3" x14ac:dyDescent="0.25">
      <c r="B11" t="s">
        <v>124</v>
      </c>
      <c r="C11" s="45">
        <v>2073</v>
      </c>
    </row>
    <row r="12" spans="2:3" x14ac:dyDescent="0.25">
      <c r="B12" t="s">
        <v>522</v>
      </c>
      <c r="C12" s="45">
        <v>2087</v>
      </c>
    </row>
    <row r="13" spans="2:3" x14ac:dyDescent="0.25">
      <c r="B13" t="s">
        <v>519</v>
      </c>
      <c r="C13" s="45">
        <v>2083</v>
      </c>
    </row>
    <row r="14" spans="2:3" x14ac:dyDescent="0.25">
      <c r="B14" t="s">
        <v>197</v>
      </c>
      <c r="C14" s="45">
        <v>2082</v>
      </c>
    </row>
    <row r="15" spans="2:3" x14ac:dyDescent="0.25">
      <c r="B15" t="s">
        <v>331</v>
      </c>
      <c r="C15" s="45">
        <v>2086</v>
      </c>
    </row>
    <row r="16" spans="2:3" x14ac:dyDescent="0.25">
      <c r="B16" t="s">
        <v>340</v>
      </c>
      <c r="C16" s="45">
        <v>2091</v>
      </c>
    </row>
    <row r="17" spans="2:3" x14ac:dyDescent="0.25">
      <c r="B17" t="s">
        <v>520</v>
      </c>
      <c r="C17" s="45">
        <v>2084</v>
      </c>
    </row>
    <row r="18" spans="2:3" x14ac:dyDescent="0.25">
      <c r="B18" t="s">
        <v>524</v>
      </c>
      <c r="C18" s="45">
        <v>2089</v>
      </c>
    </row>
    <row r="19" spans="2:3" x14ac:dyDescent="0.25">
      <c r="B19" t="s">
        <v>529</v>
      </c>
      <c r="C19" s="45">
        <v>2097</v>
      </c>
    </row>
    <row r="20" spans="2:3" x14ac:dyDescent="0.25">
      <c r="B20" t="s">
        <v>514</v>
      </c>
      <c r="C20" s="45">
        <v>2075</v>
      </c>
    </row>
    <row r="21" spans="2:3" x14ac:dyDescent="0.25">
      <c r="B21" t="s">
        <v>512</v>
      </c>
      <c r="C21" s="45">
        <v>2069</v>
      </c>
    </row>
    <row r="22" spans="2:3" x14ac:dyDescent="0.25">
      <c r="B22" t="s">
        <v>493</v>
      </c>
      <c r="C22" s="45">
        <v>2094</v>
      </c>
    </row>
    <row r="23" spans="2:3" x14ac:dyDescent="0.25">
      <c r="B23" t="s">
        <v>527</v>
      </c>
      <c r="C23" s="45">
        <v>2093</v>
      </c>
    </row>
    <row r="24" spans="2:3" x14ac:dyDescent="0.25">
      <c r="B24" t="s">
        <v>528</v>
      </c>
      <c r="C24" s="45">
        <v>2095</v>
      </c>
    </row>
    <row r="25" spans="2:3" x14ac:dyDescent="0.25">
      <c r="B25" t="s">
        <v>526</v>
      </c>
      <c r="C25" s="45">
        <v>2092</v>
      </c>
    </row>
    <row r="26" spans="2:3" x14ac:dyDescent="0.25">
      <c r="B26" t="s">
        <v>509</v>
      </c>
      <c r="C26" s="45">
        <v>2077</v>
      </c>
    </row>
    <row r="27" spans="2:3" x14ac:dyDescent="0.25">
      <c r="B27" t="s">
        <v>508</v>
      </c>
      <c r="C27" s="45">
        <v>2070</v>
      </c>
    </row>
    <row r="28" spans="2:3" x14ac:dyDescent="0.25">
      <c r="B28" t="s">
        <v>366</v>
      </c>
      <c r="C28" s="45">
        <v>2096</v>
      </c>
    </row>
    <row r="29" spans="2:3" x14ac:dyDescent="0.25">
      <c r="B29" t="s">
        <v>525</v>
      </c>
      <c r="C29" s="45">
        <v>2090</v>
      </c>
    </row>
  </sheetData>
  <sortState ref="A1:B20057">
    <sortCondition ref="B1:B20057"/>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E9"/>
  <sheetViews>
    <sheetView workbookViewId="0">
      <selection activeCell="B29" sqref="B29"/>
    </sheetView>
  </sheetViews>
  <sheetFormatPr defaultRowHeight="15" x14ac:dyDescent="0.25"/>
  <cols>
    <col min="2" max="2" width="49.42578125" bestFit="1" customWidth="1"/>
    <col min="3" max="3" width="14" bestFit="1" customWidth="1"/>
  </cols>
  <sheetData>
    <row r="1" spans="2:5" x14ac:dyDescent="0.25">
      <c r="B1" t="s">
        <v>548</v>
      </c>
      <c r="C1" t="s">
        <v>547</v>
      </c>
      <c r="D1" s="55" t="s">
        <v>539</v>
      </c>
      <c r="E1" s="55" t="s">
        <v>540</v>
      </c>
    </row>
    <row r="2" spans="2:5" x14ac:dyDescent="0.25">
      <c r="B2" t="s">
        <v>550</v>
      </c>
      <c r="C2" t="s">
        <v>549</v>
      </c>
    </row>
    <row r="3" spans="2:5" x14ac:dyDescent="0.25">
      <c r="B3" t="s">
        <v>552</v>
      </c>
      <c r="C3" t="s">
        <v>551</v>
      </c>
    </row>
    <row r="4" spans="2:5" x14ac:dyDescent="0.25">
      <c r="B4" t="s">
        <v>571</v>
      </c>
      <c r="C4" t="s">
        <v>553</v>
      </c>
    </row>
    <row r="5" spans="2:5" x14ac:dyDescent="0.25">
      <c r="B5" t="s">
        <v>555</v>
      </c>
      <c r="C5" t="s">
        <v>554</v>
      </c>
    </row>
    <row r="6" spans="2:5" x14ac:dyDescent="0.25">
      <c r="B6" t="s">
        <v>557</v>
      </c>
      <c r="C6" t="s">
        <v>556</v>
      </c>
    </row>
    <row r="7" spans="2:5" x14ac:dyDescent="0.25">
      <c r="B7" t="s">
        <v>559</v>
      </c>
      <c r="C7" t="s">
        <v>558</v>
      </c>
    </row>
    <row r="8" spans="2:5" x14ac:dyDescent="0.25">
      <c r="B8" t="s">
        <v>560</v>
      </c>
      <c r="C8" t="s">
        <v>545</v>
      </c>
    </row>
    <row r="9" spans="2:5" x14ac:dyDescent="0.25">
      <c r="B9" t="s">
        <v>562</v>
      </c>
      <c r="C9" t="s">
        <v>561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1"/>
  <sheetViews>
    <sheetView workbookViewId="0">
      <selection activeCell="A2" sqref="A2"/>
    </sheetView>
  </sheetViews>
  <sheetFormatPr defaultRowHeight="15" x14ac:dyDescent="0.25"/>
  <cols>
    <col min="1" max="2" width="35.85546875" customWidth="1"/>
  </cols>
  <sheetData>
    <row r="1" spans="1:2" x14ac:dyDescent="0.25">
      <c r="A1" t="s">
        <v>572</v>
      </c>
      <c r="B1" s="43" t="s">
        <v>565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5697"/>
  <sheetViews>
    <sheetView topLeftCell="A130" workbookViewId="0">
      <selection activeCell="M156" sqref="M156"/>
    </sheetView>
  </sheetViews>
  <sheetFormatPr defaultRowHeight="15" x14ac:dyDescent="0.25"/>
  <cols>
    <col min="1" max="1" width="18.5703125" bestFit="1" customWidth="1"/>
    <col min="2" max="2" width="34.5703125" bestFit="1" customWidth="1"/>
    <col min="3" max="3" width="18.28515625" bestFit="1" customWidth="1"/>
    <col min="4" max="4" width="17.7109375" bestFit="1" customWidth="1"/>
    <col min="5" max="5" width="18.28515625" bestFit="1" customWidth="1"/>
    <col min="6" max="6" width="18.140625" bestFit="1" customWidth="1"/>
  </cols>
  <sheetData>
    <row r="1" spans="1:7" x14ac:dyDescent="0.25">
      <c r="A1" t="s">
        <v>600</v>
      </c>
      <c r="B1" t="s">
        <v>7</v>
      </c>
      <c r="C1" t="s">
        <v>601</v>
      </c>
      <c r="D1" t="s">
        <v>602</v>
      </c>
      <c r="E1" t="s">
        <v>603</v>
      </c>
      <c r="F1" t="s">
        <v>604</v>
      </c>
      <c r="G1" t="s">
        <v>546</v>
      </c>
    </row>
    <row r="2" spans="1:7" x14ac:dyDescent="0.25">
      <c r="A2" t="s">
        <v>1014</v>
      </c>
      <c r="B2" t="s">
        <v>1015</v>
      </c>
      <c r="C2" t="s">
        <v>5</v>
      </c>
      <c r="D2" t="s">
        <v>352</v>
      </c>
      <c r="E2" t="s">
        <v>352</v>
      </c>
      <c r="F2" t="s">
        <v>127</v>
      </c>
      <c r="G2" t="str">
        <f>Table_Default__ACACCTCAT[[#This Row],[ACCT_CATEGORY]]</f>
        <v>00201</v>
      </c>
    </row>
    <row r="3" spans="1:7" x14ac:dyDescent="0.25">
      <c r="A3" t="s">
        <v>1016</v>
      </c>
      <c r="B3" t="s">
        <v>1017</v>
      </c>
      <c r="C3" t="s">
        <v>5</v>
      </c>
      <c r="D3" t="s">
        <v>352</v>
      </c>
      <c r="E3" t="s">
        <v>352</v>
      </c>
      <c r="F3" t="s">
        <v>127</v>
      </c>
      <c r="G3" t="str">
        <f>Table_Default__ACACCTCAT[[#This Row],[ACCT_CATEGORY]]</f>
        <v>00999</v>
      </c>
    </row>
    <row r="4" spans="1:7" x14ac:dyDescent="0.25">
      <c r="A4" t="s">
        <v>1018</v>
      </c>
      <c r="B4" t="s">
        <v>1019</v>
      </c>
      <c r="C4" t="s">
        <v>5</v>
      </c>
      <c r="D4" t="s">
        <v>352</v>
      </c>
      <c r="E4" t="s">
        <v>352</v>
      </c>
      <c r="F4" t="s">
        <v>127</v>
      </c>
      <c r="G4" t="str">
        <f>Table_Default__ACACCTCAT[[#This Row],[ACCT_CATEGORY]]</f>
        <v>12021</v>
      </c>
    </row>
    <row r="5" spans="1:7" x14ac:dyDescent="0.25">
      <c r="A5" t="s">
        <v>1020</v>
      </c>
      <c r="B5" t="s">
        <v>1021</v>
      </c>
      <c r="C5" t="s">
        <v>5</v>
      </c>
      <c r="D5" t="s">
        <v>352</v>
      </c>
      <c r="E5" t="s">
        <v>352</v>
      </c>
      <c r="F5" t="s">
        <v>127</v>
      </c>
      <c r="G5" t="str">
        <f>Table_Default__ACACCTCAT[[#This Row],[ACCT_CATEGORY]]</f>
        <v>12160</v>
      </c>
    </row>
    <row r="6" spans="1:7" x14ac:dyDescent="0.25">
      <c r="A6" t="s">
        <v>503</v>
      </c>
      <c r="B6" t="s">
        <v>1022</v>
      </c>
      <c r="C6" t="s">
        <v>5</v>
      </c>
      <c r="D6" t="s">
        <v>352</v>
      </c>
      <c r="E6" t="s">
        <v>352</v>
      </c>
      <c r="F6" t="s">
        <v>127</v>
      </c>
      <c r="G6" t="str">
        <f>Table_Default__ACACCTCAT[[#This Row],[ACCT_CATEGORY]]</f>
        <v>00001</v>
      </c>
    </row>
    <row r="7" spans="1:7" x14ac:dyDescent="0.25">
      <c r="A7" t="s">
        <v>504</v>
      </c>
      <c r="B7" t="s">
        <v>1023</v>
      </c>
      <c r="C7" t="s">
        <v>5</v>
      </c>
      <c r="D7" t="s">
        <v>352</v>
      </c>
      <c r="E7" t="s">
        <v>352</v>
      </c>
      <c r="F7" t="s">
        <v>127</v>
      </c>
      <c r="G7" t="str">
        <f>Table_Default__ACACCTCAT[[#This Row],[ACCT_CATEGORY]]</f>
        <v>00002</v>
      </c>
    </row>
    <row r="8" spans="1:7" x14ac:dyDescent="0.25">
      <c r="A8" t="s">
        <v>505</v>
      </c>
      <c r="B8" t="s">
        <v>1024</v>
      </c>
      <c r="C8" t="s">
        <v>5</v>
      </c>
      <c r="D8" t="s">
        <v>352</v>
      </c>
      <c r="E8" t="s">
        <v>352</v>
      </c>
      <c r="F8" t="s">
        <v>127</v>
      </c>
      <c r="G8" t="str">
        <f>Table_Default__ACACCTCAT[[#This Row],[ACCT_CATEGORY]]</f>
        <v>00003</v>
      </c>
    </row>
    <row r="9" spans="1:7" x14ac:dyDescent="0.25">
      <c r="A9" t="s">
        <v>1025</v>
      </c>
      <c r="B9" t="s">
        <v>1026</v>
      </c>
      <c r="C9" t="s">
        <v>5</v>
      </c>
      <c r="D9" t="s">
        <v>352</v>
      </c>
      <c r="E9" t="s">
        <v>352</v>
      </c>
      <c r="F9" t="s">
        <v>127</v>
      </c>
      <c r="G9" t="str">
        <f>Table_Default__ACACCTCAT[[#This Row],[ACCT_CATEGORY]]</f>
        <v>00004</v>
      </c>
    </row>
    <row r="10" spans="1:7" x14ac:dyDescent="0.25">
      <c r="A10" t="s">
        <v>1027</v>
      </c>
      <c r="B10" t="s">
        <v>1028</v>
      </c>
      <c r="C10" t="s">
        <v>5</v>
      </c>
      <c r="D10" t="s">
        <v>352</v>
      </c>
      <c r="E10" t="s">
        <v>352</v>
      </c>
      <c r="F10" t="s">
        <v>127</v>
      </c>
      <c r="G10" t="str">
        <f>Table_Default__ACACCTCAT[[#This Row],[ACCT_CATEGORY]]</f>
        <v>00005</v>
      </c>
    </row>
    <row r="11" spans="1:7" x14ac:dyDescent="0.25">
      <c r="A11" t="s">
        <v>1029</v>
      </c>
      <c r="B11" t="s">
        <v>1030</v>
      </c>
      <c r="C11" t="s">
        <v>5</v>
      </c>
      <c r="D11" t="s">
        <v>352</v>
      </c>
      <c r="E11" t="s">
        <v>352</v>
      </c>
      <c r="F11" t="s">
        <v>127</v>
      </c>
      <c r="G11" t="str">
        <f>Table_Default__ACACCTCAT[[#This Row],[ACCT_CATEGORY]]</f>
        <v>00006</v>
      </c>
    </row>
    <row r="12" spans="1:7" x14ac:dyDescent="0.25">
      <c r="A12" t="s">
        <v>134</v>
      </c>
      <c r="B12" t="s">
        <v>1031</v>
      </c>
      <c r="C12" t="s">
        <v>5</v>
      </c>
      <c r="D12" t="s">
        <v>352</v>
      </c>
      <c r="E12" t="s">
        <v>352</v>
      </c>
      <c r="F12" t="s">
        <v>127</v>
      </c>
      <c r="G12" t="str">
        <f>Table_Default__ACACCTCAT[[#This Row],[ACCT_CATEGORY]]</f>
        <v>00007</v>
      </c>
    </row>
    <row r="13" spans="1:7" x14ac:dyDescent="0.25">
      <c r="A13" t="s">
        <v>599</v>
      </c>
      <c r="B13" t="s">
        <v>1032</v>
      </c>
      <c r="C13" t="s">
        <v>5</v>
      </c>
      <c r="D13" t="s">
        <v>352</v>
      </c>
      <c r="E13" t="s">
        <v>352</v>
      </c>
      <c r="F13" t="s">
        <v>127</v>
      </c>
      <c r="G13" t="str">
        <f>Table_Default__ACACCTCAT[[#This Row],[ACCT_CATEGORY]]</f>
        <v>00009</v>
      </c>
    </row>
    <row r="14" spans="1:7" x14ac:dyDescent="0.25">
      <c r="A14" t="s">
        <v>1033</v>
      </c>
      <c r="B14" t="s">
        <v>1034</v>
      </c>
      <c r="C14" t="s">
        <v>5</v>
      </c>
      <c r="D14" t="s">
        <v>352</v>
      </c>
      <c r="E14" t="s">
        <v>352</v>
      </c>
      <c r="F14" t="s">
        <v>127</v>
      </c>
      <c r="G14" t="str">
        <f>Table_Default__ACACCTCAT[[#This Row],[ACCT_CATEGORY]]</f>
        <v>00010</v>
      </c>
    </row>
    <row r="15" spans="1:7" x14ac:dyDescent="0.25">
      <c r="A15" t="s">
        <v>1035</v>
      </c>
      <c r="B15" t="s">
        <v>1036</v>
      </c>
      <c r="C15" t="s">
        <v>5</v>
      </c>
      <c r="D15" t="s">
        <v>352</v>
      </c>
      <c r="E15" t="s">
        <v>352</v>
      </c>
      <c r="F15" t="s">
        <v>127</v>
      </c>
      <c r="G15" t="str">
        <f>Table_Default__ACACCTCAT[[#This Row],[ACCT_CATEGORY]]</f>
        <v>00011</v>
      </c>
    </row>
    <row r="16" spans="1:7" x14ac:dyDescent="0.25">
      <c r="A16" t="s">
        <v>1037</v>
      </c>
      <c r="B16" t="s">
        <v>1038</v>
      </c>
      <c r="C16" t="s">
        <v>5</v>
      </c>
      <c r="D16" t="s">
        <v>352</v>
      </c>
      <c r="E16" t="s">
        <v>352</v>
      </c>
      <c r="F16" t="s">
        <v>127</v>
      </c>
      <c r="G16" t="str">
        <f>Table_Default__ACACCTCAT[[#This Row],[ACCT_CATEGORY]]</f>
        <v>00012</v>
      </c>
    </row>
    <row r="17" spans="1:7" x14ac:dyDescent="0.25">
      <c r="A17" t="s">
        <v>1039</v>
      </c>
      <c r="B17" t="s">
        <v>1040</v>
      </c>
      <c r="C17" t="s">
        <v>5</v>
      </c>
      <c r="D17" t="s">
        <v>352</v>
      </c>
      <c r="E17" t="s">
        <v>352</v>
      </c>
      <c r="F17" t="s">
        <v>127</v>
      </c>
      <c r="G17" t="str">
        <f>Table_Default__ACACCTCAT[[#This Row],[ACCT_CATEGORY]]</f>
        <v>00013</v>
      </c>
    </row>
    <row r="18" spans="1:7" x14ac:dyDescent="0.25">
      <c r="A18" t="s">
        <v>1041</v>
      </c>
      <c r="B18" t="s">
        <v>1042</v>
      </c>
      <c r="C18" t="s">
        <v>5</v>
      </c>
      <c r="D18" t="s">
        <v>352</v>
      </c>
      <c r="E18" t="s">
        <v>352</v>
      </c>
      <c r="F18" t="s">
        <v>127</v>
      </c>
      <c r="G18" t="str">
        <f>Table_Default__ACACCTCAT[[#This Row],[ACCT_CATEGORY]]</f>
        <v>00014</v>
      </c>
    </row>
    <row r="19" spans="1:7" x14ac:dyDescent="0.25">
      <c r="A19" t="s">
        <v>1043</v>
      </c>
      <c r="B19" t="s">
        <v>1044</v>
      </c>
      <c r="C19" t="s">
        <v>5</v>
      </c>
      <c r="D19" t="s">
        <v>352</v>
      </c>
      <c r="E19" t="s">
        <v>352</v>
      </c>
      <c r="F19" t="s">
        <v>127</v>
      </c>
      <c r="G19" t="str">
        <f>Table_Default__ACACCTCAT[[#This Row],[ACCT_CATEGORY]]</f>
        <v>00015</v>
      </c>
    </row>
    <row r="20" spans="1:7" x14ac:dyDescent="0.25">
      <c r="A20" t="s">
        <v>1045</v>
      </c>
      <c r="B20" t="s">
        <v>1046</v>
      </c>
      <c r="C20" t="s">
        <v>5</v>
      </c>
      <c r="D20" t="s">
        <v>352</v>
      </c>
      <c r="E20" t="s">
        <v>352</v>
      </c>
      <c r="F20" t="s">
        <v>127</v>
      </c>
      <c r="G20" t="str">
        <f>Table_Default__ACACCTCAT[[#This Row],[ACCT_CATEGORY]]</f>
        <v>00016</v>
      </c>
    </row>
    <row r="21" spans="1:7" x14ac:dyDescent="0.25">
      <c r="A21" t="s">
        <v>1047</v>
      </c>
      <c r="B21" t="s">
        <v>1048</v>
      </c>
      <c r="C21" t="s">
        <v>5</v>
      </c>
      <c r="D21" t="s">
        <v>352</v>
      </c>
      <c r="E21" t="s">
        <v>352</v>
      </c>
      <c r="F21" t="s">
        <v>127</v>
      </c>
      <c r="G21" t="str">
        <f>Table_Default__ACACCTCAT[[#This Row],[ACCT_CATEGORY]]</f>
        <v>00017</v>
      </c>
    </row>
    <row r="22" spans="1:7" x14ac:dyDescent="0.25">
      <c r="A22" t="s">
        <v>1049</v>
      </c>
      <c r="B22" t="s">
        <v>1050</v>
      </c>
      <c r="C22" t="s">
        <v>5</v>
      </c>
      <c r="D22" t="s">
        <v>352</v>
      </c>
      <c r="E22" t="s">
        <v>352</v>
      </c>
      <c r="F22" t="s">
        <v>127</v>
      </c>
      <c r="G22" t="str">
        <f>Table_Default__ACACCTCAT[[#This Row],[ACCT_CATEGORY]]</f>
        <v>00018</v>
      </c>
    </row>
    <row r="23" spans="1:7" x14ac:dyDescent="0.25">
      <c r="A23" t="s">
        <v>1051</v>
      </c>
      <c r="B23" t="s">
        <v>1052</v>
      </c>
      <c r="C23" t="s">
        <v>5</v>
      </c>
      <c r="D23" t="s">
        <v>352</v>
      </c>
      <c r="E23" t="s">
        <v>352</v>
      </c>
      <c r="F23" t="s">
        <v>127</v>
      </c>
      <c r="G23" t="str">
        <f>Table_Default__ACACCTCAT[[#This Row],[ACCT_CATEGORY]]</f>
        <v>00019</v>
      </c>
    </row>
    <row r="24" spans="1:7" x14ac:dyDescent="0.25">
      <c r="A24" t="s">
        <v>1053</v>
      </c>
      <c r="B24" t="s">
        <v>1054</v>
      </c>
      <c r="C24" t="s">
        <v>5</v>
      </c>
      <c r="D24" t="s">
        <v>352</v>
      </c>
      <c r="E24" t="s">
        <v>352</v>
      </c>
      <c r="F24" t="s">
        <v>127</v>
      </c>
      <c r="G24" t="str">
        <f>Table_Default__ACACCTCAT[[#This Row],[ACCT_CATEGORY]]</f>
        <v>00020</v>
      </c>
    </row>
    <row r="25" spans="1:7" x14ac:dyDescent="0.25">
      <c r="A25" t="s">
        <v>1055</v>
      </c>
      <c r="B25" t="s">
        <v>1056</v>
      </c>
      <c r="C25" t="s">
        <v>5</v>
      </c>
      <c r="D25" t="s">
        <v>352</v>
      </c>
      <c r="E25" t="s">
        <v>352</v>
      </c>
      <c r="F25" t="s">
        <v>127</v>
      </c>
      <c r="G25" t="str">
        <f>Table_Default__ACACCTCAT[[#This Row],[ACCT_CATEGORY]]</f>
        <v>00021</v>
      </c>
    </row>
    <row r="26" spans="1:7" x14ac:dyDescent="0.25">
      <c r="A26" t="s">
        <v>1057</v>
      </c>
      <c r="B26" t="s">
        <v>1058</v>
      </c>
      <c r="C26" t="s">
        <v>5</v>
      </c>
      <c r="D26" t="s">
        <v>352</v>
      </c>
      <c r="E26" t="s">
        <v>352</v>
      </c>
      <c r="F26" t="s">
        <v>127</v>
      </c>
      <c r="G26" t="str">
        <f>Table_Default__ACACCTCAT[[#This Row],[ACCT_CATEGORY]]</f>
        <v>00022</v>
      </c>
    </row>
    <row r="27" spans="1:7" x14ac:dyDescent="0.25">
      <c r="A27" t="s">
        <v>1059</v>
      </c>
      <c r="B27" t="s">
        <v>1060</v>
      </c>
      <c r="C27" t="s">
        <v>5</v>
      </c>
      <c r="D27" t="s">
        <v>352</v>
      </c>
      <c r="E27" t="s">
        <v>352</v>
      </c>
      <c r="F27" t="s">
        <v>127</v>
      </c>
      <c r="G27" t="str">
        <f>Table_Default__ACACCTCAT[[#This Row],[ACCT_CATEGORY]]</f>
        <v>00023</v>
      </c>
    </row>
    <row r="28" spans="1:7" x14ac:dyDescent="0.25">
      <c r="A28" t="s">
        <v>1061</v>
      </c>
      <c r="B28" t="s">
        <v>1062</v>
      </c>
      <c r="C28" t="s">
        <v>5</v>
      </c>
      <c r="D28" t="s">
        <v>352</v>
      </c>
      <c r="E28" t="s">
        <v>352</v>
      </c>
      <c r="F28" t="s">
        <v>127</v>
      </c>
      <c r="G28" t="str">
        <f>Table_Default__ACACCTCAT[[#This Row],[ACCT_CATEGORY]]</f>
        <v>00024</v>
      </c>
    </row>
    <row r="29" spans="1:7" x14ac:dyDescent="0.25">
      <c r="A29" t="s">
        <v>1063</v>
      </c>
      <c r="B29" t="s">
        <v>1064</v>
      </c>
      <c r="C29" t="s">
        <v>5</v>
      </c>
      <c r="D29" t="s">
        <v>352</v>
      </c>
      <c r="E29" t="s">
        <v>352</v>
      </c>
      <c r="F29" t="s">
        <v>127</v>
      </c>
      <c r="G29" t="str">
        <f>Table_Default__ACACCTCAT[[#This Row],[ACCT_CATEGORY]]</f>
        <v>00025</v>
      </c>
    </row>
    <row r="30" spans="1:7" x14ac:dyDescent="0.25">
      <c r="A30" t="s">
        <v>1065</v>
      </c>
      <c r="B30" t="s">
        <v>1066</v>
      </c>
      <c r="C30" t="s">
        <v>5</v>
      </c>
      <c r="D30" t="s">
        <v>352</v>
      </c>
      <c r="E30" t="s">
        <v>352</v>
      </c>
      <c r="F30" t="s">
        <v>127</v>
      </c>
      <c r="G30" t="str">
        <f>Table_Default__ACACCTCAT[[#This Row],[ACCT_CATEGORY]]</f>
        <v>00026</v>
      </c>
    </row>
    <row r="31" spans="1:7" x14ac:dyDescent="0.25">
      <c r="A31" t="s">
        <v>1067</v>
      </c>
      <c r="B31" t="s">
        <v>1068</v>
      </c>
      <c r="C31" t="s">
        <v>5</v>
      </c>
      <c r="D31" t="s">
        <v>352</v>
      </c>
      <c r="E31" t="s">
        <v>352</v>
      </c>
      <c r="F31" t="s">
        <v>127</v>
      </c>
      <c r="G31" t="str">
        <f>Table_Default__ACACCTCAT[[#This Row],[ACCT_CATEGORY]]</f>
        <v>00027</v>
      </c>
    </row>
    <row r="32" spans="1:7" x14ac:dyDescent="0.25">
      <c r="A32" t="s">
        <v>1069</v>
      </c>
      <c r="B32" t="s">
        <v>1070</v>
      </c>
      <c r="C32" t="s">
        <v>5</v>
      </c>
      <c r="D32" t="s">
        <v>352</v>
      </c>
      <c r="E32" t="s">
        <v>352</v>
      </c>
      <c r="F32" t="s">
        <v>127</v>
      </c>
      <c r="G32" t="str">
        <f>Table_Default__ACACCTCAT[[#This Row],[ACCT_CATEGORY]]</f>
        <v>00028</v>
      </c>
    </row>
    <row r="33" spans="1:7" x14ac:dyDescent="0.25">
      <c r="A33" t="s">
        <v>1071</v>
      </c>
      <c r="B33" t="s">
        <v>1072</v>
      </c>
      <c r="C33" t="s">
        <v>5</v>
      </c>
      <c r="D33" t="s">
        <v>352</v>
      </c>
      <c r="E33" t="s">
        <v>352</v>
      </c>
      <c r="F33" t="s">
        <v>127</v>
      </c>
      <c r="G33" t="str">
        <f>Table_Default__ACACCTCAT[[#This Row],[ACCT_CATEGORY]]</f>
        <v>00029</v>
      </c>
    </row>
    <row r="34" spans="1:7" x14ac:dyDescent="0.25">
      <c r="A34" t="s">
        <v>1073</v>
      </c>
      <c r="B34" t="s">
        <v>1074</v>
      </c>
      <c r="C34" t="s">
        <v>5</v>
      </c>
      <c r="D34" t="s">
        <v>352</v>
      </c>
      <c r="E34" t="s">
        <v>352</v>
      </c>
      <c r="F34" t="s">
        <v>127</v>
      </c>
      <c r="G34" t="str">
        <f>Table_Default__ACACCTCAT[[#This Row],[ACCT_CATEGORY]]</f>
        <v>00030</v>
      </c>
    </row>
    <row r="35" spans="1:7" x14ac:dyDescent="0.25">
      <c r="A35" t="s">
        <v>1075</v>
      </c>
      <c r="B35" t="s">
        <v>1076</v>
      </c>
      <c r="C35" t="s">
        <v>5</v>
      </c>
      <c r="D35" t="s">
        <v>352</v>
      </c>
      <c r="E35" t="s">
        <v>352</v>
      </c>
      <c r="F35" t="s">
        <v>127</v>
      </c>
      <c r="G35" t="str">
        <f>Table_Default__ACACCTCAT[[#This Row],[ACCT_CATEGORY]]</f>
        <v>00031</v>
      </c>
    </row>
    <row r="36" spans="1:7" x14ac:dyDescent="0.25">
      <c r="A36" t="s">
        <v>1077</v>
      </c>
      <c r="B36" t="s">
        <v>1078</v>
      </c>
      <c r="C36" t="s">
        <v>5</v>
      </c>
      <c r="D36" t="s">
        <v>352</v>
      </c>
      <c r="E36" t="s">
        <v>352</v>
      </c>
      <c r="F36" t="s">
        <v>127</v>
      </c>
      <c r="G36" t="str">
        <f>Table_Default__ACACCTCAT[[#This Row],[ACCT_CATEGORY]]</f>
        <v>00032</v>
      </c>
    </row>
    <row r="37" spans="1:7" x14ac:dyDescent="0.25">
      <c r="A37" t="s">
        <v>1079</v>
      </c>
      <c r="B37" t="s">
        <v>1080</v>
      </c>
      <c r="C37" t="s">
        <v>5</v>
      </c>
      <c r="D37" t="s">
        <v>352</v>
      </c>
      <c r="E37" t="s">
        <v>352</v>
      </c>
      <c r="F37" t="s">
        <v>127</v>
      </c>
      <c r="G37" t="str">
        <f>Table_Default__ACACCTCAT[[#This Row],[ACCT_CATEGORY]]</f>
        <v>00033</v>
      </c>
    </row>
    <row r="38" spans="1:7" x14ac:dyDescent="0.25">
      <c r="A38" t="s">
        <v>1081</v>
      </c>
      <c r="B38" t="s">
        <v>1082</v>
      </c>
      <c r="C38" t="s">
        <v>5</v>
      </c>
      <c r="D38" t="s">
        <v>352</v>
      </c>
      <c r="E38" t="s">
        <v>352</v>
      </c>
      <c r="F38" t="s">
        <v>127</v>
      </c>
      <c r="G38" t="str">
        <f>Table_Default__ACACCTCAT[[#This Row],[ACCT_CATEGORY]]</f>
        <v>00034</v>
      </c>
    </row>
    <row r="39" spans="1:7" x14ac:dyDescent="0.25">
      <c r="A39" t="s">
        <v>1083</v>
      </c>
      <c r="B39" t="s">
        <v>1084</v>
      </c>
      <c r="C39" t="s">
        <v>5</v>
      </c>
      <c r="D39" t="s">
        <v>352</v>
      </c>
      <c r="E39" t="s">
        <v>352</v>
      </c>
      <c r="F39" t="s">
        <v>127</v>
      </c>
      <c r="G39" t="str">
        <f>Table_Default__ACACCTCAT[[#This Row],[ACCT_CATEGORY]]</f>
        <v>00035</v>
      </c>
    </row>
    <row r="40" spans="1:7" x14ac:dyDescent="0.25">
      <c r="A40" t="s">
        <v>1085</v>
      </c>
      <c r="B40" t="s">
        <v>1086</v>
      </c>
      <c r="C40" t="s">
        <v>5</v>
      </c>
      <c r="D40" t="s">
        <v>352</v>
      </c>
      <c r="E40" t="s">
        <v>352</v>
      </c>
      <c r="F40" t="s">
        <v>127</v>
      </c>
      <c r="G40" t="str">
        <f>Table_Default__ACACCTCAT[[#This Row],[ACCT_CATEGORY]]</f>
        <v>00036</v>
      </c>
    </row>
    <row r="41" spans="1:7" x14ac:dyDescent="0.25">
      <c r="A41" t="s">
        <v>1087</v>
      </c>
      <c r="B41" t="s">
        <v>1088</v>
      </c>
      <c r="C41" t="s">
        <v>5</v>
      </c>
      <c r="D41" t="s">
        <v>352</v>
      </c>
      <c r="E41" t="s">
        <v>352</v>
      </c>
      <c r="F41" t="s">
        <v>127</v>
      </c>
      <c r="G41" t="str">
        <f>Table_Default__ACACCTCAT[[#This Row],[ACCT_CATEGORY]]</f>
        <v>00037</v>
      </c>
    </row>
    <row r="42" spans="1:7" x14ac:dyDescent="0.25">
      <c r="A42" t="s">
        <v>1089</v>
      </c>
      <c r="B42" t="s">
        <v>1090</v>
      </c>
      <c r="C42" t="s">
        <v>5</v>
      </c>
      <c r="D42" t="s">
        <v>352</v>
      </c>
      <c r="E42" t="s">
        <v>352</v>
      </c>
      <c r="F42" t="s">
        <v>127</v>
      </c>
      <c r="G42" t="str">
        <f>Table_Default__ACACCTCAT[[#This Row],[ACCT_CATEGORY]]</f>
        <v>00038</v>
      </c>
    </row>
    <row r="43" spans="1:7" x14ac:dyDescent="0.25">
      <c r="A43" t="s">
        <v>1091</v>
      </c>
      <c r="B43" t="s">
        <v>1092</v>
      </c>
      <c r="C43" t="s">
        <v>5</v>
      </c>
      <c r="D43" t="s">
        <v>352</v>
      </c>
      <c r="E43" t="s">
        <v>352</v>
      </c>
      <c r="F43" t="s">
        <v>127</v>
      </c>
      <c r="G43" t="str">
        <f>Table_Default__ACACCTCAT[[#This Row],[ACCT_CATEGORY]]</f>
        <v>00039</v>
      </c>
    </row>
    <row r="44" spans="1:7" x14ac:dyDescent="0.25">
      <c r="A44" t="s">
        <v>1093</v>
      </c>
      <c r="B44" t="s">
        <v>1094</v>
      </c>
      <c r="C44" t="s">
        <v>5</v>
      </c>
      <c r="D44" t="s">
        <v>352</v>
      </c>
      <c r="E44" t="s">
        <v>352</v>
      </c>
      <c r="F44" t="s">
        <v>127</v>
      </c>
      <c r="G44" t="str">
        <f>Table_Default__ACACCTCAT[[#This Row],[ACCT_CATEGORY]]</f>
        <v>00040</v>
      </c>
    </row>
    <row r="45" spans="1:7" x14ac:dyDescent="0.25">
      <c r="A45" t="s">
        <v>1095</v>
      </c>
      <c r="B45" t="s">
        <v>1096</v>
      </c>
      <c r="C45" t="s">
        <v>5</v>
      </c>
      <c r="D45" t="s">
        <v>352</v>
      </c>
      <c r="E45" t="s">
        <v>352</v>
      </c>
      <c r="F45" t="s">
        <v>127</v>
      </c>
      <c r="G45" t="str">
        <f>Table_Default__ACACCTCAT[[#This Row],[ACCT_CATEGORY]]</f>
        <v>00041</v>
      </c>
    </row>
    <row r="46" spans="1:7" x14ac:dyDescent="0.25">
      <c r="A46" t="s">
        <v>1097</v>
      </c>
      <c r="B46" t="s">
        <v>1098</v>
      </c>
      <c r="C46" t="s">
        <v>5</v>
      </c>
      <c r="D46" t="s">
        <v>352</v>
      </c>
      <c r="E46" t="s">
        <v>352</v>
      </c>
      <c r="F46" t="s">
        <v>127</v>
      </c>
      <c r="G46" t="str">
        <f>Table_Default__ACACCTCAT[[#This Row],[ACCT_CATEGORY]]</f>
        <v>00042</v>
      </c>
    </row>
    <row r="47" spans="1:7" x14ac:dyDescent="0.25">
      <c r="A47" t="s">
        <v>1099</v>
      </c>
      <c r="B47" t="s">
        <v>1100</v>
      </c>
      <c r="C47" t="s">
        <v>5</v>
      </c>
      <c r="D47" t="s">
        <v>352</v>
      </c>
      <c r="E47" t="s">
        <v>352</v>
      </c>
      <c r="F47" t="s">
        <v>127</v>
      </c>
      <c r="G47" t="str">
        <f>Table_Default__ACACCTCAT[[#This Row],[ACCT_CATEGORY]]</f>
        <v>00043</v>
      </c>
    </row>
    <row r="48" spans="1:7" x14ac:dyDescent="0.25">
      <c r="A48" t="s">
        <v>1101</v>
      </c>
      <c r="B48" t="s">
        <v>1102</v>
      </c>
      <c r="C48" t="s">
        <v>5</v>
      </c>
      <c r="D48" t="s">
        <v>352</v>
      </c>
      <c r="E48" t="s">
        <v>352</v>
      </c>
      <c r="F48" t="s">
        <v>127</v>
      </c>
      <c r="G48" t="str">
        <f>Table_Default__ACACCTCAT[[#This Row],[ACCT_CATEGORY]]</f>
        <v>00044</v>
      </c>
    </row>
    <row r="49" spans="1:7" x14ac:dyDescent="0.25">
      <c r="A49" t="s">
        <v>1103</v>
      </c>
      <c r="B49" t="s">
        <v>1104</v>
      </c>
      <c r="C49" t="s">
        <v>5</v>
      </c>
      <c r="D49" t="s">
        <v>352</v>
      </c>
      <c r="E49" t="s">
        <v>352</v>
      </c>
      <c r="F49" t="s">
        <v>127</v>
      </c>
      <c r="G49" t="str">
        <f>Table_Default__ACACCTCAT[[#This Row],[ACCT_CATEGORY]]</f>
        <v>00045</v>
      </c>
    </row>
    <row r="50" spans="1:7" x14ac:dyDescent="0.25">
      <c r="A50" t="s">
        <v>1105</v>
      </c>
      <c r="B50" t="s">
        <v>1106</v>
      </c>
      <c r="C50" t="s">
        <v>5</v>
      </c>
      <c r="D50" t="s">
        <v>352</v>
      </c>
      <c r="E50" t="s">
        <v>352</v>
      </c>
      <c r="F50" t="s">
        <v>127</v>
      </c>
      <c r="G50" t="str">
        <f>Table_Default__ACACCTCAT[[#This Row],[ACCT_CATEGORY]]</f>
        <v>00046</v>
      </c>
    </row>
    <row r="51" spans="1:7" x14ac:dyDescent="0.25">
      <c r="A51" t="s">
        <v>1107</v>
      </c>
      <c r="B51" t="s">
        <v>1108</v>
      </c>
      <c r="C51" t="s">
        <v>5</v>
      </c>
      <c r="D51" t="s">
        <v>352</v>
      </c>
      <c r="E51" t="s">
        <v>352</v>
      </c>
      <c r="F51" t="s">
        <v>127</v>
      </c>
      <c r="G51" t="str">
        <f>Table_Default__ACACCTCAT[[#This Row],[ACCT_CATEGORY]]</f>
        <v>00047</v>
      </c>
    </row>
    <row r="52" spans="1:7" x14ac:dyDescent="0.25">
      <c r="A52" t="s">
        <v>1109</v>
      </c>
      <c r="B52" t="s">
        <v>1110</v>
      </c>
      <c r="C52" t="s">
        <v>5</v>
      </c>
      <c r="D52" t="s">
        <v>352</v>
      </c>
      <c r="E52" t="s">
        <v>352</v>
      </c>
      <c r="F52" t="s">
        <v>127</v>
      </c>
      <c r="G52" t="str">
        <f>Table_Default__ACACCTCAT[[#This Row],[ACCT_CATEGORY]]</f>
        <v>00048</v>
      </c>
    </row>
    <row r="53" spans="1:7" x14ac:dyDescent="0.25">
      <c r="A53" t="s">
        <v>1111</v>
      </c>
      <c r="B53" t="s">
        <v>1112</v>
      </c>
      <c r="C53" t="s">
        <v>5</v>
      </c>
      <c r="D53" t="s">
        <v>352</v>
      </c>
      <c r="E53" t="s">
        <v>352</v>
      </c>
      <c r="F53" t="s">
        <v>127</v>
      </c>
      <c r="G53" t="str">
        <f>Table_Default__ACACCTCAT[[#This Row],[ACCT_CATEGORY]]</f>
        <v>00049</v>
      </c>
    </row>
    <row r="54" spans="1:7" x14ac:dyDescent="0.25">
      <c r="A54" t="s">
        <v>1113</v>
      </c>
      <c r="B54" t="s">
        <v>1114</v>
      </c>
      <c r="C54" t="s">
        <v>5</v>
      </c>
      <c r="D54" t="s">
        <v>352</v>
      </c>
      <c r="E54" t="s">
        <v>352</v>
      </c>
      <c r="F54" t="s">
        <v>127</v>
      </c>
      <c r="G54" t="str">
        <f>Table_Default__ACACCTCAT[[#This Row],[ACCT_CATEGORY]]</f>
        <v>00050</v>
      </c>
    </row>
    <row r="55" spans="1:7" x14ac:dyDescent="0.25">
      <c r="A55" t="s">
        <v>1115</v>
      </c>
      <c r="B55" t="s">
        <v>1116</v>
      </c>
      <c r="C55" t="s">
        <v>5</v>
      </c>
      <c r="D55" t="s">
        <v>352</v>
      </c>
      <c r="E55" t="s">
        <v>352</v>
      </c>
      <c r="F55" t="s">
        <v>127</v>
      </c>
      <c r="G55" t="str">
        <f>Table_Default__ACACCTCAT[[#This Row],[ACCT_CATEGORY]]</f>
        <v>00051</v>
      </c>
    </row>
    <row r="56" spans="1:7" x14ac:dyDescent="0.25">
      <c r="A56" t="s">
        <v>1117</v>
      </c>
      <c r="B56" t="s">
        <v>1118</v>
      </c>
      <c r="C56" t="s">
        <v>5</v>
      </c>
      <c r="D56" t="s">
        <v>352</v>
      </c>
      <c r="E56" t="s">
        <v>352</v>
      </c>
      <c r="F56" t="s">
        <v>127</v>
      </c>
      <c r="G56" t="str">
        <f>Table_Default__ACACCTCAT[[#This Row],[ACCT_CATEGORY]]</f>
        <v>00052</v>
      </c>
    </row>
    <row r="57" spans="1:7" x14ac:dyDescent="0.25">
      <c r="A57" t="s">
        <v>1119</v>
      </c>
      <c r="B57" t="s">
        <v>1120</v>
      </c>
      <c r="C57" t="s">
        <v>5</v>
      </c>
      <c r="D57" t="s">
        <v>352</v>
      </c>
      <c r="E57" t="s">
        <v>352</v>
      </c>
      <c r="F57" t="s">
        <v>127</v>
      </c>
      <c r="G57" t="str">
        <f>Table_Default__ACACCTCAT[[#This Row],[ACCT_CATEGORY]]</f>
        <v>00053</v>
      </c>
    </row>
    <row r="58" spans="1:7" x14ac:dyDescent="0.25">
      <c r="A58" t="s">
        <v>1121</v>
      </c>
      <c r="B58" t="s">
        <v>1122</v>
      </c>
      <c r="C58" t="s">
        <v>5</v>
      </c>
      <c r="D58" t="s">
        <v>352</v>
      </c>
      <c r="E58" t="s">
        <v>352</v>
      </c>
      <c r="F58" t="s">
        <v>127</v>
      </c>
      <c r="G58" t="str">
        <f>Table_Default__ACACCTCAT[[#This Row],[ACCT_CATEGORY]]</f>
        <v>00054</v>
      </c>
    </row>
    <row r="59" spans="1:7" x14ac:dyDescent="0.25">
      <c r="A59" t="s">
        <v>1123</v>
      </c>
      <c r="B59" t="s">
        <v>1124</v>
      </c>
      <c r="C59" t="s">
        <v>5</v>
      </c>
      <c r="D59" t="s">
        <v>352</v>
      </c>
      <c r="E59" t="s">
        <v>352</v>
      </c>
      <c r="F59" t="s">
        <v>127</v>
      </c>
      <c r="G59" t="str">
        <f>Table_Default__ACACCTCAT[[#This Row],[ACCT_CATEGORY]]</f>
        <v>00055</v>
      </c>
    </row>
    <row r="60" spans="1:7" x14ac:dyDescent="0.25">
      <c r="A60" t="s">
        <v>1125</v>
      </c>
      <c r="B60" t="s">
        <v>1126</v>
      </c>
      <c r="C60" t="s">
        <v>5</v>
      </c>
      <c r="D60" t="s">
        <v>352</v>
      </c>
      <c r="E60" t="s">
        <v>352</v>
      </c>
      <c r="F60" t="s">
        <v>127</v>
      </c>
      <c r="G60" t="str">
        <f>Table_Default__ACACCTCAT[[#This Row],[ACCT_CATEGORY]]</f>
        <v>00056</v>
      </c>
    </row>
    <row r="61" spans="1:7" x14ac:dyDescent="0.25">
      <c r="A61" t="s">
        <v>1127</v>
      </c>
      <c r="B61" t="s">
        <v>1128</v>
      </c>
      <c r="C61" t="s">
        <v>5</v>
      </c>
      <c r="D61" t="s">
        <v>352</v>
      </c>
      <c r="E61" t="s">
        <v>352</v>
      </c>
      <c r="F61" t="s">
        <v>127</v>
      </c>
      <c r="G61" t="str">
        <f>Table_Default__ACACCTCAT[[#This Row],[ACCT_CATEGORY]]</f>
        <v>00057</v>
      </c>
    </row>
    <row r="62" spans="1:7" x14ac:dyDescent="0.25">
      <c r="A62" t="s">
        <v>1129</v>
      </c>
      <c r="B62" t="s">
        <v>1130</v>
      </c>
      <c r="C62" t="s">
        <v>5</v>
      </c>
      <c r="D62" t="s">
        <v>352</v>
      </c>
      <c r="E62" t="s">
        <v>352</v>
      </c>
      <c r="F62" t="s">
        <v>127</v>
      </c>
      <c r="G62" t="str">
        <f>Table_Default__ACACCTCAT[[#This Row],[ACCT_CATEGORY]]</f>
        <v>00058</v>
      </c>
    </row>
    <row r="63" spans="1:7" x14ac:dyDescent="0.25">
      <c r="A63" t="s">
        <v>1131</v>
      </c>
      <c r="B63" t="s">
        <v>1132</v>
      </c>
      <c r="C63" t="s">
        <v>5</v>
      </c>
      <c r="D63" t="s">
        <v>352</v>
      </c>
      <c r="E63" t="s">
        <v>352</v>
      </c>
      <c r="F63" t="s">
        <v>127</v>
      </c>
      <c r="G63" t="str">
        <f>Table_Default__ACACCTCAT[[#This Row],[ACCT_CATEGORY]]</f>
        <v>00059</v>
      </c>
    </row>
    <row r="64" spans="1:7" x14ac:dyDescent="0.25">
      <c r="A64" t="s">
        <v>1133</v>
      </c>
      <c r="B64" t="s">
        <v>1134</v>
      </c>
      <c r="C64" t="s">
        <v>5</v>
      </c>
      <c r="D64" t="s">
        <v>352</v>
      </c>
      <c r="E64" t="s">
        <v>352</v>
      </c>
      <c r="F64" t="s">
        <v>127</v>
      </c>
      <c r="G64" t="str">
        <f>Table_Default__ACACCTCAT[[#This Row],[ACCT_CATEGORY]]</f>
        <v>00060</v>
      </c>
    </row>
    <row r="65" spans="1:7" x14ac:dyDescent="0.25">
      <c r="A65" t="s">
        <v>1135</v>
      </c>
      <c r="B65" t="s">
        <v>1136</v>
      </c>
      <c r="C65" t="s">
        <v>5</v>
      </c>
      <c r="D65" t="s">
        <v>352</v>
      </c>
      <c r="E65" t="s">
        <v>352</v>
      </c>
      <c r="F65" t="s">
        <v>127</v>
      </c>
      <c r="G65" t="str">
        <f>Table_Default__ACACCTCAT[[#This Row],[ACCT_CATEGORY]]</f>
        <v>00061</v>
      </c>
    </row>
    <row r="66" spans="1:7" x14ac:dyDescent="0.25">
      <c r="A66" t="s">
        <v>1137</v>
      </c>
      <c r="B66" t="s">
        <v>1138</v>
      </c>
      <c r="C66" t="s">
        <v>5</v>
      </c>
      <c r="D66" t="s">
        <v>352</v>
      </c>
      <c r="E66" t="s">
        <v>352</v>
      </c>
      <c r="F66" t="s">
        <v>127</v>
      </c>
      <c r="G66" t="str">
        <f>Table_Default__ACACCTCAT[[#This Row],[ACCT_CATEGORY]]</f>
        <v>00062</v>
      </c>
    </row>
    <row r="67" spans="1:7" x14ac:dyDescent="0.25">
      <c r="A67" t="s">
        <v>1139</v>
      </c>
      <c r="B67" t="s">
        <v>1140</v>
      </c>
      <c r="C67" t="s">
        <v>5</v>
      </c>
      <c r="D67" t="s">
        <v>352</v>
      </c>
      <c r="E67" t="s">
        <v>352</v>
      </c>
      <c r="F67" t="s">
        <v>127</v>
      </c>
      <c r="G67" t="str">
        <f>Table_Default__ACACCTCAT[[#This Row],[ACCT_CATEGORY]]</f>
        <v>00063</v>
      </c>
    </row>
    <row r="68" spans="1:7" x14ac:dyDescent="0.25">
      <c r="A68" t="s">
        <v>1141</v>
      </c>
      <c r="B68" t="s">
        <v>1142</v>
      </c>
      <c r="C68" t="s">
        <v>5</v>
      </c>
      <c r="D68" t="s">
        <v>352</v>
      </c>
      <c r="E68" t="s">
        <v>352</v>
      </c>
      <c r="F68" t="s">
        <v>127</v>
      </c>
      <c r="G68" t="str">
        <f>Table_Default__ACACCTCAT[[#This Row],[ACCT_CATEGORY]]</f>
        <v>00064</v>
      </c>
    </row>
    <row r="69" spans="1:7" x14ac:dyDescent="0.25">
      <c r="A69" t="s">
        <v>1143</v>
      </c>
      <c r="B69" t="s">
        <v>1144</v>
      </c>
      <c r="C69" t="s">
        <v>5</v>
      </c>
      <c r="D69" t="s">
        <v>352</v>
      </c>
      <c r="E69" t="s">
        <v>352</v>
      </c>
      <c r="F69" t="s">
        <v>127</v>
      </c>
      <c r="G69" t="str">
        <f>Table_Default__ACACCTCAT[[#This Row],[ACCT_CATEGORY]]</f>
        <v>00065</v>
      </c>
    </row>
    <row r="70" spans="1:7" x14ac:dyDescent="0.25">
      <c r="A70" t="s">
        <v>1145</v>
      </c>
      <c r="B70" t="s">
        <v>1146</v>
      </c>
      <c r="C70" t="s">
        <v>5</v>
      </c>
      <c r="D70" t="s">
        <v>352</v>
      </c>
      <c r="E70" t="s">
        <v>352</v>
      </c>
      <c r="F70" t="s">
        <v>127</v>
      </c>
      <c r="G70" t="str">
        <f>Table_Default__ACACCTCAT[[#This Row],[ACCT_CATEGORY]]</f>
        <v>00066</v>
      </c>
    </row>
    <row r="71" spans="1:7" x14ac:dyDescent="0.25">
      <c r="A71" t="s">
        <v>1147</v>
      </c>
      <c r="B71" t="s">
        <v>1148</v>
      </c>
      <c r="C71" t="s">
        <v>5</v>
      </c>
      <c r="D71" t="s">
        <v>352</v>
      </c>
      <c r="E71" t="s">
        <v>352</v>
      </c>
      <c r="F71" t="s">
        <v>127</v>
      </c>
      <c r="G71" t="str">
        <f>Table_Default__ACACCTCAT[[#This Row],[ACCT_CATEGORY]]</f>
        <v>00067</v>
      </c>
    </row>
    <row r="72" spans="1:7" x14ac:dyDescent="0.25">
      <c r="A72" t="s">
        <v>1149</v>
      </c>
      <c r="B72" t="s">
        <v>1150</v>
      </c>
      <c r="C72" t="s">
        <v>5</v>
      </c>
      <c r="D72" t="s">
        <v>352</v>
      </c>
      <c r="E72" t="s">
        <v>352</v>
      </c>
      <c r="F72" t="s">
        <v>127</v>
      </c>
      <c r="G72" t="str">
        <f>Table_Default__ACACCTCAT[[#This Row],[ACCT_CATEGORY]]</f>
        <v>00068</v>
      </c>
    </row>
    <row r="73" spans="1:7" x14ac:dyDescent="0.25">
      <c r="A73" t="s">
        <v>1151</v>
      </c>
      <c r="B73" t="s">
        <v>1152</v>
      </c>
      <c r="C73" t="s">
        <v>5</v>
      </c>
      <c r="D73" t="s">
        <v>352</v>
      </c>
      <c r="E73" t="s">
        <v>352</v>
      </c>
      <c r="F73" t="s">
        <v>127</v>
      </c>
      <c r="G73" t="str">
        <f>Table_Default__ACACCTCAT[[#This Row],[ACCT_CATEGORY]]</f>
        <v>00069</v>
      </c>
    </row>
    <row r="74" spans="1:7" x14ac:dyDescent="0.25">
      <c r="A74" t="s">
        <v>1153</v>
      </c>
      <c r="B74" t="s">
        <v>1154</v>
      </c>
      <c r="C74" t="s">
        <v>5</v>
      </c>
      <c r="D74" t="s">
        <v>352</v>
      </c>
      <c r="E74" t="s">
        <v>352</v>
      </c>
      <c r="F74" t="s">
        <v>127</v>
      </c>
      <c r="G74" t="str">
        <f>Table_Default__ACACCTCAT[[#This Row],[ACCT_CATEGORY]]</f>
        <v>00070</v>
      </c>
    </row>
    <row r="75" spans="1:7" x14ac:dyDescent="0.25">
      <c r="A75" t="s">
        <v>1155</v>
      </c>
      <c r="B75" t="s">
        <v>1156</v>
      </c>
      <c r="C75" t="s">
        <v>5</v>
      </c>
      <c r="D75" t="s">
        <v>352</v>
      </c>
      <c r="E75" t="s">
        <v>352</v>
      </c>
      <c r="F75" t="s">
        <v>127</v>
      </c>
      <c r="G75" t="str">
        <f>Table_Default__ACACCTCAT[[#This Row],[ACCT_CATEGORY]]</f>
        <v>00071</v>
      </c>
    </row>
    <row r="76" spans="1:7" x14ac:dyDescent="0.25">
      <c r="A76" t="s">
        <v>1157</v>
      </c>
      <c r="B76" t="s">
        <v>1158</v>
      </c>
      <c r="C76" t="s">
        <v>5</v>
      </c>
      <c r="D76" t="s">
        <v>352</v>
      </c>
      <c r="E76" t="s">
        <v>352</v>
      </c>
      <c r="F76" t="s">
        <v>127</v>
      </c>
      <c r="G76" t="str">
        <f>Table_Default__ACACCTCAT[[#This Row],[ACCT_CATEGORY]]</f>
        <v>00072</v>
      </c>
    </row>
    <row r="77" spans="1:7" x14ac:dyDescent="0.25">
      <c r="A77" t="s">
        <v>1159</v>
      </c>
      <c r="B77" t="s">
        <v>1160</v>
      </c>
      <c r="C77" t="s">
        <v>5</v>
      </c>
      <c r="D77" t="s">
        <v>352</v>
      </c>
      <c r="E77" t="s">
        <v>352</v>
      </c>
      <c r="F77" t="s">
        <v>127</v>
      </c>
      <c r="G77" t="str">
        <f>Table_Default__ACACCTCAT[[#This Row],[ACCT_CATEGORY]]</f>
        <v>00073</v>
      </c>
    </row>
    <row r="78" spans="1:7" x14ac:dyDescent="0.25">
      <c r="A78" t="s">
        <v>1161</v>
      </c>
      <c r="B78" t="s">
        <v>1162</v>
      </c>
      <c r="C78" t="s">
        <v>5</v>
      </c>
      <c r="D78" t="s">
        <v>352</v>
      </c>
      <c r="E78" t="s">
        <v>352</v>
      </c>
      <c r="F78" t="s">
        <v>127</v>
      </c>
      <c r="G78" t="str">
        <f>Table_Default__ACACCTCAT[[#This Row],[ACCT_CATEGORY]]</f>
        <v>00074</v>
      </c>
    </row>
    <row r="79" spans="1:7" x14ac:dyDescent="0.25">
      <c r="A79" t="s">
        <v>1163</v>
      </c>
      <c r="B79" t="s">
        <v>1164</v>
      </c>
      <c r="C79" t="s">
        <v>5</v>
      </c>
      <c r="D79" t="s">
        <v>352</v>
      </c>
      <c r="E79" t="s">
        <v>352</v>
      </c>
      <c r="F79" t="s">
        <v>127</v>
      </c>
      <c r="G79" t="str">
        <f>Table_Default__ACACCTCAT[[#This Row],[ACCT_CATEGORY]]</f>
        <v>00075</v>
      </c>
    </row>
    <row r="80" spans="1:7" x14ac:dyDescent="0.25">
      <c r="A80" t="s">
        <v>1165</v>
      </c>
      <c r="B80" t="s">
        <v>1166</v>
      </c>
      <c r="C80" t="s">
        <v>5</v>
      </c>
      <c r="D80" t="s">
        <v>352</v>
      </c>
      <c r="E80" t="s">
        <v>352</v>
      </c>
      <c r="F80" t="s">
        <v>127</v>
      </c>
      <c r="G80" t="str">
        <f>Table_Default__ACACCTCAT[[#This Row],[ACCT_CATEGORY]]</f>
        <v>00076</v>
      </c>
    </row>
    <row r="81" spans="1:7" x14ac:dyDescent="0.25">
      <c r="A81" t="s">
        <v>1167</v>
      </c>
      <c r="B81" t="s">
        <v>1168</v>
      </c>
      <c r="C81" t="s">
        <v>5</v>
      </c>
      <c r="D81" t="s">
        <v>352</v>
      </c>
      <c r="E81" t="s">
        <v>352</v>
      </c>
      <c r="F81" t="s">
        <v>127</v>
      </c>
      <c r="G81" t="str">
        <f>Table_Default__ACACCTCAT[[#This Row],[ACCT_CATEGORY]]</f>
        <v>00077</v>
      </c>
    </row>
    <row r="82" spans="1:7" x14ac:dyDescent="0.25">
      <c r="A82" t="s">
        <v>1169</v>
      </c>
      <c r="B82" t="s">
        <v>1170</v>
      </c>
      <c r="C82" t="s">
        <v>5</v>
      </c>
      <c r="D82" t="s">
        <v>352</v>
      </c>
      <c r="E82" t="s">
        <v>352</v>
      </c>
      <c r="F82" t="s">
        <v>127</v>
      </c>
      <c r="G82" t="str">
        <f>Table_Default__ACACCTCAT[[#This Row],[ACCT_CATEGORY]]</f>
        <v>00078</v>
      </c>
    </row>
    <row r="83" spans="1:7" x14ac:dyDescent="0.25">
      <c r="A83" t="s">
        <v>1171</v>
      </c>
      <c r="B83" t="s">
        <v>1172</v>
      </c>
      <c r="C83" t="s">
        <v>5</v>
      </c>
      <c r="D83" t="s">
        <v>352</v>
      </c>
      <c r="E83" t="s">
        <v>352</v>
      </c>
      <c r="F83" t="s">
        <v>127</v>
      </c>
      <c r="G83" t="str">
        <f>Table_Default__ACACCTCAT[[#This Row],[ACCT_CATEGORY]]</f>
        <v>00079</v>
      </c>
    </row>
    <row r="84" spans="1:7" x14ac:dyDescent="0.25">
      <c r="A84" t="s">
        <v>1173</v>
      </c>
      <c r="B84" t="s">
        <v>1174</v>
      </c>
      <c r="C84" t="s">
        <v>5</v>
      </c>
      <c r="D84" t="s">
        <v>352</v>
      </c>
      <c r="E84" t="s">
        <v>352</v>
      </c>
      <c r="F84" t="s">
        <v>127</v>
      </c>
      <c r="G84" t="str">
        <f>Table_Default__ACACCTCAT[[#This Row],[ACCT_CATEGORY]]</f>
        <v>00080</v>
      </c>
    </row>
    <row r="85" spans="1:7" x14ac:dyDescent="0.25">
      <c r="A85" t="s">
        <v>1175</v>
      </c>
      <c r="B85" t="s">
        <v>1176</v>
      </c>
      <c r="C85" t="s">
        <v>5</v>
      </c>
      <c r="D85" t="s">
        <v>352</v>
      </c>
      <c r="E85" t="s">
        <v>352</v>
      </c>
      <c r="F85" t="s">
        <v>127</v>
      </c>
      <c r="G85" t="str">
        <f>Table_Default__ACACCTCAT[[#This Row],[ACCT_CATEGORY]]</f>
        <v>00081</v>
      </c>
    </row>
    <row r="86" spans="1:7" x14ac:dyDescent="0.25">
      <c r="A86" t="s">
        <v>1177</v>
      </c>
      <c r="B86" t="s">
        <v>1178</v>
      </c>
      <c r="C86" t="s">
        <v>5</v>
      </c>
      <c r="D86" t="s">
        <v>352</v>
      </c>
      <c r="E86" t="s">
        <v>352</v>
      </c>
      <c r="F86" t="s">
        <v>127</v>
      </c>
      <c r="G86" t="str">
        <f>Table_Default__ACACCTCAT[[#This Row],[ACCT_CATEGORY]]</f>
        <v>00082</v>
      </c>
    </row>
    <row r="87" spans="1:7" x14ac:dyDescent="0.25">
      <c r="A87" t="s">
        <v>1179</v>
      </c>
      <c r="B87" t="s">
        <v>1180</v>
      </c>
      <c r="C87" t="s">
        <v>5</v>
      </c>
      <c r="D87" t="s">
        <v>352</v>
      </c>
      <c r="E87" t="s">
        <v>352</v>
      </c>
      <c r="F87" t="s">
        <v>127</v>
      </c>
      <c r="G87" t="str">
        <f>Table_Default__ACACCTCAT[[#This Row],[ACCT_CATEGORY]]</f>
        <v>00083</v>
      </c>
    </row>
    <row r="88" spans="1:7" x14ac:dyDescent="0.25">
      <c r="A88" t="s">
        <v>1181</v>
      </c>
      <c r="B88" t="s">
        <v>1182</v>
      </c>
      <c r="C88" t="s">
        <v>5</v>
      </c>
      <c r="D88" t="s">
        <v>352</v>
      </c>
      <c r="E88" t="s">
        <v>352</v>
      </c>
      <c r="F88" t="s">
        <v>127</v>
      </c>
      <c r="G88" t="str">
        <f>Table_Default__ACACCTCAT[[#This Row],[ACCT_CATEGORY]]</f>
        <v>00084</v>
      </c>
    </row>
    <row r="89" spans="1:7" x14ac:dyDescent="0.25">
      <c r="A89" t="s">
        <v>1183</v>
      </c>
      <c r="B89" t="s">
        <v>1184</v>
      </c>
      <c r="C89" t="s">
        <v>5</v>
      </c>
      <c r="D89" t="s">
        <v>352</v>
      </c>
      <c r="E89" t="s">
        <v>352</v>
      </c>
      <c r="F89" t="s">
        <v>127</v>
      </c>
      <c r="G89" t="str">
        <f>Table_Default__ACACCTCAT[[#This Row],[ACCT_CATEGORY]]</f>
        <v>00085</v>
      </c>
    </row>
    <row r="90" spans="1:7" x14ac:dyDescent="0.25">
      <c r="A90" t="s">
        <v>1185</v>
      </c>
      <c r="B90" t="s">
        <v>1186</v>
      </c>
      <c r="C90" t="s">
        <v>5</v>
      </c>
      <c r="D90" t="s">
        <v>352</v>
      </c>
      <c r="E90" t="s">
        <v>352</v>
      </c>
      <c r="F90" t="s">
        <v>127</v>
      </c>
      <c r="G90" t="str">
        <f>Table_Default__ACACCTCAT[[#This Row],[ACCT_CATEGORY]]</f>
        <v>00086</v>
      </c>
    </row>
    <row r="91" spans="1:7" x14ac:dyDescent="0.25">
      <c r="A91" t="s">
        <v>1187</v>
      </c>
      <c r="B91" t="s">
        <v>1188</v>
      </c>
      <c r="C91" t="s">
        <v>5</v>
      </c>
      <c r="D91" t="s">
        <v>352</v>
      </c>
      <c r="E91" t="s">
        <v>352</v>
      </c>
      <c r="F91" t="s">
        <v>127</v>
      </c>
      <c r="G91" t="str">
        <f>Table_Default__ACACCTCAT[[#This Row],[ACCT_CATEGORY]]</f>
        <v>00087</v>
      </c>
    </row>
    <row r="92" spans="1:7" x14ac:dyDescent="0.25">
      <c r="A92" t="s">
        <v>1189</v>
      </c>
      <c r="B92" t="s">
        <v>1190</v>
      </c>
      <c r="C92" t="s">
        <v>5</v>
      </c>
      <c r="D92" t="s">
        <v>352</v>
      </c>
      <c r="E92" t="s">
        <v>352</v>
      </c>
      <c r="F92" t="s">
        <v>127</v>
      </c>
      <c r="G92" t="str">
        <f>Table_Default__ACACCTCAT[[#This Row],[ACCT_CATEGORY]]</f>
        <v>00088</v>
      </c>
    </row>
    <row r="93" spans="1:7" x14ac:dyDescent="0.25">
      <c r="A93" t="s">
        <v>1191</v>
      </c>
      <c r="B93" t="s">
        <v>1192</v>
      </c>
      <c r="C93" t="s">
        <v>5</v>
      </c>
      <c r="D93" t="s">
        <v>352</v>
      </c>
      <c r="E93" t="s">
        <v>352</v>
      </c>
      <c r="F93" t="s">
        <v>127</v>
      </c>
      <c r="G93" t="str">
        <f>Table_Default__ACACCTCAT[[#This Row],[ACCT_CATEGORY]]</f>
        <v>00089</v>
      </c>
    </row>
    <row r="94" spans="1:7" x14ac:dyDescent="0.25">
      <c r="A94" t="s">
        <v>1193</v>
      </c>
      <c r="B94" t="s">
        <v>1194</v>
      </c>
      <c r="C94" t="s">
        <v>5</v>
      </c>
      <c r="D94" t="s">
        <v>352</v>
      </c>
      <c r="E94" t="s">
        <v>352</v>
      </c>
      <c r="F94" t="s">
        <v>127</v>
      </c>
      <c r="G94" t="str">
        <f>Table_Default__ACACCTCAT[[#This Row],[ACCT_CATEGORY]]</f>
        <v>00090</v>
      </c>
    </row>
    <row r="95" spans="1:7" x14ac:dyDescent="0.25">
      <c r="A95" t="s">
        <v>1195</v>
      </c>
      <c r="B95" t="s">
        <v>1196</v>
      </c>
      <c r="C95" t="s">
        <v>5</v>
      </c>
      <c r="D95" t="s">
        <v>352</v>
      </c>
      <c r="E95" t="s">
        <v>352</v>
      </c>
      <c r="F95" t="s">
        <v>127</v>
      </c>
      <c r="G95" t="str">
        <f>Table_Default__ACACCTCAT[[#This Row],[ACCT_CATEGORY]]</f>
        <v>00091</v>
      </c>
    </row>
    <row r="96" spans="1:7" x14ac:dyDescent="0.25">
      <c r="A96" t="s">
        <v>1197</v>
      </c>
      <c r="B96" t="s">
        <v>1198</v>
      </c>
      <c r="C96" t="s">
        <v>5</v>
      </c>
      <c r="D96" t="s">
        <v>352</v>
      </c>
      <c r="E96" t="s">
        <v>352</v>
      </c>
      <c r="F96" t="s">
        <v>127</v>
      </c>
      <c r="G96" t="str">
        <f>Table_Default__ACACCTCAT[[#This Row],[ACCT_CATEGORY]]</f>
        <v>00092</v>
      </c>
    </row>
    <row r="97" spans="1:7" x14ac:dyDescent="0.25">
      <c r="A97" t="s">
        <v>1199</v>
      </c>
      <c r="B97" t="s">
        <v>1200</v>
      </c>
      <c r="C97" t="s">
        <v>5</v>
      </c>
      <c r="D97" t="s">
        <v>352</v>
      </c>
      <c r="E97" t="s">
        <v>352</v>
      </c>
      <c r="F97" t="s">
        <v>127</v>
      </c>
      <c r="G97" t="str">
        <f>Table_Default__ACACCTCAT[[#This Row],[ACCT_CATEGORY]]</f>
        <v>00093</v>
      </c>
    </row>
    <row r="98" spans="1:7" x14ac:dyDescent="0.25">
      <c r="A98" t="s">
        <v>1201</v>
      </c>
      <c r="B98" t="s">
        <v>1202</v>
      </c>
      <c r="C98" t="s">
        <v>5</v>
      </c>
      <c r="D98" t="s">
        <v>352</v>
      </c>
      <c r="E98" t="s">
        <v>352</v>
      </c>
      <c r="F98" t="s">
        <v>127</v>
      </c>
      <c r="G98" t="str">
        <f>Table_Default__ACACCTCAT[[#This Row],[ACCT_CATEGORY]]</f>
        <v>00094</v>
      </c>
    </row>
    <row r="99" spans="1:7" x14ac:dyDescent="0.25">
      <c r="A99" t="s">
        <v>1203</v>
      </c>
      <c r="B99" t="s">
        <v>1204</v>
      </c>
      <c r="C99" t="s">
        <v>5</v>
      </c>
      <c r="D99" t="s">
        <v>352</v>
      </c>
      <c r="E99" t="s">
        <v>352</v>
      </c>
      <c r="F99" t="s">
        <v>127</v>
      </c>
      <c r="G99" t="str">
        <f>Table_Default__ACACCTCAT[[#This Row],[ACCT_CATEGORY]]</f>
        <v>00095</v>
      </c>
    </row>
    <row r="100" spans="1:7" x14ac:dyDescent="0.25">
      <c r="A100" t="s">
        <v>1205</v>
      </c>
      <c r="B100" t="s">
        <v>1206</v>
      </c>
      <c r="C100" t="s">
        <v>5</v>
      </c>
      <c r="D100" t="s">
        <v>352</v>
      </c>
      <c r="E100" t="s">
        <v>352</v>
      </c>
      <c r="F100" t="s">
        <v>127</v>
      </c>
      <c r="G100" t="str">
        <f>Table_Default__ACACCTCAT[[#This Row],[ACCT_CATEGORY]]</f>
        <v>00096</v>
      </c>
    </row>
    <row r="101" spans="1:7" x14ac:dyDescent="0.25">
      <c r="A101" t="s">
        <v>1207</v>
      </c>
      <c r="B101" t="s">
        <v>1208</v>
      </c>
      <c r="C101" t="s">
        <v>5</v>
      </c>
      <c r="D101" t="s">
        <v>352</v>
      </c>
      <c r="E101" t="s">
        <v>352</v>
      </c>
      <c r="F101" t="s">
        <v>127</v>
      </c>
      <c r="G101" t="str">
        <f>Table_Default__ACACCTCAT[[#This Row],[ACCT_CATEGORY]]</f>
        <v>00097</v>
      </c>
    </row>
    <row r="102" spans="1:7" x14ac:dyDescent="0.25">
      <c r="A102" t="s">
        <v>1209</v>
      </c>
      <c r="B102" t="s">
        <v>1210</v>
      </c>
      <c r="C102" t="s">
        <v>5</v>
      </c>
      <c r="D102" t="s">
        <v>352</v>
      </c>
      <c r="E102" t="s">
        <v>352</v>
      </c>
      <c r="F102" t="s">
        <v>127</v>
      </c>
      <c r="G102" t="str">
        <f>Table_Default__ACACCTCAT[[#This Row],[ACCT_CATEGORY]]</f>
        <v>00098</v>
      </c>
    </row>
    <row r="103" spans="1:7" x14ac:dyDescent="0.25">
      <c r="A103" t="s">
        <v>1211</v>
      </c>
      <c r="B103" t="s">
        <v>1212</v>
      </c>
      <c r="C103" t="s">
        <v>5</v>
      </c>
      <c r="D103" t="s">
        <v>352</v>
      </c>
      <c r="E103" t="s">
        <v>352</v>
      </c>
      <c r="F103" t="s">
        <v>127</v>
      </c>
      <c r="G103" t="str">
        <f>Table_Default__ACACCTCAT[[#This Row],[ACCT_CATEGORY]]</f>
        <v>00099</v>
      </c>
    </row>
    <row r="104" spans="1:7" x14ac:dyDescent="0.25">
      <c r="A104" t="s">
        <v>1213</v>
      </c>
      <c r="B104" t="s">
        <v>1214</v>
      </c>
      <c r="C104" t="s">
        <v>5</v>
      </c>
      <c r="D104" t="s">
        <v>352</v>
      </c>
      <c r="E104" t="s">
        <v>352</v>
      </c>
      <c r="F104" t="s">
        <v>127</v>
      </c>
      <c r="G104" t="str">
        <f>Table_Default__ACACCTCAT[[#This Row],[ACCT_CATEGORY]]</f>
        <v>00100</v>
      </c>
    </row>
    <row r="105" spans="1:7" x14ac:dyDescent="0.25">
      <c r="A105" t="s">
        <v>1215</v>
      </c>
      <c r="B105" t="s">
        <v>1216</v>
      </c>
      <c r="C105" t="s">
        <v>5</v>
      </c>
      <c r="D105" t="s">
        <v>352</v>
      </c>
      <c r="E105" t="s">
        <v>352</v>
      </c>
      <c r="F105" t="s">
        <v>127</v>
      </c>
      <c r="G105" t="str">
        <f>Table_Default__ACACCTCAT[[#This Row],[ACCT_CATEGORY]]</f>
        <v>00101</v>
      </c>
    </row>
    <row r="106" spans="1:7" x14ac:dyDescent="0.25">
      <c r="A106" t="s">
        <v>1217</v>
      </c>
      <c r="B106" t="s">
        <v>1218</v>
      </c>
      <c r="C106" t="s">
        <v>5</v>
      </c>
      <c r="D106" t="s">
        <v>352</v>
      </c>
      <c r="E106" t="s">
        <v>352</v>
      </c>
      <c r="F106" t="s">
        <v>127</v>
      </c>
      <c r="G106" t="str">
        <f>Table_Default__ACACCTCAT[[#This Row],[ACCT_CATEGORY]]</f>
        <v>00102</v>
      </c>
    </row>
    <row r="107" spans="1:7" x14ac:dyDescent="0.25">
      <c r="A107" t="s">
        <v>1219</v>
      </c>
      <c r="B107" t="s">
        <v>1220</v>
      </c>
      <c r="C107" t="s">
        <v>5</v>
      </c>
      <c r="D107" t="s">
        <v>352</v>
      </c>
      <c r="E107" t="s">
        <v>352</v>
      </c>
      <c r="F107" t="s">
        <v>127</v>
      </c>
      <c r="G107" t="str">
        <f>Table_Default__ACACCTCAT[[#This Row],[ACCT_CATEGORY]]</f>
        <v>00103</v>
      </c>
    </row>
    <row r="108" spans="1:7" x14ac:dyDescent="0.25">
      <c r="A108" t="s">
        <v>1221</v>
      </c>
      <c r="B108" t="s">
        <v>1222</v>
      </c>
      <c r="C108" t="s">
        <v>5</v>
      </c>
      <c r="D108" t="s">
        <v>352</v>
      </c>
      <c r="E108" t="s">
        <v>352</v>
      </c>
      <c r="F108" t="s">
        <v>127</v>
      </c>
      <c r="G108" t="str">
        <f>Table_Default__ACACCTCAT[[#This Row],[ACCT_CATEGORY]]</f>
        <v>00104</v>
      </c>
    </row>
    <row r="109" spans="1:7" x14ac:dyDescent="0.25">
      <c r="A109" t="s">
        <v>1223</v>
      </c>
      <c r="B109" t="s">
        <v>1224</v>
      </c>
      <c r="C109" t="s">
        <v>5</v>
      </c>
      <c r="D109" t="s">
        <v>352</v>
      </c>
      <c r="E109" t="s">
        <v>352</v>
      </c>
      <c r="F109" t="s">
        <v>127</v>
      </c>
      <c r="G109" t="str">
        <f>Table_Default__ACACCTCAT[[#This Row],[ACCT_CATEGORY]]</f>
        <v>00105</v>
      </c>
    </row>
    <row r="110" spans="1:7" x14ac:dyDescent="0.25">
      <c r="A110" t="s">
        <v>1225</v>
      </c>
      <c r="B110" t="s">
        <v>1226</v>
      </c>
      <c r="C110" t="s">
        <v>5</v>
      </c>
      <c r="D110" t="s">
        <v>352</v>
      </c>
      <c r="E110" t="s">
        <v>352</v>
      </c>
      <c r="F110" t="s">
        <v>127</v>
      </c>
      <c r="G110" t="str">
        <f>Table_Default__ACACCTCAT[[#This Row],[ACCT_CATEGORY]]</f>
        <v>00106</v>
      </c>
    </row>
    <row r="111" spans="1:7" x14ac:dyDescent="0.25">
      <c r="A111" t="s">
        <v>1227</v>
      </c>
      <c r="B111" t="s">
        <v>1228</v>
      </c>
      <c r="C111" t="s">
        <v>5</v>
      </c>
      <c r="D111" t="s">
        <v>352</v>
      </c>
      <c r="E111" t="s">
        <v>352</v>
      </c>
      <c r="F111" t="s">
        <v>127</v>
      </c>
      <c r="G111" t="str">
        <f>Table_Default__ACACCTCAT[[#This Row],[ACCT_CATEGORY]]</f>
        <v>00107</v>
      </c>
    </row>
    <row r="112" spans="1:7" x14ac:dyDescent="0.25">
      <c r="A112" t="s">
        <v>1229</v>
      </c>
      <c r="B112" t="s">
        <v>1230</v>
      </c>
      <c r="C112" t="s">
        <v>5</v>
      </c>
      <c r="D112" t="s">
        <v>352</v>
      </c>
      <c r="E112" t="s">
        <v>352</v>
      </c>
      <c r="F112" t="s">
        <v>127</v>
      </c>
      <c r="G112" t="str">
        <f>Table_Default__ACACCTCAT[[#This Row],[ACCT_CATEGORY]]</f>
        <v>00108</v>
      </c>
    </row>
    <row r="113" spans="1:7" x14ac:dyDescent="0.25">
      <c r="A113" t="s">
        <v>1231</v>
      </c>
      <c r="B113" t="s">
        <v>1232</v>
      </c>
      <c r="C113" t="s">
        <v>5</v>
      </c>
      <c r="D113" t="s">
        <v>352</v>
      </c>
      <c r="E113" t="s">
        <v>352</v>
      </c>
      <c r="F113" t="s">
        <v>127</v>
      </c>
      <c r="G113" t="str">
        <f>Table_Default__ACACCTCAT[[#This Row],[ACCT_CATEGORY]]</f>
        <v>00109</v>
      </c>
    </row>
    <row r="114" spans="1:7" x14ac:dyDescent="0.25">
      <c r="A114" t="s">
        <v>1233</v>
      </c>
      <c r="B114" t="s">
        <v>1234</v>
      </c>
      <c r="C114" t="s">
        <v>5</v>
      </c>
      <c r="D114" t="s">
        <v>352</v>
      </c>
      <c r="E114" t="s">
        <v>352</v>
      </c>
      <c r="F114" t="s">
        <v>127</v>
      </c>
      <c r="G114" t="str">
        <f>Table_Default__ACACCTCAT[[#This Row],[ACCT_CATEGORY]]</f>
        <v>00110</v>
      </c>
    </row>
    <row r="115" spans="1:7" x14ac:dyDescent="0.25">
      <c r="A115" t="s">
        <v>1235</v>
      </c>
      <c r="B115" t="s">
        <v>1236</v>
      </c>
      <c r="C115" t="s">
        <v>5</v>
      </c>
      <c r="D115" t="s">
        <v>352</v>
      </c>
      <c r="E115" t="s">
        <v>352</v>
      </c>
      <c r="F115" t="s">
        <v>127</v>
      </c>
      <c r="G115" t="str">
        <f>Table_Default__ACACCTCAT[[#This Row],[ACCT_CATEGORY]]</f>
        <v>00111</v>
      </c>
    </row>
    <row r="116" spans="1:7" x14ac:dyDescent="0.25">
      <c r="A116" t="s">
        <v>1237</v>
      </c>
      <c r="B116" t="s">
        <v>1238</v>
      </c>
      <c r="C116" t="s">
        <v>5</v>
      </c>
      <c r="D116" t="s">
        <v>352</v>
      </c>
      <c r="E116" t="s">
        <v>352</v>
      </c>
      <c r="F116" t="s">
        <v>127</v>
      </c>
      <c r="G116" t="str">
        <f>Table_Default__ACACCTCAT[[#This Row],[ACCT_CATEGORY]]</f>
        <v>00112</v>
      </c>
    </row>
    <row r="117" spans="1:7" x14ac:dyDescent="0.25">
      <c r="A117" t="s">
        <v>1239</v>
      </c>
      <c r="B117" t="s">
        <v>1240</v>
      </c>
      <c r="C117" t="s">
        <v>5</v>
      </c>
      <c r="D117" t="s">
        <v>352</v>
      </c>
      <c r="E117" t="s">
        <v>352</v>
      </c>
      <c r="F117" t="s">
        <v>127</v>
      </c>
      <c r="G117" t="str">
        <f>Table_Default__ACACCTCAT[[#This Row],[ACCT_CATEGORY]]</f>
        <v>00113</v>
      </c>
    </row>
    <row r="118" spans="1:7" x14ac:dyDescent="0.25">
      <c r="A118" t="s">
        <v>1241</v>
      </c>
      <c r="B118" t="s">
        <v>1242</v>
      </c>
      <c r="C118" t="s">
        <v>5</v>
      </c>
      <c r="D118" t="s">
        <v>352</v>
      </c>
      <c r="E118" t="s">
        <v>352</v>
      </c>
      <c r="F118" t="s">
        <v>127</v>
      </c>
      <c r="G118" t="str">
        <f>Table_Default__ACACCTCAT[[#This Row],[ACCT_CATEGORY]]</f>
        <v>00114</v>
      </c>
    </row>
    <row r="119" spans="1:7" x14ac:dyDescent="0.25">
      <c r="A119" t="s">
        <v>1243</v>
      </c>
      <c r="B119" t="s">
        <v>1244</v>
      </c>
      <c r="C119" t="s">
        <v>5</v>
      </c>
      <c r="D119" t="s">
        <v>352</v>
      </c>
      <c r="E119" t="s">
        <v>352</v>
      </c>
      <c r="F119" t="s">
        <v>127</v>
      </c>
      <c r="G119" t="str">
        <f>Table_Default__ACACCTCAT[[#This Row],[ACCT_CATEGORY]]</f>
        <v>00115</v>
      </c>
    </row>
    <row r="120" spans="1:7" x14ac:dyDescent="0.25">
      <c r="A120" t="s">
        <v>1245</v>
      </c>
      <c r="B120" t="s">
        <v>1246</v>
      </c>
      <c r="C120" t="s">
        <v>5</v>
      </c>
      <c r="D120" t="s">
        <v>352</v>
      </c>
      <c r="E120" t="s">
        <v>352</v>
      </c>
      <c r="F120" t="s">
        <v>127</v>
      </c>
      <c r="G120" t="str">
        <f>Table_Default__ACACCTCAT[[#This Row],[ACCT_CATEGORY]]</f>
        <v>00116</v>
      </c>
    </row>
    <row r="121" spans="1:7" x14ac:dyDescent="0.25">
      <c r="A121" t="s">
        <v>1247</v>
      </c>
      <c r="B121" t="s">
        <v>1248</v>
      </c>
      <c r="C121" t="s">
        <v>5</v>
      </c>
      <c r="D121" t="s">
        <v>352</v>
      </c>
      <c r="E121" t="s">
        <v>352</v>
      </c>
      <c r="F121" t="s">
        <v>127</v>
      </c>
      <c r="G121" t="str">
        <f>Table_Default__ACACCTCAT[[#This Row],[ACCT_CATEGORY]]</f>
        <v>00117</v>
      </c>
    </row>
    <row r="122" spans="1:7" x14ac:dyDescent="0.25">
      <c r="A122" t="s">
        <v>1249</v>
      </c>
      <c r="B122" t="s">
        <v>1250</v>
      </c>
      <c r="C122" t="s">
        <v>5</v>
      </c>
      <c r="D122" t="s">
        <v>352</v>
      </c>
      <c r="E122" t="s">
        <v>352</v>
      </c>
      <c r="F122" t="s">
        <v>127</v>
      </c>
      <c r="G122" t="str">
        <f>Table_Default__ACACCTCAT[[#This Row],[ACCT_CATEGORY]]</f>
        <v>00118</v>
      </c>
    </row>
    <row r="123" spans="1:7" x14ac:dyDescent="0.25">
      <c r="A123" t="s">
        <v>1251</v>
      </c>
      <c r="B123" t="s">
        <v>1252</v>
      </c>
      <c r="C123" t="s">
        <v>5</v>
      </c>
      <c r="D123" t="s">
        <v>352</v>
      </c>
      <c r="E123" t="s">
        <v>352</v>
      </c>
      <c r="F123" t="s">
        <v>127</v>
      </c>
      <c r="G123" t="str">
        <f>Table_Default__ACACCTCAT[[#This Row],[ACCT_CATEGORY]]</f>
        <v>00119</v>
      </c>
    </row>
    <row r="124" spans="1:7" x14ac:dyDescent="0.25">
      <c r="A124" t="s">
        <v>1253</v>
      </c>
      <c r="B124" t="s">
        <v>1254</v>
      </c>
      <c r="C124" t="s">
        <v>5</v>
      </c>
      <c r="D124" t="s">
        <v>352</v>
      </c>
      <c r="E124" t="s">
        <v>352</v>
      </c>
      <c r="F124" t="s">
        <v>127</v>
      </c>
      <c r="G124" t="str">
        <f>Table_Default__ACACCTCAT[[#This Row],[ACCT_CATEGORY]]</f>
        <v>00120</v>
      </c>
    </row>
    <row r="125" spans="1:7" x14ac:dyDescent="0.25">
      <c r="A125" t="s">
        <v>1255</v>
      </c>
      <c r="B125" t="s">
        <v>1256</v>
      </c>
      <c r="C125" t="s">
        <v>5</v>
      </c>
      <c r="D125" t="s">
        <v>352</v>
      </c>
      <c r="E125" t="s">
        <v>352</v>
      </c>
      <c r="F125" t="s">
        <v>127</v>
      </c>
      <c r="G125" t="str">
        <f>Table_Default__ACACCTCAT[[#This Row],[ACCT_CATEGORY]]</f>
        <v>00121</v>
      </c>
    </row>
    <row r="126" spans="1:7" x14ac:dyDescent="0.25">
      <c r="A126" t="s">
        <v>1257</v>
      </c>
      <c r="B126" t="s">
        <v>1258</v>
      </c>
      <c r="C126" t="s">
        <v>5</v>
      </c>
      <c r="D126" t="s">
        <v>352</v>
      </c>
      <c r="E126" t="s">
        <v>352</v>
      </c>
      <c r="F126" t="s">
        <v>127</v>
      </c>
      <c r="G126" t="str">
        <f>Table_Default__ACACCTCAT[[#This Row],[ACCT_CATEGORY]]</f>
        <v>00122</v>
      </c>
    </row>
    <row r="127" spans="1:7" x14ac:dyDescent="0.25">
      <c r="A127" t="s">
        <v>1259</v>
      </c>
      <c r="B127" t="s">
        <v>1260</v>
      </c>
      <c r="C127" t="s">
        <v>5</v>
      </c>
      <c r="D127" t="s">
        <v>352</v>
      </c>
      <c r="E127" t="s">
        <v>352</v>
      </c>
      <c r="F127" t="s">
        <v>127</v>
      </c>
      <c r="G127" t="str">
        <f>Table_Default__ACACCTCAT[[#This Row],[ACCT_CATEGORY]]</f>
        <v>00123</v>
      </c>
    </row>
    <row r="128" spans="1:7" x14ac:dyDescent="0.25">
      <c r="A128" t="s">
        <v>1261</v>
      </c>
      <c r="B128" t="s">
        <v>1262</v>
      </c>
      <c r="C128" t="s">
        <v>5</v>
      </c>
      <c r="D128" t="s">
        <v>352</v>
      </c>
      <c r="E128" t="s">
        <v>352</v>
      </c>
      <c r="F128" t="s">
        <v>127</v>
      </c>
      <c r="G128" t="str">
        <f>Table_Default__ACACCTCAT[[#This Row],[ACCT_CATEGORY]]</f>
        <v>00124</v>
      </c>
    </row>
    <row r="129" spans="1:7" x14ac:dyDescent="0.25">
      <c r="A129" t="s">
        <v>1263</v>
      </c>
      <c r="B129" t="s">
        <v>1264</v>
      </c>
      <c r="C129" t="s">
        <v>5</v>
      </c>
      <c r="D129" t="s">
        <v>352</v>
      </c>
      <c r="E129" t="s">
        <v>352</v>
      </c>
      <c r="F129" t="s">
        <v>127</v>
      </c>
      <c r="G129" t="str">
        <f>Table_Default__ACACCTCAT[[#This Row],[ACCT_CATEGORY]]</f>
        <v>00125</v>
      </c>
    </row>
    <row r="130" spans="1:7" x14ac:dyDescent="0.25">
      <c r="A130" t="s">
        <v>1265</v>
      </c>
      <c r="B130" t="s">
        <v>1266</v>
      </c>
      <c r="C130" t="s">
        <v>5</v>
      </c>
      <c r="D130" t="s">
        <v>352</v>
      </c>
      <c r="E130" t="s">
        <v>352</v>
      </c>
      <c r="F130" t="s">
        <v>127</v>
      </c>
      <c r="G130" t="str">
        <f>Table_Default__ACACCTCAT[[#This Row],[ACCT_CATEGORY]]</f>
        <v>00126</v>
      </c>
    </row>
    <row r="131" spans="1:7" x14ac:dyDescent="0.25">
      <c r="A131" t="s">
        <v>1267</v>
      </c>
      <c r="B131" t="s">
        <v>1268</v>
      </c>
      <c r="C131" t="s">
        <v>5</v>
      </c>
      <c r="D131" t="s">
        <v>352</v>
      </c>
      <c r="E131" t="s">
        <v>352</v>
      </c>
      <c r="F131" t="s">
        <v>127</v>
      </c>
      <c r="G131" t="str">
        <f>Table_Default__ACACCTCAT[[#This Row],[ACCT_CATEGORY]]</f>
        <v>00127</v>
      </c>
    </row>
    <row r="132" spans="1:7" x14ac:dyDescent="0.25">
      <c r="A132" t="s">
        <v>1269</v>
      </c>
      <c r="B132" t="s">
        <v>1270</v>
      </c>
      <c r="C132" t="s">
        <v>5</v>
      </c>
      <c r="D132" t="s">
        <v>352</v>
      </c>
      <c r="E132" t="s">
        <v>352</v>
      </c>
      <c r="F132" t="s">
        <v>127</v>
      </c>
      <c r="G132" t="str">
        <f>Table_Default__ACACCTCAT[[#This Row],[ACCT_CATEGORY]]</f>
        <v>00128</v>
      </c>
    </row>
    <row r="133" spans="1:7" x14ac:dyDescent="0.25">
      <c r="A133" t="s">
        <v>1271</v>
      </c>
      <c r="B133" t="s">
        <v>1272</v>
      </c>
      <c r="C133" t="s">
        <v>5</v>
      </c>
      <c r="D133" t="s">
        <v>352</v>
      </c>
      <c r="E133" t="s">
        <v>352</v>
      </c>
      <c r="F133" t="s">
        <v>127</v>
      </c>
      <c r="G133" t="str">
        <f>Table_Default__ACACCTCAT[[#This Row],[ACCT_CATEGORY]]</f>
        <v>00129</v>
      </c>
    </row>
    <row r="134" spans="1:7" x14ac:dyDescent="0.25">
      <c r="A134" t="s">
        <v>1273</v>
      </c>
      <c r="B134" t="s">
        <v>1274</v>
      </c>
      <c r="C134" t="s">
        <v>5</v>
      </c>
      <c r="D134" t="s">
        <v>352</v>
      </c>
      <c r="E134" t="s">
        <v>352</v>
      </c>
      <c r="F134" t="s">
        <v>127</v>
      </c>
      <c r="G134" t="str">
        <f>Table_Default__ACACCTCAT[[#This Row],[ACCT_CATEGORY]]</f>
        <v>00130</v>
      </c>
    </row>
    <row r="135" spans="1:7" x14ac:dyDescent="0.25">
      <c r="A135" t="s">
        <v>1275</v>
      </c>
      <c r="B135" t="s">
        <v>1276</v>
      </c>
      <c r="C135" t="s">
        <v>5</v>
      </c>
      <c r="D135" t="s">
        <v>352</v>
      </c>
      <c r="E135" t="s">
        <v>352</v>
      </c>
      <c r="F135" t="s">
        <v>127</v>
      </c>
      <c r="G135" t="str">
        <f>Table_Default__ACACCTCAT[[#This Row],[ACCT_CATEGORY]]</f>
        <v>00131</v>
      </c>
    </row>
    <row r="136" spans="1:7" x14ac:dyDescent="0.25">
      <c r="A136" t="s">
        <v>1277</v>
      </c>
      <c r="B136" t="s">
        <v>1278</v>
      </c>
      <c r="C136" t="s">
        <v>5</v>
      </c>
      <c r="D136" t="s">
        <v>352</v>
      </c>
      <c r="E136" t="s">
        <v>352</v>
      </c>
      <c r="F136" t="s">
        <v>127</v>
      </c>
      <c r="G136" t="str">
        <f>Table_Default__ACACCTCAT[[#This Row],[ACCT_CATEGORY]]</f>
        <v>00132</v>
      </c>
    </row>
    <row r="137" spans="1:7" x14ac:dyDescent="0.25">
      <c r="A137" t="s">
        <v>1279</v>
      </c>
      <c r="B137" t="s">
        <v>1280</v>
      </c>
      <c r="C137" t="s">
        <v>5</v>
      </c>
      <c r="D137" t="s">
        <v>352</v>
      </c>
      <c r="E137" t="s">
        <v>352</v>
      </c>
      <c r="F137" t="s">
        <v>127</v>
      </c>
      <c r="G137" t="str">
        <f>Table_Default__ACACCTCAT[[#This Row],[ACCT_CATEGORY]]</f>
        <v>00133</v>
      </c>
    </row>
    <row r="138" spans="1:7" x14ac:dyDescent="0.25">
      <c r="A138" t="s">
        <v>1281</v>
      </c>
      <c r="B138" t="s">
        <v>1282</v>
      </c>
      <c r="C138" t="s">
        <v>5</v>
      </c>
      <c r="D138" t="s">
        <v>352</v>
      </c>
      <c r="E138" t="s">
        <v>352</v>
      </c>
      <c r="F138" t="s">
        <v>127</v>
      </c>
      <c r="G138" t="str">
        <f>Table_Default__ACACCTCAT[[#This Row],[ACCT_CATEGORY]]</f>
        <v>00134</v>
      </c>
    </row>
    <row r="139" spans="1:7" x14ac:dyDescent="0.25">
      <c r="A139" t="s">
        <v>1283</v>
      </c>
      <c r="B139" t="s">
        <v>1284</v>
      </c>
      <c r="C139" t="s">
        <v>5</v>
      </c>
      <c r="D139" t="s">
        <v>352</v>
      </c>
      <c r="E139" t="s">
        <v>352</v>
      </c>
      <c r="F139" t="s">
        <v>127</v>
      </c>
      <c r="G139" t="str">
        <f>Table_Default__ACACCTCAT[[#This Row],[ACCT_CATEGORY]]</f>
        <v>00135</v>
      </c>
    </row>
    <row r="140" spans="1:7" x14ac:dyDescent="0.25">
      <c r="A140" t="s">
        <v>1285</v>
      </c>
      <c r="B140" t="s">
        <v>1286</v>
      </c>
      <c r="C140" t="s">
        <v>5</v>
      </c>
      <c r="D140" t="s">
        <v>352</v>
      </c>
      <c r="E140" t="s">
        <v>352</v>
      </c>
      <c r="F140" t="s">
        <v>127</v>
      </c>
      <c r="G140" t="str">
        <f>Table_Default__ACACCTCAT[[#This Row],[ACCT_CATEGORY]]</f>
        <v>00136</v>
      </c>
    </row>
    <row r="141" spans="1:7" x14ac:dyDescent="0.25">
      <c r="A141" t="s">
        <v>1287</v>
      </c>
      <c r="B141" t="s">
        <v>1288</v>
      </c>
      <c r="C141" t="s">
        <v>5</v>
      </c>
      <c r="D141" t="s">
        <v>352</v>
      </c>
      <c r="E141" t="s">
        <v>352</v>
      </c>
      <c r="F141" t="s">
        <v>127</v>
      </c>
      <c r="G141" t="str">
        <f>Table_Default__ACACCTCAT[[#This Row],[ACCT_CATEGORY]]</f>
        <v>00137</v>
      </c>
    </row>
    <row r="142" spans="1:7" x14ac:dyDescent="0.25">
      <c r="A142" t="s">
        <v>1289</v>
      </c>
      <c r="B142" t="s">
        <v>1290</v>
      </c>
      <c r="C142" t="s">
        <v>5</v>
      </c>
      <c r="D142" t="s">
        <v>352</v>
      </c>
      <c r="E142" t="s">
        <v>352</v>
      </c>
      <c r="F142" t="s">
        <v>127</v>
      </c>
      <c r="G142" t="str">
        <f>Table_Default__ACACCTCAT[[#This Row],[ACCT_CATEGORY]]</f>
        <v>00138</v>
      </c>
    </row>
    <row r="143" spans="1:7" x14ac:dyDescent="0.25">
      <c r="A143" t="s">
        <v>1291</v>
      </c>
      <c r="B143" t="s">
        <v>1292</v>
      </c>
      <c r="C143" t="s">
        <v>5</v>
      </c>
      <c r="D143" t="s">
        <v>352</v>
      </c>
      <c r="E143" t="s">
        <v>352</v>
      </c>
      <c r="F143" t="s">
        <v>127</v>
      </c>
      <c r="G143" t="str">
        <f>Table_Default__ACACCTCAT[[#This Row],[ACCT_CATEGORY]]</f>
        <v>00139</v>
      </c>
    </row>
    <row r="144" spans="1:7" x14ac:dyDescent="0.25">
      <c r="A144" t="s">
        <v>1293</v>
      </c>
      <c r="B144" t="s">
        <v>1294</v>
      </c>
      <c r="C144" t="s">
        <v>5</v>
      </c>
      <c r="D144" t="s">
        <v>352</v>
      </c>
      <c r="E144" t="s">
        <v>352</v>
      </c>
      <c r="F144" t="s">
        <v>127</v>
      </c>
      <c r="G144" t="str">
        <f>Table_Default__ACACCTCAT[[#This Row],[ACCT_CATEGORY]]</f>
        <v>00140</v>
      </c>
    </row>
    <row r="145" spans="1:7" x14ac:dyDescent="0.25">
      <c r="A145" t="s">
        <v>1295</v>
      </c>
      <c r="B145" t="s">
        <v>1296</v>
      </c>
      <c r="C145" t="s">
        <v>5</v>
      </c>
      <c r="D145" t="s">
        <v>352</v>
      </c>
      <c r="E145" t="s">
        <v>352</v>
      </c>
      <c r="F145" t="s">
        <v>127</v>
      </c>
      <c r="G145" t="str">
        <f>Table_Default__ACACCTCAT[[#This Row],[ACCT_CATEGORY]]</f>
        <v>00141</v>
      </c>
    </row>
    <row r="146" spans="1:7" x14ac:dyDescent="0.25">
      <c r="A146" t="s">
        <v>1297</v>
      </c>
      <c r="B146" t="s">
        <v>1298</v>
      </c>
      <c r="C146" t="s">
        <v>5</v>
      </c>
      <c r="D146" t="s">
        <v>352</v>
      </c>
      <c r="E146" t="s">
        <v>352</v>
      </c>
      <c r="F146" t="s">
        <v>127</v>
      </c>
      <c r="G146" t="str">
        <f>Table_Default__ACACCTCAT[[#This Row],[ACCT_CATEGORY]]</f>
        <v>00142</v>
      </c>
    </row>
    <row r="147" spans="1:7" x14ac:dyDescent="0.25">
      <c r="A147" t="s">
        <v>133</v>
      </c>
      <c r="B147" t="s">
        <v>956</v>
      </c>
      <c r="C147" t="s">
        <v>352</v>
      </c>
      <c r="D147" t="s">
        <v>352</v>
      </c>
      <c r="E147" t="s">
        <v>128</v>
      </c>
      <c r="F147" t="s">
        <v>128</v>
      </c>
      <c r="G147" t="str">
        <f>Table_Default__ACACCTCAT[[#This Row],[ACCT_CATEGORY]]</f>
        <v>ERROR</v>
      </c>
    </row>
    <row r="148" spans="1:7" x14ac:dyDescent="0.25">
      <c r="A148" t="s">
        <v>645</v>
      </c>
      <c r="B148" t="s">
        <v>646</v>
      </c>
      <c r="C148" t="s">
        <v>5</v>
      </c>
      <c r="D148" t="s">
        <v>352</v>
      </c>
      <c r="E148" t="s">
        <v>352</v>
      </c>
      <c r="F148" t="s">
        <v>127</v>
      </c>
      <c r="G148" t="str">
        <f>Table_Default__ACACCTCAT[[#This Row],[ACCT_CATEGORY]]</f>
        <v>AB210</v>
      </c>
    </row>
    <row r="149" spans="1:7" x14ac:dyDescent="0.25">
      <c r="A149" t="s">
        <v>625</v>
      </c>
      <c r="B149" t="s">
        <v>626</v>
      </c>
      <c r="C149" t="s">
        <v>5</v>
      </c>
      <c r="D149" t="s">
        <v>352</v>
      </c>
      <c r="E149" t="s">
        <v>352</v>
      </c>
      <c r="F149" t="s">
        <v>127</v>
      </c>
      <c r="G149" t="str">
        <f>Table_Default__ACACCTCAT[[#This Row],[ACCT_CATEGORY]]</f>
        <v>CB405</v>
      </c>
    </row>
    <row r="150" spans="1:7" x14ac:dyDescent="0.25">
      <c r="A150" t="s">
        <v>651</v>
      </c>
      <c r="B150" t="s">
        <v>652</v>
      </c>
      <c r="C150" t="s">
        <v>5</v>
      </c>
      <c r="D150" t="s">
        <v>352</v>
      </c>
      <c r="E150" t="s">
        <v>352</v>
      </c>
      <c r="F150" t="s">
        <v>127</v>
      </c>
      <c r="G150" t="str">
        <f>Table_Default__ACACCTCAT[[#This Row],[ACCT_CATEGORY]]</f>
        <v>CC505</v>
      </c>
    </row>
    <row r="151" spans="1:7" x14ac:dyDescent="0.25">
      <c r="A151" t="s">
        <v>623</v>
      </c>
      <c r="B151" t="s">
        <v>624</v>
      </c>
      <c r="C151" t="s">
        <v>5</v>
      </c>
      <c r="D151" t="s">
        <v>352</v>
      </c>
      <c r="E151" t="s">
        <v>352</v>
      </c>
      <c r="F151" t="s">
        <v>127</v>
      </c>
      <c r="G151" t="str">
        <f>Table_Default__ACACCTCAT[[#This Row],[ACCT_CATEGORY]]</f>
        <v>CB406</v>
      </c>
    </row>
    <row r="152" spans="1:7" x14ac:dyDescent="0.25">
      <c r="A152" t="s">
        <v>631</v>
      </c>
      <c r="B152" t="s">
        <v>632</v>
      </c>
      <c r="C152" t="s">
        <v>5</v>
      </c>
      <c r="D152" t="s">
        <v>352</v>
      </c>
      <c r="E152" t="s">
        <v>352</v>
      </c>
      <c r="F152" t="s">
        <v>127</v>
      </c>
      <c r="G152" t="str">
        <f>Table_Default__ACACCTCAT[[#This Row],[ACCT_CATEGORY]]</f>
        <v>OB205</v>
      </c>
    </row>
    <row r="153" spans="1:7" x14ac:dyDescent="0.25">
      <c r="A153" t="s">
        <v>627</v>
      </c>
      <c r="B153" t="s">
        <v>628</v>
      </c>
      <c r="C153" t="s">
        <v>5</v>
      </c>
      <c r="D153" t="s">
        <v>352</v>
      </c>
      <c r="E153" t="s">
        <v>352</v>
      </c>
      <c r="F153" t="s">
        <v>127</v>
      </c>
      <c r="G153" t="str">
        <f>Table_Default__ACACCTCAT[[#This Row],[ACCT_CATEGORY]]</f>
        <v>AA000</v>
      </c>
    </row>
    <row r="154" spans="1:7" x14ac:dyDescent="0.25">
      <c r="A154" t="s">
        <v>665</v>
      </c>
      <c r="B154" t="s">
        <v>666</v>
      </c>
      <c r="C154" t="s">
        <v>5</v>
      </c>
      <c r="D154" t="s">
        <v>352</v>
      </c>
      <c r="E154" t="s">
        <v>352</v>
      </c>
      <c r="F154" t="s">
        <v>127</v>
      </c>
      <c r="G154" t="str">
        <f>Table_Default__ACACCTCAT[[#This Row],[ACCT_CATEGORY]]</f>
        <v>AA105</v>
      </c>
    </row>
    <row r="155" spans="1:7" x14ac:dyDescent="0.25">
      <c r="A155" t="s">
        <v>671</v>
      </c>
      <c r="B155" t="s">
        <v>672</v>
      </c>
      <c r="C155" t="s">
        <v>5</v>
      </c>
      <c r="D155" t="s">
        <v>352</v>
      </c>
      <c r="E155" t="s">
        <v>352</v>
      </c>
      <c r="F155" t="s">
        <v>127</v>
      </c>
      <c r="G155" t="str">
        <f>Table_Default__ACACCTCAT[[#This Row],[ACCT_CATEGORY]]</f>
        <v>AA205</v>
      </c>
    </row>
    <row r="156" spans="1:7" x14ac:dyDescent="0.25">
      <c r="A156" t="s">
        <v>667</v>
      </c>
      <c r="B156" t="s">
        <v>668</v>
      </c>
      <c r="C156" t="s">
        <v>5</v>
      </c>
      <c r="D156" t="s">
        <v>352</v>
      </c>
      <c r="E156" t="s">
        <v>352</v>
      </c>
      <c r="F156" t="s">
        <v>127</v>
      </c>
      <c r="G156" t="str">
        <f>Table_Default__ACACCTCAT[[#This Row],[ACCT_CATEGORY]]</f>
        <v>AA206</v>
      </c>
    </row>
    <row r="157" spans="1:7" x14ac:dyDescent="0.25">
      <c r="A157" t="s">
        <v>669</v>
      </c>
      <c r="B157" t="s">
        <v>670</v>
      </c>
      <c r="C157" t="s">
        <v>5</v>
      </c>
      <c r="D157" t="s">
        <v>352</v>
      </c>
      <c r="E157" t="s">
        <v>352</v>
      </c>
      <c r="F157" t="s">
        <v>127</v>
      </c>
      <c r="G157" t="str">
        <f>Table_Default__ACACCTCAT[[#This Row],[ACCT_CATEGORY]]</f>
        <v>AA207</v>
      </c>
    </row>
    <row r="158" spans="1:7" x14ac:dyDescent="0.25">
      <c r="A158" t="s">
        <v>673</v>
      </c>
      <c r="B158" t="s">
        <v>674</v>
      </c>
      <c r="C158" t="s">
        <v>5</v>
      </c>
      <c r="D158" t="s">
        <v>352</v>
      </c>
      <c r="E158" t="s">
        <v>352</v>
      </c>
      <c r="F158" t="s">
        <v>127</v>
      </c>
      <c r="G158" t="str">
        <f>Table_Default__ACACCTCAT[[#This Row],[ACCT_CATEGORY]]</f>
        <v>AB002</v>
      </c>
    </row>
    <row r="159" spans="1:7" x14ac:dyDescent="0.25">
      <c r="A159" t="s">
        <v>641</v>
      </c>
      <c r="B159" t="s">
        <v>642</v>
      </c>
      <c r="C159" t="s">
        <v>5</v>
      </c>
      <c r="D159" t="s">
        <v>352</v>
      </c>
      <c r="E159" t="s">
        <v>352</v>
      </c>
      <c r="F159" t="s">
        <v>127</v>
      </c>
      <c r="G159" t="str">
        <f>Table_Default__ACACCTCAT[[#This Row],[ACCT_CATEGORY]]</f>
        <v>AB205</v>
      </c>
    </row>
    <row r="160" spans="1:7" x14ac:dyDescent="0.25">
      <c r="A160" t="s">
        <v>637</v>
      </c>
      <c r="B160" t="s">
        <v>638</v>
      </c>
      <c r="C160" t="s">
        <v>5</v>
      </c>
      <c r="D160" t="s">
        <v>352</v>
      </c>
      <c r="E160" t="s">
        <v>352</v>
      </c>
      <c r="F160" t="s">
        <v>127</v>
      </c>
      <c r="G160" t="str">
        <f>Table_Default__ACACCTCAT[[#This Row],[ACCT_CATEGORY]]</f>
        <v>AB206</v>
      </c>
    </row>
    <row r="161" spans="1:7" x14ac:dyDescent="0.25">
      <c r="A161" t="s">
        <v>647</v>
      </c>
      <c r="B161" t="s">
        <v>648</v>
      </c>
      <c r="C161" t="s">
        <v>5</v>
      </c>
      <c r="D161" t="s">
        <v>352</v>
      </c>
      <c r="E161" t="s">
        <v>352</v>
      </c>
      <c r="F161" t="s">
        <v>127</v>
      </c>
      <c r="G161" t="str">
        <f>Table_Default__ACACCTCAT[[#This Row],[ACCT_CATEGORY]]</f>
        <v>AB207</v>
      </c>
    </row>
    <row r="162" spans="1:7" x14ac:dyDescent="0.25">
      <c r="A162" t="s">
        <v>639</v>
      </c>
      <c r="B162" t="s">
        <v>640</v>
      </c>
      <c r="C162" t="s">
        <v>5</v>
      </c>
      <c r="D162" t="s">
        <v>352</v>
      </c>
      <c r="E162" t="s">
        <v>352</v>
      </c>
      <c r="F162" t="s">
        <v>127</v>
      </c>
      <c r="G162" t="str">
        <f>Table_Default__ACACCTCAT[[#This Row],[ACCT_CATEGORY]]</f>
        <v>AB208</v>
      </c>
    </row>
    <row r="163" spans="1:7" x14ac:dyDescent="0.25">
      <c r="A163" t="s">
        <v>643</v>
      </c>
      <c r="B163" t="s">
        <v>644</v>
      </c>
      <c r="C163" t="s">
        <v>5</v>
      </c>
      <c r="D163" t="s">
        <v>352</v>
      </c>
      <c r="E163" t="s">
        <v>352</v>
      </c>
      <c r="F163" t="s">
        <v>127</v>
      </c>
      <c r="G163" t="str">
        <f>Table_Default__ACACCTCAT[[#This Row],[ACCT_CATEGORY]]</f>
        <v>AB209</v>
      </c>
    </row>
    <row r="164" spans="1:7" x14ac:dyDescent="0.25">
      <c r="A164" t="s">
        <v>675</v>
      </c>
      <c r="B164" t="s">
        <v>676</v>
      </c>
      <c r="C164" t="s">
        <v>5</v>
      </c>
      <c r="D164" t="s">
        <v>352</v>
      </c>
      <c r="E164" t="s">
        <v>352</v>
      </c>
      <c r="F164" t="s">
        <v>127</v>
      </c>
      <c r="G164" t="str">
        <f>Table_Default__ACACCTCAT[[#This Row],[ACCT_CATEGORY]]</f>
        <v>AC105</v>
      </c>
    </row>
    <row r="165" spans="1:7" x14ac:dyDescent="0.25">
      <c r="A165" t="s">
        <v>681</v>
      </c>
      <c r="B165" t="s">
        <v>682</v>
      </c>
      <c r="C165" t="s">
        <v>5</v>
      </c>
      <c r="D165" t="s">
        <v>352</v>
      </c>
      <c r="E165" t="s">
        <v>352</v>
      </c>
      <c r="F165" t="s">
        <v>127</v>
      </c>
      <c r="G165" t="str">
        <f>Table_Default__ACACCTCAT[[#This Row],[ACCT_CATEGORY]]</f>
        <v>AD105</v>
      </c>
    </row>
    <row r="166" spans="1:7" x14ac:dyDescent="0.25">
      <c r="A166" t="s">
        <v>953</v>
      </c>
      <c r="B166" t="s">
        <v>933</v>
      </c>
      <c r="C166" t="s">
        <v>5</v>
      </c>
      <c r="D166" t="s">
        <v>352</v>
      </c>
      <c r="E166" t="s">
        <v>352</v>
      </c>
      <c r="F166" t="s">
        <v>127</v>
      </c>
      <c r="G166" t="str">
        <f>Table_Default__ACACCTCAT[[#This Row],[ACCT_CATEGORY]]</f>
        <v>AD106</v>
      </c>
    </row>
    <row r="167" spans="1:7" x14ac:dyDescent="0.25">
      <c r="A167" t="s">
        <v>954</v>
      </c>
      <c r="B167" t="s">
        <v>933</v>
      </c>
      <c r="C167" t="s">
        <v>5</v>
      </c>
      <c r="D167" t="s">
        <v>352</v>
      </c>
      <c r="E167" t="s">
        <v>352</v>
      </c>
      <c r="F167" t="s">
        <v>127</v>
      </c>
      <c r="G167" t="str">
        <f>Table_Default__ACACCTCAT[[#This Row],[ACCT_CATEGORY]]</f>
        <v>AD107</v>
      </c>
    </row>
    <row r="168" spans="1:7" x14ac:dyDescent="0.25">
      <c r="A168" t="s">
        <v>952</v>
      </c>
      <c r="B168" t="s">
        <v>933</v>
      </c>
      <c r="C168" t="s">
        <v>5</v>
      </c>
      <c r="D168" t="s">
        <v>352</v>
      </c>
      <c r="E168" t="s">
        <v>352</v>
      </c>
      <c r="F168" t="s">
        <v>127</v>
      </c>
      <c r="G168" t="str">
        <f>Table_Default__ACACCTCAT[[#This Row],[ACCT_CATEGORY]]</f>
        <v>AD108</v>
      </c>
    </row>
    <row r="169" spans="1:7" x14ac:dyDescent="0.25">
      <c r="A169" t="s">
        <v>932</v>
      </c>
      <c r="B169" t="s">
        <v>933</v>
      </c>
      <c r="C169" t="s">
        <v>5</v>
      </c>
      <c r="D169" t="s">
        <v>352</v>
      </c>
      <c r="E169" t="s">
        <v>352</v>
      </c>
      <c r="F169" t="s">
        <v>127</v>
      </c>
      <c r="G169" t="str">
        <f>Table_Default__ACACCTCAT[[#This Row],[ACCT_CATEGORY]]</f>
        <v>AD110</v>
      </c>
    </row>
    <row r="170" spans="1:7" x14ac:dyDescent="0.25">
      <c r="A170" t="s">
        <v>934</v>
      </c>
      <c r="B170" t="s">
        <v>933</v>
      </c>
      <c r="C170" t="s">
        <v>5</v>
      </c>
      <c r="D170" t="s">
        <v>352</v>
      </c>
      <c r="E170" t="s">
        <v>352</v>
      </c>
      <c r="F170" t="s">
        <v>127</v>
      </c>
      <c r="G170" t="str">
        <f>Table_Default__ACACCTCAT[[#This Row],[ACCT_CATEGORY]]</f>
        <v>AD111</v>
      </c>
    </row>
    <row r="171" spans="1:7" x14ac:dyDescent="0.25">
      <c r="A171" t="s">
        <v>935</v>
      </c>
      <c r="B171" t="s">
        <v>933</v>
      </c>
      <c r="C171" t="s">
        <v>5</v>
      </c>
      <c r="D171" t="s">
        <v>352</v>
      </c>
      <c r="E171" t="s">
        <v>352</v>
      </c>
      <c r="F171" t="s">
        <v>127</v>
      </c>
      <c r="G171" t="str">
        <f>Table_Default__ACACCTCAT[[#This Row],[ACCT_CATEGORY]]</f>
        <v>AD112</v>
      </c>
    </row>
    <row r="172" spans="1:7" x14ac:dyDescent="0.25">
      <c r="A172" t="s">
        <v>936</v>
      </c>
      <c r="B172" t="s">
        <v>933</v>
      </c>
      <c r="C172" t="s">
        <v>5</v>
      </c>
      <c r="D172" t="s">
        <v>352</v>
      </c>
      <c r="E172" t="s">
        <v>352</v>
      </c>
      <c r="F172" t="s">
        <v>127</v>
      </c>
      <c r="G172" t="str">
        <f>Table_Default__ACACCTCAT[[#This Row],[ACCT_CATEGORY]]</f>
        <v>AD115</v>
      </c>
    </row>
    <row r="173" spans="1:7" x14ac:dyDescent="0.25">
      <c r="A173" t="s">
        <v>937</v>
      </c>
      <c r="B173" t="s">
        <v>933</v>
      </c>
      <c r="C173" t="s">
        <v>5</v>
      </c>
      <c r="D173" t="s">
        <v>352</v>
      </c>
      <c r="E173" t="s">
        <v>352</v>
      </c>
      <c r="F173" t="s">
        <v>127</v>
      </c>
      <c r="G173" t="str">
        <f>Table_Default__ACACCTCAT[[#This Row],[ACCT_CATEGORY]]</f>
        <v>AD116</v>
      </c>
    </row>
    <row r="174" spans="1:7" x14ac:dyDescent="0.25">
      <c r="A174" t="s">
        <v>938</v>
      </c>
      <c r="B174" t="s">
        <v>933</v>
      </c>
      <c r="C174" t="s">
        <v>5</v>
      </c>
      <c r="D174" t="s">
        <v>352</v>
      </c>
      <c r="E174" t="s">
        <v>352</v>
      </c>
      <c r="F174" t="s">
        <v>127</v>
      </c>
      <c r="G174" t="str">
        <f>Table_Default__ACACCTCAT[[#This Row],[ACCT_CATEGORY]]</f>
        <v>AD117</v>
      </c>
    </row>
    <row r="175" spans="1:7" x14ac:dyDescent="0.25">
      <c r="A175" t="s">
        <v>939</v>
      </c>
      <c r="B175" t="s">
        <v>933</v>
      </c>
      <c r="C175" t="s">
        <v>5</v>
      </c>
      <c r="D175" t="s">
        <v>352</v>
      </c>
      <c r="E175" t="s">
        <v>352</v>
      </c>
      <c r="F175" t="s">
        <v>127</v>
      </c>
      <c r="G175" t="str">
        <f>Table_Default__ACACCTCAT[[#This Row],[ACCT_CATEGORY]]</f>
        <v>AD118</v>
      </c>
    </row>
    <row r="176" spans="1:7" x14ac:dyDescent="0.25">
      <c r="A176" t="s">
        <v>940</v>
      </c>
      <c r="B176" t="s">
        <v>933</v>
      </c>
      <c r="C176" t="s">
        <v>5</v>
      </c>
      <c r="D176" t="s">
        <v>352</v>
      </c>
      <c r="E176" t="s">
        <v>352</v>
      </c>
      <c r="F176" t="s">
        <v>127</v>
      </c>
      <c r="G176" t="str">
        <f>Table_Default__ACACCTCAT[[#This Row],[ACCT_CATEGORY]]</f>
        <v>AD119</v>
      </c>
    </row>
    <row r="177" spans="1:7" x14ac:dyDescent="0.25">
      <c r="A177" t="s">
        <v>683</v>
      </c>
      <c r="B177" t="s">
        <v>684</v>
      </c>
      <c r="C177" t="s">
        <v>5</v>
      </c>
      <c r="D177" t="s">
        <v>352</v>
      </c>
      <c r="E177" t="s">
        <v>352</v>
      </c>
      <c r="F177" t="s">
        <v>127</v>
      </c>
      <c r="G177" t="str">
        <f>Table_Default__ACACCTCAT[[#This Row],[ACCT_CATEGORY]]</f>
        <v>AD205</v>
      </c>
    </row>
    <row r="178" spans="1:7" x14ac:dyDescent="0.25">
      <c r="A178" t="s">
        <v>941</v>
      </c>
      <c r="B178" t="s">
        <v>933</v>
      </c>
      <c r="C178" t="s">
        <v>5</v>
      </c>
      <c r="D178" t="s">
        <v>352</v>
      </c>
      <c r="E178" t="s">
        <v>352</v>
      </c>
      <c r="F178" t="s">
        <v>127</v>
      </c>
      <c r="G178" t="str">
        <f>Table_Default__ACACCTCAT[[#This Row],[ACCT_CATEGORY]]</f>
        <v>AD206</v>
      </c>
    </row>
    <row r="179" spans="1:7" x14ac:dyDescent="0.25">
      <c r="A179" t="s">
        <v>942</v>
      </c>
      <c r="B179" t="s">
        <v>933</v>
      </c>
      <c r="C179" t="s">
        <v>5</v>
      </c>
      <c r="D179" t="s">
        <v>352</v>
      </c>
      <c r="E179" t="s">
        <v>352</v>
      </c>
      <c r="F179" t="s">
        <v>127</v>
      </c>
      <c r="G179" t="str">
        <f>Table_Default__ACACCTCAT[[#This Row],[ACCT_CATEGORY]]</f>
        <v>AD207</v>
      </c>
    </row>
    <row r="180" spans="1:7" x14ac:dyDescent="0.25">
      <c r="A180" t="s">
        <v>943</v>
      </c>
      <c r="B180" t="s">
        <v>933</v>
      </c>
      <c r="C180" t="s">
        <v>5</v>
      </c>
      <c r="D180" t="s">
        <v>352</v>
      </c>
      <c r="E180" t="s">
        <v>352</v>
      </c>
      <c r="F180" t="s">
        <v>127</v>
      </c>
      <c r="G180" t="str">
        <f>Table_Default__ACACCTCAT[[#This Row],[ACCT_CATEGORY]]</f>
        <v>AD208</v>
      </c>
    </row>
    <row r="181" spans="1:7" x14ac:dyDescent="0.25">
      <c r="A181" t="s">
        <v>944</v>
      </c>
      <c r="B181" t="s">
        <v>933</v>
      </c>
      <c r="C181" t="s">
        <v>5</v>
      </c>
      <c r="D181" t="s">
        <v>352</v>
      </c>
      <c r="E181" t="s">
        <v>352</v>
      </c>
      <c r="F181" t="s">
        <v>127</v>
      </c>
      <c r="G181" t="str">
        <f>Table_Default__ACACCTCAT[[#This Row],[ACCT_CATEGORY]]</f>
        <v>AD210</v>
      </c>
    </row>
    <row r="182" spans="1:7" x14ac:dyDescent="0.25">
      <c r="A182" t="s">
        <v>945</v>
      </c>
      <c r="B182" t="s">
        <v>933</v>
      </c>
      <c r="C182" t="s">
        <v>5</v>
      </c>
      <c r="D182" t="s">
        <v>352</v>
      </c>
      <c r="E182" t="s">
        <v>352</v>
      </c>
      <c r="F182" t="s">
        <v>127</v>
      </c>
      <c r="G182" t="str">
        <f>Table_Default__ACACCTCAT[[#This Row],[ACCT_CATEGORY]]</f>
        <v>AD212</v>
      </c>
    </row>
    <row r="183" spans="1:7" x14ac:dyDescent="0.25">
      <c r="A183" t="s">
        <v>946</v>
      </c>
      <c r="B183" t="s">
        <v>933</v>
      </c>
      <c r="C183" t="s">
        <v>5</v>
      </c>
      <c r="D183" t="s">
        <v>352</v>
      </c>
      <c r="E183" t="s">
        <v>352</v>
      </c>
      <c r="F183" t="s">
        <v>127</v>
      </c>
      <c r="G183" t="str">
        <f>Table_Default__ACACCTCAT[[#This Row],[ACCT_CATEGORY]]</f>
        <v>AD213</v>
      </c>
    </row>
    <row r="184" spans="1:7" x14ac:dyDescent="0.25">
      <c r="A184" t="s">
        <v>947</v>
      </c>
      <c r="B184" t="s">
        <v>933</v>
      </c>
      <c r="C184" t="s">
        <v>5</v>
      </c>
      <c r="D184" t="s">
        <v>352</v>
      </c>
      <c r="E184" t="s">
        <v>352</v>
      </c>
      <c r="F184" t="s">
        <v>127</v>
      </c>
      <c r="G184" t="str">
        <f>Table_Default__ACACCTCAT[[#This Row],[ACCT_CATEGORY]]</f>
        <v>AD214</v>
      </c>
    </row>
    <row r="185" spans="1:7" x14ac:dyDescent="0.25">
      <c r="A185" t="s">
        <v>649</v>
      </c>
      <c r="B185" t="s">
        <v>650</v>
      </c>
      <c r="C185" t="s">
        <v>5</v>
      </c>
      <c r="D185" t="s">
        <v>352</v>
      </c>
      <c r="E185" t="s">
        <v>352</v>
      </c>
      <c r="F185" t="s">
        <v>127</v>
      </c>
      <c r="G185" t="str">
        <f>Table_Default__ACACCTCAT[[#This Row],[ACCT_CATEGORY]]</f>
        <v>AA208</v>
      </c>
    </row>
    <row r="186" spans="1:7" x14ac:dyDescent="0.25">
      <c r="A186" t="s">
        <v>615</v>
      </c>
      <c r="B186" t="s">
        <v>616</v>
      </c>
      <c r="C186" t="s">
        <v>563</v>
      </c>
      <c r="D186" t="s">
        <v>352</v>
      </c>
      <c r="E186" t="s">
        <v>352</v>
      </c>
      <c r="F186" t="s">
        <v>127</v>
      </c>
      <c r="G186" t="str">
        <f>Table_Default__ACACCTCAT[[#This Row],[ACCT_CATEGORY]]</f>
        <v>GC505</v>
      </c>
    </row>
    <row r="187" spans="1:7" x14ac:dyDescent="0.25">
      <c r="A187" t="s">
        <v>948</v>
      </c>
      <c r="B187" t="s">
        <v>933</v>
      </c>
      <c r="C187" t="s">
        <v>5</v>
      </c>
      <c r="D187" t="s">
        <v>352</v>
      </c>
      <c r="E187" t="s">
        <v>352</v>
      </c>
      <c r="F187" t="s">
        <v>127</v>
      </c>
      <c r="G187" t="str">
        <f>Table_Default__ACACCTCAT[[#This Row],[ACCT_CATEGORY]]</f>
        <v>VA105</v>
      </c>
    </row>
    <row r="188" spans="1:7" x14ac:dyDescent="0.25">
      <c r="A188" t="s">
        <v>949</v>
      </c>
      <c r="B188" t="s">
        <v>933</v>
      </c>
      <c r="C188" t="s">
        <v>5</v>
      </c>
      <c r="D188" t="s">
        <v>352</v>
      </c>
      <c r="E188" t="s">
        <v>352</v>
      </c>
      <c r="F188" t="s">
        <v>127</v>
      </c>
      <c r="G188" t="str">
        <f>Table_Default__ACACCTCAT[[#This Row],[ACCT_CATEGORY]]</f>
        <v>VC235</v>
      </c>
    </row>
    <row r="189" spans="1:7" x14ac:dyDescent="0.25">
      <c r="A189" t="s">
        <v>904</v>
      </c>
      <c r="B189" t="s">
        <v>905</v>
      </c>
      <c r="C189" t="s">
        <v>5</v>
      </c>
      <c r="D189" t="s">
        <v>352</v>
      </c>
      <c r="E189" t="s">
        <v>352</v>
      </c>
      <c r="F189" t="s">
        <v>127</v>
      </c>
      <c r="G189" t="str">
        <f>Table_Default__ACACCTCAT[[#This Row],[ACCT_CATEGORY]]</f>
        <v>VC245</v>
      </c>
    </row>
    <row r="190" spans="1:7" x14ac:dyDescent="0.25">
      <c r="A190" t="s">
        <v>950</v>
      </c>
      <c r="B190" t="s">
        <v>933</v>
      </c>
      <c r="C190" t="s">
        <v>5</v>
      </c>
      <c r="D190" t="s">
        <v>352</v>
      </c>
      <c r="E190" t="s">
        <v>352</v>
      </c>
      <c r="F190" t="s">
        <v>127</v>
      </c>
      <c r="G190" t="str">
        <f>Table_Default__ACACCTCAT[[#This Row],[ACCT_CATEGORY]]</f>
        <v>FA605</v>
      </c>
    </row>
    <row r="191" spans="1:7" x14ac:dyDescent="0.25">
      <c r="A191" t="s">
        <v>677</v>
      </c>
      <c r="B191" t="s">
        <v>678</v>
      </c>
      <c r="C191" t="s">
        <v>5</v>
      </c>
      <c r="D191" t="s">
        <v>352</v>
      </c>
      <c r="E191" t="s">
        <v>352</v>
      </c>
      <c r="F191" t="s">
        <v>127</v>
      </c>
      <c r="G191" t="str">
        <f>Table_Default__ACACCTCAT[[#This Row],[ACCT_CATEGORY]]</f>
        <v>AC205</v>
      </c>
    </row>
    <row r="192" spans="1:7" x14ac:dyDescent="0.25">
      <c r="A192" t="s">
        <v>679</v>
      </c>
      <c r="B192" t="s">
        <v>680</v>
      </c>
      <c r="C192" t="s">
        <v>5</v>
      </c>
      <c r="D192" t="s">
        <v>352</v>
      </c>
      <c r="E192" t="s">
        <v>352</v>
      </c>
      <c r="F192" t="s">
        <v>127</v>
      </c>
      <c r="G192" t="str">
        <f>Table_Default__ACACCTCAT[[#This Row],[ACCT_CATEGORY]]</f>
        <v>AC305</v>
      </c>
    </row>
    <row r="193" spans="1:7" x14ac:dyDescent="0.25">
      <c r="A193" t="s">
        <v>605</v>
      </c>
      <c r="B193" t="s">
        <v>606</v>
      </c>
      <c r="C193" t="s">
        <v>563</v>
      </c>
      <c r="D193" t="s">
        <v>352</v>
      </c>
      <c r="E193" t="s">
        <v>352</v>
      </c>
      <c r="F193" t="s">
        <v>127</v>
      </c>
      <c r="G193" t="str">
        <f>Table_Default__ACACCTCAT[[#This Row],[ACCT_CATEGORY]]</f>
        <v>GA505</v>
      </c>
    </row>
    <row r="194" spans="1:7" x14ac:dyDescent="0.25">
      <c r="A194" t="s">
        <v>685</v>
      </c>
      <c r="B194" t="s">
        <v>686</v>
      </c>
      <c r="C194" t="s">
        <v>5</v>
      </c>
      <c r="D194" t="s">
        <v>352</v>
      </c>
      <c r="E194" t="s">
        <v>352</v>
      </c>
      <c r="F194" t="s">
        <v>127</v>
      </c>
      <c r="G194" t="str">
        <f>Table_Default__ACACCTCAT[[#This Row],[ACCT_CATEGORY]]</f>
        <v>AD221</v>
      </c>
    </row>
    <row r="195" spans="1:7" x14ac:dyDescent="0.25">
      <c r="A195" t="s">
        <v>629</v>
      </c>
      <c r="B195" t="s">
        <v>630</v>
      </c>
      <c r="C195" t="s">
        <v>5</v>
      </c>
      <c r="D195" t="s">
        <v>352</v>
      </c>
      <c r="E195" t="s">
        <v>352</v>
      </c>
      <c r="F195" t="s">
        <v>127</v>
      </c>
      <c r="G195" t="str">
        <f>Table_Default__ACACCTCAT[[#This Row],[ACCT_CATEGORY]]</f>
        <v>AA002</v>
      </c>
    </row>
    <row r="196" spans="1:7" x14ac:dyDescent="0.25">
      <c r="A196" t="s">
        <v>633</v>
      </c>
      <c r="B196" t="s">
        <v>634</v>
      </c>
      <c r="C196" t="s">
        <v>5</v>
      </c>
      <c r="D196" t="s">
        <v>352</v>
      </c>
      <c r="E196" t="s">
        <v>352</v>
      </c>
      <c r="F196" t="s">
        <v>127</v>
      </c>
      <c r="G196" t="str">
        <f>Table_Default__ACACCTCAT[[#This Row],[ACCT_CATEGORY]]</f>
        <v>OB505</v>
      </c>
    </row>
    <row r="197" spans="1:7" x14ac:dyDescent="0.25">
      <c r="A197" t="s">
        <v>657</v>
      </c>
      <c r="B197" t="s">
        <v>658</v>
      </c>
      <c r="C197" t="s">
        <v>5</v>
      </c>
      <c r="D197" t="s">
        <v>352</v>
      </c>
      <c r="E197" t="s">
        <v>352</v>
      </c>
      <c r="F197" t="s">
        <v>127</v>
      </c>
      <c r="G197" t="str">
        <f>Table_Default__ACACCTCAT[[#This Row],[ACCT_CATEGORY]]</f>
        <v>NA205</v>
      </c>
    </row>
    <row r="198" spans="1:7" x14ac:dyDescent="0.25">
      <c r="A198" t="s">
        <v>659</v>
      </c>
      <c r="B198" t="s">
        <v>660</v>
      </c>
      <c r="C198" t="s">
        <v>5</v>
      </c>
      <c r="D198" t="s">
        <v>352</v>
      </c>
      <c r="E198" t="s">
        <v>352</v>
      </c>
      <c r="F198" t="s">
        <v>127</v>
      </c>
      <c r="G198" t="str">
        <f>Table_Default__ACACCTCAT[[#This Row],[ACCT_CATEGORY]]</f>
        <v>NA305</v>
      </c>
    </row>
    <row r="199" spans="1:7" x14ac:dyDescent="0.25">
      <c r="A199" t="s">
        <v>661</v>
      </c>
      <c r="B199" t="s">
        <v>662</v>
      </c>
      <c r="C199" t="s">
        <v>5</v>
      </c>
      <c r="D199" t="s">
        <v>352</v>
      </c>
      <c r="E199" t="s">
        <v>352</v>
      </c>
      <c r="F199" t="s">
        <v>127</v>
      </c>
      <c r="G199" t="str">
        <f>Table_Default__ACACCTCAT[[#This Row],[ACCT_CATEGORY]]</f>
        <v>NA405</v>
      </c>
    </row>
    <row r="200" spans="1:7" x14ac:dyDescent="0.25">
      <c r="A200" t="s">
        <v>663</v>
      </c>
      <c r="B200" t="s">
        <v>664</v>
      </c>
      <c r="C200" t="s">
        <v>5</v>
      </c>
      <c r="D200" t="s">
        <v>352</v>
      </c>
      <c r="E200" t="s">
        <v>352</v>
      </c>
      <c r="F200" t="s">
        <v>127</v>
      </c>
      <c r="G200" t="str">
        <f>Table_Default__ACACCTCAT[[#This Row],[ACCT_CATEGORY]]</f>
        <v>NA805</v>
      </c>
    </row>
    <row r="201" spans="1:7" x14ac:dyDescent="0.25">
      <c r="A201" t="s">
        <v>951</v>
      </c>
      <c r="B201" t="s">
        <v>933</v>
      </c>
      <c r="C201" t="s">
        <v>5</v>
      </c>
      <c r="D201" t="s">
        <v>352</v>
      </c>
      <c r="E201" t="s">
        <v>352</v>
      </c>
      <c r="F201" t="s">
        <v>127</v>
      </c>
      <c r="G201" t="str">
        <f>Table_Default__ACACCTCAT[[#This Row],[ACCT_CATEGORY]]</f>
        <v>OB105</v>
      </c>
    </row>
    <row r="202" spans="1:7" x14ac:dyDescent="0.25">
      <c r="A202" t="s">
        <v>607</v>
      </c>
      <c r="B202" t="s">
        <v>608</v>
      </c>
      <c r="C202" t="s">
        <v>563</v>
      </c>
      <c r="D202" t="s">
        <v>352</v>
      </c>
      <c r="E202" t="s">
        <v>352</v>
      </c>
      <c r="F202" t="s">
        <v>127</v>
      </c>
      <c r="G202" t="str">
        <f>Table_Default__ACACCTCAT[[#This Row],[ACCT_CATEGORY]]</f>
        <v>GA504</v>
      </c>
    </row>
    <row r="203" spans="1:7" x14ac:dyDescent="0.25">
      <c r="A203" t="s">
        <v>619</v>
      </c>
      <c r="B203" t="s">
        <v>620</v>
      </c>
      <c r="C203" t="s">
        <v>563</v>
      </c>
      <c r="D203" t="s">
        <v>352</v>
      </c>
      <c r="E203" t="s">
        <v>352</v>
      </c>
      <c r="F203" t="s">
        <v>127</v>
      </c>
      <c r="G203" t="str">
        <f>Table_Default__ACACCTCAT[[#This Row],[ACCT_CATEGORY]]</f>
        <v>GA506</v>
      </c>
    </row>
    <row r="204" spans="1:7" x14ac:dyDescent="0.25">
      <c r="A204" t="s">
        <v>621</v>
      </c>
      <c r="B204" t="s">
        <v>622</v>
      </c>
      <c r="C204" t="s">
        <v>563</v>
      </c>
      <c r="D204" t="s">
        <v>352</v>
      </c>
      <c r="E204" t="s">
        <v>352</v>
      </c>
      <c r="F204" t="s">
        <v>127</v>
      </c>
      <c r="G204" t="str">
        <f>Table_Default__ACACCTCAT[[#This Row],[ACCT_CATEGORY]]</f>
        <v>GA507</v>
      </c>
    </row>
    <row r="205" spans="1:7" x14ac:dyDescent="0.25">
      <c r="A205" t="s">
        <v>687</v>
      </c>
      <c r="B205" t="s">
        <v>688</v>
      </c>
      <c r="C205" t="s">
        <v>5</v>
      </c>
      <c r="D205" t="s">
        <v>352</v>
      </c>
      <c r="E205" t="s">
        <v>352</v>
      </c>
      <c r="F205" t="s">
        <v>127</v>
      </c>
      <c r="G205" t="str">
        <f>Table_Default__ACACCTCAT[[#This Row],[ACCT_CATEGORY]]</f>
        <v>AD222</v>
      </c>
    </row>
    <row r="206" spans="1:7" x14ac:dyDescent="0.25">
      <c r="A206" t="s">
        <v>653</v>
      </c>
      <c r="B206" t="s">
        <v>654</v>
      </c>
      <c r="C206" t="s">
        <v>5</v>
      </c>
      <c r="D206" t="s">
        <v>352</v>
      </c>
      <c r="E206" t="s">
        <v>352</v>
      </c>
      <c r="F206" t="s">
        <v>127</v>
      </c>
      <c r="G206" t="str">
        <f>Table_Default__ACACCTCAT[[#This Row],[ACCT_CATEGORY]]</f>
        <v>CC506</v>
      </c>
    </row>
    <row r="207" spans="1:7" x14ac:dyDescent="0.25">
      <c r="A207" t="s">
        <v>635</v>
      </c>
      <c r="B207" t="s">
        <v>636</v>
      </c>
      <c r="C207" t="s">
        <v>5</v>
      </c>
      <c r="D207" t="s">
        <v>352</v>
      </c>
      <c r="E207" t="s">
        <v>352</v>
      </c>
      <c r="F207" t="s">
        <v>127</v>
      </c>
      <c r="G207" t="str">
        <f>Table_Default__ACACCTCAT[[#This Row],[ACCT_CATEGORY]]</f>
        <v>CB407</v>
      </c>
    </row>
    <row r="208" spans="1:7" x14ac:dyDescent="0.25">
      <c r="A208" t="s">
        <v>617</v>
      </c>
      <c r="B208" t="s">
        <v>618</v>
      </c>
      <c r="C208" t="s">
        <v>563</v>
      </c>
      <c r="D208" t="s">
        <v>352</v>
      </c>
      <c r="E208" t="s">
        <v>352</v>
      </c>
      <c r="F208" t="s">
        <v>127</v>
      </c>
      <c r="G208" t="str">
        <f>Table_Default__ACACCTCAT[[#This Row],[ACCT_CATEGORY]]</f>
        <v>GC506</v>
      </c>
    </row>
    <row r="209" spans="1:7" x14ac:dyDescent="0.25">
      <c r="A209" t="s">
        <v>609</v>
      </c>
      <c r="B209" t="s">
        <v>610</v>
      </c>
      <c r="C209" t="s">
        <v>563</v>
      </c>
      <c r="D209" t="s">
        <v>352</v>
      </c>
      <c r="E209" t="s">
        <v>352</v>
      </c>
      <c r="F209" t="s">
        <v>127</v>
      </c>
      <c r="G209" t="str">
        <f>Table_Default__ACACCTCAT[[#This Row],[ACCT_CATEGORY]]</f>
        <v>GA508</v>
      </c>
    </row>
    <row r="210" spans="1:7" x14ac:dyDescent="0.25">
      <c r="A210" t="s">
        <v>611</v>
      </c>
      <c r="B210" t="s">
        <v>612</v>
      </c>
      <c r="C210" t="s">
        <v>563</v>
      </c>
      <c r="D210" t="s">
        <v>352</v>
      </c>
      <c r="E210" t="s">
        <v>352</v>
      </c>
      <c r="F210" t="s">
        <v>127</v>
      </c>
      <c r="G210" t="str">
        <f>Table_Default__ACACCTCAT[[#This Row],[ACCT_CATEGORY]]</f>
        <v>GA509</v>
      </c>
    </row>
    <row r="211" spans="1:7" x14ac:dyDescent="0.25">
      <c r="A211" t="s">
        <v>613</v>
      </c>
      <c r="B211" t="s">
        <v>614</v>
      </c>
      <c r="C211" t="s">
        <v>563</v>
      </c>
      <c r="D211" t="s">
        <v>352</v>
      </c>
      <c r="E211" t="s">
        <v>352</v>
      </c>
      <c r="F211" t="s">
        <v>127</v>
      </c>
      <c r="G211" t="str">
        <f>Table_Default__ACACCTCAT[[#This Row],[ACCT_CATEGORY]]</f>
        <v>GA510</v>
      </c>
    </row>
    <row r="212" spans="1:7" x14ac:dyDescent="0.25">
      <c r="A212" t="s">
        <v>1299</v>
      </c>
      <c r="B212" t="s">
        <v>933</v>
      </c>
      <c r="C212" t="s">
        <v>5</v>
      </c>
      <c r="D212" t="s">
        <v>352</v>
      </c>
      <c r="E212" t="s">
        <v>352</v>
      </c>
      <c r="F212" t="s">
        <v>127</v>
      </c>
      <c r="G212" t="str">
        <f>Table_Default__ACACCTCAT[[#This Row],[ACCT_CATEGORY]]</f>
        <v>17500</v>
      </c>
    </row>
    <row r="213" spans="1:7" x14ac:dyDescent="0.25">
      <c r="A213" t="s">
        <v>1300</v>
      </c>
      <c r="B213" t="s">
        <v>933</v>
      </c>
      <c r="C213" t="s">
        <v>5</v>
      </c>
      <c r="D213" t="s">
        <v>352</v>
      </c>
      <c r="E213" t="s">
        <v>352</v>
      </c>
      <c r="F213" t="s">
        <v>127</v>
      </c>
      <c r="G213" t="str">
        <f>Table_Default__ACACCTCAT[[#This Row],[ACCT_CATEGORY]]</f>
        <v>17501</v>
      </c>
    </row>
    <row r="214" spans="1:7" x14ac:dyDescent="0.25">
      <c r="A214" t="s">
        <v>1301</v>
      </c>
      <c r="B214" t="s">
        <v>1302</v>
      </c>
      <c r="C214" t="s">
        <v>5</v>
      </c>
      <c r="D214" t="s">
        <v>352</v>
      </c>
      <c r="E214" t="s">
        <v>352</v>
      </c>
      <c r="F214" t="s">
        <v>127</v>
      </c>
      <c r="G214" t="str">
        <f>Table_Default__ACACCTCAT[[#This Row],[ACCT_CATEGORY]]</f>
        <v>12152</v>
      </c>
    </row>
    <row r="215" spans="1:7" x14ac:dyDescent="0.25">
      <c r="A215" t="s">
        <v>1303</v>
      </c>
      <c r="B215" t="s">
        <v>1304</v>
      </c>
      <c r="C215" t="s">
        <v>5</v>
      </c>
      <c r="D215" t="s">
        <v>352</v>
      </c>
      <c r="E215" t="s">
        <v>352</v>
      </c>
      <c r="F215" t="s">
        <v>127</v>
      </c>
      <c r="G215" t="str">
        <f>Table_Default__ACACCTCAT[[#This Row],[ACCT_CATEGORY]]</f>
        <v>12153</v>
      </c>
    </row>
    <row r="216" spans="1:7" x14ac:dyDescent="0.25">
      <c r="A216" t="s">
        <v>1305</v>
      </c>
      <c r="B216" t="s">
        <v>1306</v>
      </c>
      <c r="C216" t="s">
        <v>5</v>
      </c>
      <c r="D216" t="s">
        <v>352</v>
      </c>
      <c r="E216" t="s">
        <v>352</v>
      </c>
      <c r="F216" t="s">
        <v>127</v>
      </c>
      <c r="G216" t="str">
        <f>Table_Default__ACACCTCAT[[#This Row],[ACCT_CATEGORY]]</f>
        <v>00143</v>
      </c>
    </row>
    <row r="217" spans="1:7" x14ac:dyDescent="0.25">
      <c r="A217" t="s">
        <v>1307</v>
      </c>
      <c r="B217" t="s">
        <v>1308</v>
      </c>
      <c r="C217" t="s">
        <v>5</v>
      </c>
      <c r="D217" t="s">
        <v>352</v>
      </c>
      <c r="E217" t="s">
        <v>352</v>
      </c>
      <c r="F217" t="s">
        <v>127</v>
      </c>
      <c r="G217" t="str">
        <f>Table_Default__ACACCTCAT[[#This Row],[ACCT_CATEGORY]]</f>
        <v>00144</v>
      </c>
    </row>
    <row r="218" spans="1:7" x14ac:dyDescent="0.25">
      <c r="A218" t="s">
        <v>1309</v>
      </c>
      <c r="B218" t="s">
        <v>1310</v>
      </c>
      <c r="C218" t="s">
        <v>5</v>
      </c>
      <c r="D218" t="s">
        <v>352</v>
      </c>
      <c r="E218" t="s">
        <v>352</v>
      </c>
      <c r="F218" t="s">
        <v>127</v>
      </c>
      <c r="G218" t="str">
        <f>Table_Default__ACACCTCAT[[#This Row],[ACCT_CATEGORY]]</f>
        <v>00145</v>
      </c>
    </row>
    <row r="219" spans="1:7" x14ac:dyDescent="0.25">
      <c r="A219" t="s">
        <v>1311</v>
      </c>
      <c r="B219" t="s">
        <v>1312</v>
      </c>
      <c r="C219" t="s">
        <v>5</v>
      </c>
      <c r="D219" t="s">
        <v>352</v>
      </c>
      <c r="E219" t="s">
        <v>352</v>
      </c>
      <c r="F219" t="s">
        <v>127</v>
      </c>
      <c r="G219" t="str">
        <f>Table_Default__ACACCTCAT[[#This Row],[ACCT_CATEGORY]]</f>
        <v>00146</v>
      </c>
    </row>
    <row r="220" spans="1:7" x14ac:dyDescent="0.25">
      <c r="A220" t="s">
        <v>1313</v>
      </c>
      <c r="B220" t="s">
        <v>1314</v>
      </c>
      <c r="C220" t="s">
        <v>5</v>
      </c>
      <c r="D220" t="s">
        <v>352</v>
      </c>
      <c r="E220" t="s">
        <v>352</v>
      </c>
      <c r="F220" t="s">
        <v>127</v>
      </c>
      <c r="G220" t="str">
        <f>Table_Default__ACACCTCAT[[#This Row],[ACCT_CATEGORY]]</f>
        <v>00147</v>
      </c>
    </row>
    <row r="221" spans="1:7" x14ac:dyDescent="0.25">
      <c r="A221" t="s">
        <v>1315</v>
      </c>
      <c r="B221" t="s">
        <v>1316</v>
      </c>
      <c r="C221" t="s">
        <v>5</v>
      </c>
      <c r="D221" t="s">
        <v>352</v>
      </c>
      <c r="E221" t="s">
        <v>352</v>
      </c>
      <c r="F221" t="s">
        <v>127</v>
      </c>
      <c r="G221" t="str">
        <f>Table_Default__ACACCTCAT[[#This Row],[ACCT_CATEGORY]]</f>
        <v>00148</v>
      </c>
    </row>
    <row r="222" spans="1:7" x14ac:dyDescent="0.25">
      <c r="A222" t="s">
        <v>1317</v>
      </c>
      <c r="B222" t="s">
        <v>1318</v>
      </c>
      <c r="C222" t="s">
        <v>5</v>
      </c>
      <c r="D222" t="s">
        <v>352</v>
      </c>
      <c r="E222" t="s">
        <v>352</v>
      </c>
      <c r="F222" t="s">
        <v>127</v>
      </c>
      <c r="G222" t="str">
        <f>Table_Default__ACACCTCAT[[#This Row],[ACCT_CATEGORY]]</f>
        <v>00149</v>
      </c>
    </row>
    <row r="223" spans="1:7" x14ac:dyDescent="0.25">
      <c r="A223" t="s">
        <v>1319</v>
      </c>
      <c r="B223" t="s">
        <v>1320</v>
      </c>
      <c r="C223" t="s">
        <v>5</v>
      </c>
      <c r="D223" t="s">
        <v>352</v>
      </c>
      <c r="E223" t="s">
        <v>352</v>
      </c>
      <c r="F223" t="s">
        <v>127</v>
      </c>
      <c r="G223" t="str">
        <f>Table_Default__ACACCTCAT[[#This Row],[ACCT_CATEGORY]]</f>
        <v>00150</v>
      </c>
    </row>
    <row r="224" spans="1:7" x14ac:dyDescent="0.25">
      <c r="A224" t="s">
        <v>1321</v>
      </c>
      <c r="B224" t="s">
        <v>1322</v>
      </c>
      <c r="C224" t="s">
        <v>5</v>
      </c>
      <c r="D224" t="s">
        <v>352</v>
      </c>
      <c r="E224" t="s">
        <v>352</v>
      </c>
      <c r="F224" t="s">
        <v>127</v>
      </c>
      <c r="G224" t="str">
        <f>Table_Default__ACACCTCAT[[#This Row],[ACCT_CATEGORY]]</f>
        <v>00151</v>
      </c>
    </row>
    <row r="225" spans="1:7" x14ac:dyDescent="0.25">
      <c r="A225" t="s">
        <v>1323</v>
      </c>
      <c r="B225" t="s">
        <v>1324</v>
      </c>
      <c r="C225" t="s">
        <v>5</v>
      </c>
      <c r="D225" t="s">
        <v>352</v>
      </c>
      <c r="E225" t="s">
        <v>352</v>
      </c>
      <c r="F225" t="s">
        <v>127</v>
      </c>
      <c r="G225" t="str">
        <f>Table_Default__ACACCTCAT[[#This Row],[ACCT_CATEGORY]]</f>
        <v>00152</v>
      </c>
    </row>
    <row r="226" spans="1:7" x14ac:dyDescent="0.25">
      <c r="A226" t="s">
        <v>1325</v>
      </c>
      <c r="B226" t="s">
        <v>1326</v>
      </c>
      <c r="C226" t="s">
        <v>5</v>
      </c>
      <c r="D226" t="s">
        <v>352</v>
      </c>
      <c r="E226" t="s">
        <v>352</v>
      </c>
      <c r="F226" t="s">
        <v>127</v>
      </c>
      <c r="G226" t="str">
        <f>Table_Default__ACACCTCAT[[#This Row],[ACCT_CATEGORY]]</f>
        <v>00153</v>
      </c>
    </row>
    <row r="227" spans="1:7" x14ac:dyDescent="0.25">
      <c r="A227" t="s">
        <v>1327</v>
      </c>
      <c r="B227" t="s">
        <v>1328</v>
      </c>
      <c r="C227" t="s">
        <v>5</v>
      </c>
      <c r="D227" t="s">
        <v>352</v>
      </c>
      <c r="E227" t="s">
        <v>352</v>
      </c>
      <c r="F227" t="s">
        <v>127</v>
      </c>
      <c r="G227" t="str">
        <f>Table_Default__ACACCTCAT[[#This Row],[ACCT_CATEGORY]]</f>
        <v>00154</v>
      </c>
    </row>
    <row r="228" spans="1:7" x14ac:dyDescent="0.25">
      <c r="A228" t="s">
        <v>1329</v>
      </c>
      <c r="B228" t="s">
        <v>1330</v>
      </c>
      <c r="C228" t="s">
        <v>5</v>
      </c>
      <c r="D228" t="s">
        <v>352</v>
      </c>
      <c r="E228" t="s">
        <v>352</v>
      </c>
      <c r="F228" t="s">
        <v>127</v>
      </c>
      <c r="G228" t="str">
        <f>Table_Default__ACACCTCAT[[#This Row],[ACCT_CATEGORY]]</f>
        <v>00156</v>
      </c>
    </row>
    <row r="229" spans="1:7" x14ac:dyDescent="0.25">
      <c r="A229" t="s">
        <v>1331</v>
      </c>
      <c r="B229" t="s">
        <v>1332</v>
      </c>
      <c r="C229" t="s">
        <v>5</v>
      </c>
      <c r="D229" t="s">
        <v>352</v>
      </c>
      <c r="E229" t="s">
        <v>352</v>
      </c>
      <c r="F229" t="s">
        <v>127</v>
      </c>
      <c r="G229" t="str">
        <f>Table_Default__ACACCTCAT[[#This Row],[ACCT_CATEGORY]]</f>
        <v>00157</v>
      </c>
    </row>
    <row r="230" spans="1:7" x14ac:dyDescent="0.25">
      <c r="A230" t="s">
        <v>1333</v>
      </c>
      <c r="B230" t="s">
        <v>1334</v>
      </c>
      <c r="C230" t="s">
        <v>5</v>
      </c>
      <c r="D230" t="s">
        <v>352</v>
      </c>
      <c r="E230" t="s">
        <v>352</v>
      </c>
      <c r="F230" t="s">
        <v>127</v>
      </c>
      <c r="G230" t="str">
        <f>Table_Default__ACACCTCAT[[#This Row],[ACCT_CATEGORY]]</f>
        <v>00158</v>
      </c>
    </row>
    <row r="231" spans="1:7" x14ac:dyDescent="0.25">
      <c r="A231" t="s">
        <v>1335</v>
      </c>
      <c r="B231" t="s">
        <v>1336</v>
      </c>
      <c r="C231" t="s">
        <v>5</v>
      </c>
      <c r="D231" t="s">
        <v>352</v>
      </c>
      <c r="E231" t="s">
        <v>352</v>
      </c>
      <c r="F231" t="s">
        <v>127</v>
      </c>
      <c r="G231" t="str">
        <f>Table_Default__ACACCTCAT[[#This Row],[ACCT_CATEGORY]]</f>
        <v>00159</v>
      </c>
    </row>
    <row r="232" spans="1:7" x14ac:dyDescent="0.25">
      <c r="A232" t="s">
        <v>1337</v>
      </c>
      <c r="B232" t="s">
        <v>1338</v>
      </c>
      <c r="C232" t="s">
        <v>5</v>
      </c>
      <c r="D232" t="s">
        <v>352</v>
      </c>
      <c r="E232" t="s">
        <v>352</v>
      </c>
      <c r="F232" t="s">
        <v>127</v>
      </c>
      <c r="G232" t="str">
        <f>Table_Default__ACACCTCAT[[#This Row],[ACCT_CATEGORY]]</f>
        <v>00160</v>
      </c>
    </row>
    <row r="233" spans="1:7" x14ac:dyDescent="0.25">
      <c r="A233" t="s">
        <v>1339</v>
      </c>
      <c r="B233" t="s">
        <v>1340</v>
      </c>
      <c r="C233" t="s">
        <v>5</v>
      </c>
      <c r="D233" t="s">
        <v>352</v>
      </c>
      <c r="E233" t="s">
        <v>352</v>
      </c>
      <c r="F233" t="s">
        <v>127</v>
      </c>
      <c r="G233" t="str">
        <f>Table_Default__ACACCTCAT[[#This Row],[ACCT_CATEGORY]]</f>
        <v>00300</v>
      </c>
    </row>
    <row r="234" spans="1:7" x14ac:dyDescent="0.25">
      <c r="A234" t="s">
        <v>1341</v>
      </c>
      <c r="B234" t="s">
        <v>1342</v>
      </c>
      <c r="C234" t="s">
        <v>5</v>
      </c>
      <c r="D234" t="s">
        <v>352</v>
      </c>
      <c r="E234" t="s">
        <v>352</v>
      </c>
      <c r="F234" t="s">
        <v>127</v>
      </c>
      <c r="G234" t="str">
        <f>Table_Default__ACACCTCAT[[#This Row],[ACCT_CATEGORY]]</f>
        <v>00301</v>
      </c>
    </row>
    <row r="235" spans="1:7" x14ac:dyDescent="0.25">
      <c r="A235" t="s">
        <v>1343</v>
      </c>
      <c r="B235" t="s">
        <v>1344</v>
      </c>
      <c r="C235" t="s">
        <v>5</v>
      </c>
      <c r="D235" t="s">
        <v>352</v>
      </c>
      <c r="E235" t="s">
        <v>352</v>
      </c>
      <c r="F235" t="s">
        <v>127</v>
      </c>
      <c r="G235" t="str">
        <f>Table_Default__ACACCTCAT[[#This Row],[ACCT_CATEGORY]]</f>
        <v>00302</v>
      </c>
    </row>
    <row r="236" spans="1:7" x14ac:dyDescent="0.25">
      <c r="A236" t="s">
        <v>1345</v>
      </c>
      <c r="B236" t="s">
        <v>1346</v>
      </c>
      <c r="C236" t="s">
        <v>5</v>
      </c>
      <c r="D236" t="s">
        <v>352</v>
      </c>
      <c r="E236" t="s">
        <v>352</v>
      </c>
      <c r="F236" t="s">
        <v>127</v>
      </c>
      <c r="G236" t="str">
        <f>Table_Default__ACACCTCAT[[#This Row],[ACCT_CATEGORY]]</f>
        <v>00303</v>
      </c>
    </row>
    <row r="237" spans="1:7" x14ac:dyDescent="0.25">
      <c r="A237" t="s">
        <v>1347</v>
      </c>
      <c r="B237" t="s">
        <v>1348</v>
      </c>
      <c r="C237" t="s">
        <v>5</v>
      </c>
      <c r="D237" t="s">
        <v>352</v>
      </c>
      <c r="E237" t="s">
        <v>352</v>
      </c>
      <c r="F237" t="s">
        <v>127</v>
      </c>
      <c r="G237" t="str">
        <f>Table_Default__ACACCTCAT[[#This Row],[ACCT_CATEGORY]]</f>
        <v>00304</v>
      </c>
    </row>
    <row r="238" spans="1:7" x14ac:dyDescent="0.25">
      <c r="A238" t="s">
        <v>1349</v>
      </c>
      <c r="B238" t="s">
        <v>1350</v>
      </c>
      <c r="C238" t="s">
        <v>5</v>
      </c>
      <c r="D238" t="s">
        <v>352</v>
      </c>
      <c r="E238" t="s">
        <v>352</v>
      </c>
      <c r="F238" t="s">
        <v>127</v>
      </c>
      <c r="G238" t="str">
        <f>Table_Default__ACACCTCAT[[#This Row],[ACCT_CATEGORY]]</f>
        <v>00305</v>
      </c>
    </row>
    <row r="239" spans="1:7" x14ac:dyDescent="0.25">
      <c r="A239" t="s">
        <v>1351</v>
      </c>
      <c r="B239" t="s">
        <v>1352</v>
      </c>
      <c r="C239" t="s">
        <v>5</v>
      </c>
      <c r="D239" t="s">
        <v>352</v>
      </c>
      <c r="E239" t="s">
        <v>352</v>
      </c>
      <c r="F239" t="s">
        <v>127</v>
      </c>
      <c r="G239" t="str">
        <f>Table_Default__ACACCTCAT[[#This Row],[ACCT_CATEGORY]]</f>
        <v>00306</v>
      </c>
    </row>
    <row r="240" spans="1:7" x14ac:dyDescent="0.25">
      <c r="A240" t="s">
        <v>1353</v>
      </c>
      <c r="B240" t="s">
        <v>1354</v>
      </c>
      <c r="C240" t="s">
        <v>5</v>
      </c>
      <c r="D240" t="s">
        <v>352</v>
      </c>
      <c r="E240" t="s">
        <v>352</v>
      </c>
      <c r="F240" t="s">
        <v>127</v>
      </c>
      <c r="G240" t="str">
        <f>Table_Default__ACACCTCAT[[#This Row],[ACCT_CATEGORY]]</f>
        <v>00307</v>
      </c>
    </row>
    <row r="241" spans="1:7" x14ac:dyDescent="0.25">
      <c r="A241" t="s">
        <v>1355</v>
      </c>
      <c r="B241" t="s">
        <v>1356</v>
      </c>
      <c r="C241" t="s">
        <v>5</v>
      </c>
      <c r="D241" t="s">
        <v>352</v>
      </c>
      <c r="E241" t="s">
        <v>352</v>
      </c>
      <c r="F241" t="s">
        <v>127</v>
      </c>
      <c r="G241" t="str">
        <f>Table_Default__ACACCTCAT[[#This Row],[ACCT_CATEGORY]]</f>
        <v>00308</v>
      </c>
    </row>
    <row r="242" spans="1:7" x14ac:dyDescent="0.25">
      <c r="A242" t="s">
        <v>1357</v>
      </c>
      <c r="B242" t="s">
        <v>1358</v>
      </c>
      <c r="C242" t="s">
        <v>5</v>
      </c>
      <c r="D242" t="s">
        <v>352</v>
      </c>
      <c r="E242" t="s">
        <v>352</v>
      </c>
      <c r="F242" t="s">
        <v>127</v>
      </c>
      <c r="G242" t="str">
        <f>Table_Default__ACACCTCAT[[#This Row],[ACCT_CATEGORY]]</f>
        <v>00309</v>
      </c>
    </row>
    <row r="243" spans="1:7" x14ac:dyDescent="0.25">
      <c r="A243" t="s">
        <v>1359</v>
      </c>
      <c r="B243" t="s">
        <v>1360</v>
      </c>
      <c r="C243" t="s">
        <v>5</v>
      </c>
      <c r="D243" t="s">
        <v>352</v>
      </c>
      <c r="E243" t="s">
        <v>352</v>
      </c>
      <c r="F243" t="s">
        <v>127</v>
      </c>
      <c r="G243" t="str">
        <f>Table_Default__ACACCTCAT[[#This Row],[ACCT_CATEGORY]]</f>
        <v>00310</v>
      </c>
    </row>
    <row r="244" spans="1:7" x14ac:dyDescent="0.25">
      <c r="A244" t="s">
        <v>1361</v>
      </c>
      <c r="B244" t="s">
        <v>1362</v>
      </c>
      <c r="C244" t="s">
        <v>5</v>
      </c>
      <c r="D244" t="s">
        <v>352</v>
      </c>
      <c r="E244" t="s">
        <v>352</v>
      </c>
      <c r="F244" t="s">
        <v>127</v>
      </c>
      <c r="G244" t="str">
        <f>Table_Default__ACACCTCAT[[#This Row],[ACCT_CATEGORY]]</f>
        <v>00311</v>
      </c>
    </row>
    <row r="245" spans="1:7" x14ac:dyDescent="0.25">
      <c r="A245" t="s">
        <v>1363</v>
      </c>
      <c r="B245" t="s">
        <v>1364</v>
      </c>
      <c r="C245" t="s">
        <v>5</v>
      </c>
      <c r="D245" t="s">
        <v>352</v>
      </c>
      <c r="E245" t="s">
        <v>352</v>
      </c>
      <c r="F245" t="s">
        <v>127</v>
      </c>
      <c r="G245" t="str">
        <f>Table_Default__ACACCTCAT[[#This Row],[ACCT_CATEGORY]]</f>
        <v>00312</v>
      </c>
    </row>
    <row r="246" spans="1:7" x14ac:dyDescent="0.25">
      <c r="A246" t="s">
        <v>1365</v>
      </c>
      <c r="B246" t="s">
        <v>1366</v>
      </c>
      <c r="C246" t="s">
        <v>5</v>
      </c>
      <c r="D246" t="s">
        <v>352</v>
      </c>
      <c r="E246" t="s">
        <v>352</v>
      </c>
      <c r="F246" t="s">
        <v>127</v>
      </c>
      <c r="G246" t="str">
        <f>Table_Default__ACACCTCAT[[#This Row],[ACCT_CATEGORY]]</f>
        <v>00313</v>
      </c>
    </row>
    <row r="247" spans="1:7" x14ac:dyDescent="0.25">
      <c r="A247" t="s">
        <v>1367</v>
      </c>
      <c r="B247" t="s">
        <v>1368</v>
      </c>
      <c r="C247" t="s">
        <v>5</v>
      </c>
      <c r="D247" t="s">
        <v>352</v>
      </c>
      <c r="E247" t="s">
        <v>352</v>
      </c>
      <c r="F247" t="s">
        <v>127</v>
      </c>
      <c r="G247" t="str">
        <f>Table_Default__ACACCTCAT[[#This Row],[ACCT_CATEGORY]]</f>
        <v>00314</v>
      </c>
    </row>
    <row r="248" spans="1:7" x14ac:dyDescent="0.25">
      <c r="A248" t="s">
        <v>1369</v>
      </c>
      <c r="B248" t="s">
        <v>1370</v>
      </c>
      <c r="C248" t="s">
        <v>5</v>
      </c>
      <c r="D248" t="s">
        <v>352</v>
      </c>
      <c r="E248" t="s">
        <v>352</v>
      </c>
      <c r="F248" t="s">
        <v>127</v>
      </c>
      <c r="G248" t="str">
        <f>Table_Default__ACACCTCAT[[#This Row],[ACCT_CATEGORY]]</f>
        <v>00315</v>
      </c>
    </row>
    <row r="249" spans="1:7" x14ac:dyDescent="0.25">
      <c r="A249" t="s">
        <v>1371</v>
      </c>
      <c r="B249" t="s">
        <v>1372</v>
      </c>
      <c r="C249" t="s">
        <v>5</v>
      </c>
      <c r="D249" t="s">
        <v>352</v>
      </c>
      <c r="E249" t="s">
        <v>352</v>
      </c>
      <c r="F249" t="s">
        <v>127</v>
      </c>
      <c r="G249" t="str">
        <f>Table_Default__ACACCTCAT[[#This Row],[ACCT_CATEGORY]]</f>
        <v>00316</v>
      </c>
    </row>
    <row r="250" spans="1:7" x14ac:dyDescent="0.25">
      <c r="A250" t="s">
        <v>1373</v>
      </c>
      <c r="B250" t="s">
        <v>1374</v>
      </c>
      <c r="C250" t="s">
        <v>5</v>
      </c>
      <c r="D250" t="s">
        <v>352</v>
      </c>
      <c r="E250" t="s">
        <v>352</v>
      </c>
      <c r="F250" t="s">
        <v>127</v>
      </c>
      <c r="G250" t="str">
        <f>Table_Default__ACACCTCAT[[#This Row],[ACCT_CATEGORY]]</f>
        <v>00317</v>
      </c>
    </row>
    <row r="251" spans="1:7" x14ac:dyDescent="0.25">
      <c r="A251" t="s">
        <v>1375</v>
      </c>
      <c r="B251" t="s">
        <v>1376</v>
      </c>
      <c r="C251" t="s">
        <v>5</v>
      </c>
      <c r="D251" t="s">
        <v>352</v>
      </c>
      <c r="E251" t="s">
        <v>352</v>
      </c>
      <c r="F251" t="s">
        <v>127</v>
      </c>
      <c r="G251" t="str">
        <f>Table_Default__ACACCTCAT[[#This Row],[ACCT_CATEGORY]]</f>
        <v>00318</v>
      </c>
    </row>
    <row r="252" spans="1:7" x14ac:dyDescent="0.25">
      <c r="A252" t="s">
        <v>1377</v>
      </c>
      <c r="B252" t="s">
        <v>1378</v>
      </c>
      <c r="C252" t="s">
        <v>5</v>
      </c>
      <c r="D252" t="s">
        <v>352</v>
      </c>
      <c r="E252" t="s">
        <v>352</v>
      </c>
      <c r="F252" t="s">
        <v>127</v>
      </c>
      <c r="G252" t="str">
        <f>Table_Default__ACACCTCAT[[#This Row],[ACCT_CATEGORY]]</f>
        <v>00319</v>
      </c>
    </row>
    <row r="253" spans="1:7" x14ac:dyDescent="0.25">
      <c r="A253" t="s">
        <v>1379</v>
      </c>
      <c r="B253" t="s">
        <v>1380</v>
      </c>
      <c r="C253" t="s">
        <v>5</v>
      </c>
      <c r="D253" t="s">
        <v>352</v>
      </c>
      <c r="E253" t="s">
        <v>352</v>
      </c>
      <c r="F253" t="s">
        <v>127</v>
      </c>
      <c r="G253" t="str">
        <f>Table_Default__ACACCTCAT[[#This Row],[ACCT_CATEGORY]]</f>
        <v>00320</v>
      </c>
    </row>
    <row r="254" spans="1:7" x14ac:dyDescent="0.25">
      <c r="A254" t="s">
        <v>1381</v>
      </c>
      <c r="B254" t="s">
        <v>1382</v>
      </c>
      <c r="C254" t="s">
        <v>5</v>
      </c>
      <c r="D254" t="s">
        <v>352</v>
      </c>
      <c r="E254" t="s">
        <v>352</v>
      </c>
      <c r="F254" t="s">
        <v>127</v>
      </c>
      <c r="G254" t="str">
        <f>Table_Default__ACACCTCAT[[#This Row],[ACCT_CATEGORY]]</f>
        <v>00321</v>
      </c>
    </row>
    <row r="255" spans="1:7" x14ac:dyDescent="0.25">
      <c r="A255" t="s">
        <v>1383</v>
      </c>
      <c r="B255" t="s">
        <v>1384</v>
      </c>
      <c r="C255" t="s">
        <v>5</v>
      </c>
      <c r="D255" t="s">
        <v>352</v>
      </c>
      <c r="E255" t="s">
        <v>352</v>
      </c>
      <c r="F255" t="s">
        <v>127</v>
      </c>
      <c r="G255" t="str">
        <f>Table_Default__ACACCTCAT[[#This Row],[ACCT_CATEGORY]]</f>
        <v>00322</v>
      </c>
    </row>
    <row r="256" spans="1:7" x14ac:dyDescent="0.25">
      <c r="A256" t="s">
        <v>1385</v>
      </c>
      <c r="B256" t="s">
        <v>1386</v>
      </c>
      <c r="C256" t="s">
        <v>5</v>
      </c>
      <c r="D256" t="s">
        <v>352</v>
      </c>
      <c r="E256" t="s">
        <v>352</v>
      </c>
      <c r="F256" t="s">
        <v>127</v>
      </c>
      <c r="G256" t="str">
        <f>Table_Default__ACACCTCAT[[#This Row],[ACCT_CATEGORY]]</f>
        <v>00323</v>
      </c>
    </row>
    <row r="257" spans="1:7" x14ac:dyDescent="0.25">
      <c r="A257" t="s">
        <v>1387</v>
      </c>
      <c r="B257" t="s">
        <v>1388</v>
      </c>
      <c r="C257" t="s">
        <v>5</v>
      </c>
      <c r="D257" t="s">
        <v>352</v>
      </c>
      <c r="E257" t="s">
        <v>352</v>
      </c>
      <c r="F257" t="s">
        <v>127</v>
      </c>
      <c r="G257" t="str">
        <f>Table_Default__ACACCTCAT[[#This Row],[ACCT_CATEGORY]]</f>
        <v>00324</v>
      </c>
    </row>
    <row r="258" spans="1:7" x14ac:dyDescent="0.25">
      <c r="A258" t="s">
        <v>1389</v>
      </c>
      <c r="B258" t="s">
        <v>1390</v>
      </c>
      <c r="C258" t="s">
        <v>5</v>
      </c>
      <c r="D258" t="s">
        <v>352</v>
      </c>
      <c r="E258" t="s">
        <v>352</v>
      </c>
      <c r="F258" t="s">
        <v>127</v>
      </c>
      <c r="G258" t="str">
        <f>Table_Default__ACACCTCAT[[#This Row],[ACCT_CATEGORY]]</f>
        <v>00325</v>
      </c>
    </row>
    <row r="259" spans="1:7" x14ac:dyDescent="0.25">
      <c r="A259" t="s">
        <v>1391</v>
      </c>
      <c r="B259" t="s">
        <v>1392</v>
      </c>
      <c r="C259" t="s">
        <v>5</v>
      </c>
      <c r="D259" t="s">
        <v>352</v>
      </c>
      <c r="E259" t="s">
        <v>352</v>
      </c>
      <c r="F259" t="s">
        <v>127</v>
      </c>
      <c r="G259" t="str">
        <f>Table_Default__ACACCTCAT[[#This Row],[ACCT_CATEGORY]]</f>
        <v>00326</v>
      </c>
    </row>
    <row r="260" spans="1:7" x14ac:dyDescent="0.25">
      <c r="A260" t="s">
        <v>1393</v>
      </c>
      <c r="B260" t="s">
        <v>1394</v>
      </c>
      <c r="C260" t="s">
        <v>5</v>
      </c>
      <c r="D260" t="s">
        <v>352</v>
      </c>
      <c r="E260" t="s">
        <v>352</v>
      </c>
      <c r="F260" t="s">
        <v>127</v>
      </c>
      <c r="G260" t="str">
        <f>Table_Default__ACACCTCAT[[#This Row],[ACCT_CATEGORY]]</f>
        <v>00327</v>
      </c>
    </row>
    <row r="261" spans="1:7" x14ac:dyDescent="0.25">
      <c r="A261" t="s">
        <v>1395</v>
      </c>
      <c r="B261" t="s">
        <v>1396</v>
      </c>
      <c r="C261" t="s">
        <v>5</v>
      </c>
      <c r="D261" t="s">
        <v>352</v>
      </c>
      <c r="E261" t="s">
        <v>352</v>
      </c>
      <c r="F261" t="s">
        <v>127</v>
      </c>
      <c r="G261" t="str">
        <f>Table_Default__ACACCTCAT[[#This Row],[ACCT_CATEGORY]]</f>
        <v>00328</v>
      </c>
    </row>
    <row r="262" spans="1:7" x14ac:dyDescent="0.25">
      <c r="A262" t="s">
        <v>1397</v>
      </c>
      <c r="B262" t="s">
        <v>1398</v>
      </c>
      <c r="C262" t="s">
        <v>5</v>
      </c>
      <c r="D262" t="s">
        <v>352</v>
      </c>
      <c r="E262" t="s">
        <v>352</v>
      </c>
      <c r="F262" t="s">
        <v>127</v>
      </c>
      <c r="G262" t="str">
        <f>Table_Default__ACACCTCAT[[#This Row],[ACCT_CATEGORY]]</f>
        <v>00329</v>
      </c>
    </row>
    <row r="263" spans="1:7" x14ac:dyDescent="0.25">
      <c r="A263" t="s">
        <v>1399</v>
      </c>
      <c r="B263" t="s">
        <v>1400</v>
      </c>
      <c r="C263" t="s">
        <v>5</v>
      </c>
      <c r="D263" t="s">
        <v>352</v>
      </c>
      <c r="E263" t="s">
        <v>352</v>
      </c>
      <c r="F263" t="s">
        <v>127</v>
      </c>
      <c r="G263" t="str">
        <f>Table_Default__ACACCTCAT[[#This Row],[ACCT_CATEGORY]]</f>
        <v>00330</v>
      </c>
    </row>
    <row r="264" spans="1:7" x14ac:dyDescent="0.25">
      <c r="A264" t="s">
        <v>1401</v>
      </c>
      <c r="B264" t="s">
        <v>1402</v>
      </c>
      <c r="C264" t="s">
        <v>5</v>
      </c>
      <c r="D264" t="s">
        <v>352</v>
      </c>
      <c r="E264" t="s">
        <v>352</v>
      </c>
      <c r="F264" t="s">
        <v>127</v>
      </c>
      <c r="G264" t="str">
        <f>Table_Default__ACACCTCAT[[#This Row],[ACCT_CATEGORY]]</f>
        <v>00331</v>
      </c>
    </row>
    <row r="265" spans="1:7" x14ac:dyDescent="0.25">
      <c r="A265" t="s">
        <v>1403</v>
      </c>
      <c r="B265" t="s">
        <v>1404</v>
      </c>
      <c r="C265" t="s">
        <v>5</v>
      </c>
      <c r="D265" t="s">
        <v>352</v>
      </c>
      <c r="E265" t="s">
        <v>352</v>
      </c>
      <c r="F265" t="s">
        <v>127</v>
      </c>
      <c r="G265" t="str">
        <f>Table_Default__ACACCTCAT[[#This Row],[ACCT_CATEGORY]]</f>
        <v>00332</v>
      </c>
    </row>
    <row r="266" spans="1:7" x14ac:dyDescent="0.25">
      <c r="A266" t="s">
        <v>1405</v>
      </c>
      <c r="B266" t="s">
        <v>1406</v>
      </c>
      <c r="C266" t="s">
        <v>5</v>
      </c>
      <c r="D266" t="s">
        <v>352</v>
      </c>
      <c r="E266" t="s">
        <v>352</v>
      </c>
      <c r="F266" t="s">
        <v>127</v>
      </c>
      <c r="G266" t="str">
        <f>Table_Default__ACACCTCAT[[#This Row],[ACCT_CATEGORY]]</f>
        <v>00333</v>
      </c>
    </row>
    <row r="267" spans="1:7" x14ac:dyDescent="0.25">
      <c r="A267" t="s">
        <v>1407</v>
      </c>
      <c r="B267" t="s">
        <v>1408</v>
      </c>
      <c r="C267" t="s">
        <v>5</v>
      </c>
      <c r="D267" t="s">
        <v>352</v>
      </c>
      <c r="E267" t="s">
        <v>352</v>
      </c>
      <c r="F267" t="s">
        <v>127</v>
      </c>
      <c r="G267" t="str">
        <f>Table_Default__ACACCTCAT[[#This Row],[ACCT_CATEGORY]]</f>
        <v>00334</v>
      </c>
    </row>
    <row r="268" spans="1:7" x14ac:dyDescent="0.25">
      <c r="A268" t="s">
        <v>1409</v>
      </c>
      <c r="B268" t="s">
        <v>1410</v>
      </c>
      <c r="C268" t="s">
        <v>5</v>
      </c>
      <c r="D268" t="s">
        <v>352</v>
      </c>
      <c r="E268" t="s">
        <v>352</v>
      </c>
      <c r="F268" t="s">
        <v>127</v>
      </c>
      <c r="G268" t="str">
        <f>Table_Default__ACACCTCAT[[#This Row],[ACCT_CATEGORY]]</f>
        <v>00335</v>
      </c>
    </row>
    <row r="269" spans="1:7" x14ac:dyDescent="0.25">
      <c r="A269" t="s">
        <v>1411</v>
      </c>
      <c r="B269" t="s">
        <v>1412</v>
      </c>
      <c r="C269" t="s">
        <v>5</v>
      </c>
      <c r="D269" t="s">
        <v>352</v>
      </c>
      <c r="E269" t="s">
        <v>352</v>
      </c>
      <c r="F269" t="s">
        <v>127</v>
      </c>
      <c r="G269" t="str">
        <f>Table_Default__ACACCTCAT[[#This Row],[ACCT_CATEGORY]]</f>
        <v>00336</v>
      </c>
    </row>
    <row r="270" spans="1:7" x14ac:dyDescent="0.25">
      <c r="A270" t="s">
        <v>1413</v>
      </c>
      <c r="B270" t="s">
        <v>1414</v>
      </c>
      <c r="C270" t="s">
        <v>5</v>
      </c>
      <c r="D270" t="s">
        <v>352</v>
      </c>
      <c r="E270" t="s">
        <v>352</v>
      </c>
      <c r="F270" t="s">
        <v>127</v>
      </c>
      <c r="G270" t="str">
        <f>Table_Default__ACACCTCAT[[#This Row],[ACCT_CATEGORY]]</f>
        <v>00337</v>
      </c>
    </row>
    <row r="271" spans="1:7" x14ac:dyDescent="0.25">
      <c r="A271" t="s">
        <v>1415</v>
      </c>
      <c r="B271" t="s">
        <v>1416</v>
      </c>
      <c r="C271" t="s">
        <v>5</v>
      </c>
      <c r="D271" t="s">
        <v>352</v>
      </c>
      <c r="E271" t="s">
        <v>352</v>
      </c>
      <c r="F271" t="s">
        <v>127</v>
      </c>
      <c r="G271" t="str">
        <f>Table_Default__ACACCTCAT[[#This Row],[ACCT_CATEGORY]]</f>
        <v>00338</v>
      </c>
    </row>
    <row r="272" spans="1:7" x14ac:dyDescent="0.25">
      <c r="A272" t="s">
        <v>1417</v>
      </c>
      <c r="B272" t="s">
        <v>1418</v>
      </c>
      <c r="C272" t="s">
        <v>5</v>
      </c>
      <c r="D272" t="s">
        <v>352</v>
      </c>
      <c r="E272" t="s">
        <v>352</v>
      </c>
      <c r="F272" t="s">
        <v>127</v>
      </c>
      <c r="G272" t="str">
        <f>Table_Default__ACACCTCAT[[#This Row],[ACCT_CATEGORY]]</f>
        <v>00339</v>
      </c>
    </row>
    <row r="273" spans="1:7" x14ac:dyDescent="0.25">
      <c r="A273" t="s">
        <v>1419</v>
      </c>
      <c r="B273" t="s">
        <v>1420</v>
      </c>
      <c r="C273" t="s">
        <v>5</v>
      </c>
      <c r="D273" t="s">
        <v>352</v>
      </c>
      <c r="E273" t="s">
        <v>352</v>
      </c>
      <c r="F273" t="s">
        <v>127</v>
      </c>
      <c r="G273" t="str">
        <f>Table_Default__ACACCTCAT[[#This Row],[ACCT_CATEGORY]]</f>
        <v>00340</v>
      </c>
    </row>
    <row r="274" spans="1:7" x14ac:dyDescent="0.25">
      <c r="A274" t="s">
        <v>1421</v>
      </c>
      <c r="B274" t="s">
        <v>1422</v>
      </c>
      <c r="C274" t="s">
        <v>5</v>
      </c>
      <c r="D274" t="s">
        <v>352</v>
      </c>
      <c r="E274" t="s">
        <v>352</v>
      </c>
      <c r="F274" t="s">
        <v>127</v>
      </c>
      <c r="G274" t="str">
        <f>Table_Default__ACACCTCAT[[#This Row],[ACCT_CATEGORY]]</f>
        <v>00341</v>
      </c>
    </row>
    <row r="275" spans="1:7" x14ac:dyDescent="0.25">
      <c r="A275" t="s">
        <v>1423</v>
      </c>
      <c r="B275" t="s">
        <v>1424</v>
      </c>
      <c r="C275" t="s">
        <v>5</v>
      </c>
      <c r="D275" t="s">
        <v>352</v>
      </c>
      <c r="E275" t="s">
        <v>352</v>
      </c>
      <c r="F275" t="s">
        <v>127</v>
      </c>
      <c r="G275" t="str">
        <f>Table_Default__ACACCTCAT[[#This Row],[ACCT_CATEGORY]]</f>
        <v>00342</v>
      </c>
    </row>
    <row r="276" spans="1:7" x14ac:dyDescent="0.25">
      <c r="A276" t="s">
        <v>1425</v>
      </c>
      <c r="B276" t="s">
        <v>1426</v>
      </c>
      <c r="C276" t="s">
        <v>5</v>
      </c>
      <c r="D276" t="s">
        <v>352</v>
      </c>
      <c r="E276" t="s">
        <v>352</v>
      </c>
      <c r="F276" t="s">
        <v>127</v>
      </c>
      <c r="G276" t="str">
        <f>Table_Default__ACACCTCAT[[#This Row],[ACCT_CATEGORY]]</f>
        <v>00343</v>
      </c>
    </row>
    <row r="277" spans="1:7" x14ac:dyDescent="0.25">
      <c r="A277" t="s">
        <v>1427</v>
      </c>
      <c r="B277" t="s">
        <v>1428</v>
      </c>
      <c r="C277" t="s">
        <v>5</v>
      </c>
      <c r="D277" t="s">
        <v>352</v>
      </c>
      <c r="E277" t="s">
        <v>352</v>
      </c>
      <c r="F277" t="s">
        <v>127</v>
      </c>
      <c r="G277" t="str">
        <f>Table_Default__ACACCTCAT[[#This Row],[ACCT_CATEGORY]]</f>
        <v>00344</v>
      </c>
    </row>
    <row r="278" spans="1:7" x14ac:dyDescent="0.25">
      <c r="A278" t="s">
        <v>1429</v>
      </c>
      <c r="B278" t="s">
        <v>1430</v>
      </c>
      <c r="C278" t="s">
        <v>5</v>
      </c>
      <c r="D278" t="s">
        <v>352</v>
      </c>
      <c r="E278" t="s">
        <v>352</v>
      </c>
      <c r="F278" t="s">
        <v>127</v>
      </c>
      <c r="G278" t="str">
        <f>Table_Default__ACACCTCAT[[#This Row],[ACCT_CATEGORY]]</f>
        <v>00345</v>
      </c>
    </row>
    <row r="279" spans="1:7" x14ac:dyDescent="0.25">
      <c r="A279" t="s">
        <v>1431</v>
      </c>
      <c r="B279" t="s">
        <v>1432</v>
      </c>
      <c r="C279" t="s">
        <v>5</v>
      </c>
      <c r="D279" t="s">
        <v>352</v>
      </c>
      <c r="E279" t="s">
        <v>352</v>
      </c>
      <c r="F279" t="s">
        <v>127</v>
      </c>
      <c r="G279" t="str">
        <f>Table_Default__ACACCTCAT[[#This Row],[ACCT_CATEGORY]]</f>
        <v>00346</v>
      </c>
    </row>
    <row r="280" spans="1:7" x14ac:dyDescent="0.25">
      <c r="A280" t="s">
        <v>1433</v>
      </c>
      <c r="B280" t="s">
        <v>1434</v>
      </c>
      <c r="C280" t="s">
        <v>5</v>
      </c>
      <c r="D280" t="s">
        <v>352</v>
      </c>
      <c r="E280" t="s">
        <v>352</v>
      </c>
      <c r="F280" t="s">
        <v>127</v>
      </c>
      <c r="G280" t="str">
        <f>Table_Default__ACACCTCAT[[#This Row],[ACCT_CATEGORY]]</f>
        <v>00347</v>
      </c>
    </row>
    <row r="281" spans="1:7" x14ac:dyDescent="0.25">
      <c r="A281" t="s">
        <v>1435</v>
      </c>
      <c r="B281" t="s">
        <v>1436</v>
      </c>
      <c r="C281" t="s">
        <v>5</v>
      </c>
      <c r="D281" t="s">
        <v>352</v>
      </c>
      <c r="E281" t="s">
        <v>352</v>
      </c>
      <c r="F281" t="s">
        <v>127</v>
      </c>
      <c r="G281" t="str">
        <f>Table_Default__ACACCTCAT[[#This Row],[ACCT_CATEGORY]]</f>
        <v>00348</v>
      </c>
    </row>
    <row r="282" spans="1:7" x14ac:dyDescent="0.25">
      <c r="A282" t="s">
        <v>1437</v>
      </c>
      <c r="B282" t="s">
        <v>1438</v>
      </c>
      <c r="C282" t="s">
        <v>5</v>
      </c>
      <c r="D282" t="s">
        <v>352</v>
      </c>
      <c r="E282" t="s">
        <v>352</v>
      </c>
      <c r="F282" t="s">
        <v>127</v>
      </c>
      <c r="G282" t="str">
        <f>Table_Default__ACACCTCAT[[#This Row],[ACCT_CATEGORY]]</f>
        <v>00349</v>
      </c>
    </row>
    <row r="283" spans="1:7" x14ac:dyDescent="0.25">
      <c r="A283" t="s">
        <v>1439</v>
      </c>
      <c r="B283" t="s">
        <v>1440</v>
      </c>
      <c r="C283" t="s">
        <v>5</v>
      </c>
      <c r="D283" t="s">
        <v>352</v>
      </c>
      <c r="E283" t="s">
        <v>352</v>
      </c>
      <c r="F283" t="s">
        <v>127</v>
      </c>
      <c r="G283" t="str">
        <f>Table_Default__ACACCTCAT[[#This Row],[ACCT_CATEGORY]]</f>
        <v>00350</v>
      </c>
    </row>
    <row r="284" spans="1:7" x14ac:dyDescent="0.25">
      <c r="A284" t="s">
        <v>1441</v>
      </c>
      <c r="B284" t="s">
        <v>1442</v>
      </c>
      <c r="C284" t="s">
        <v>5</v>
      </c>
      <c r="D284" t="s">
        <v>352</v>
      </c>
      <c r="E284" t="s">
        <v>352</v>
      </c>
      <c r="F284" t="s">
        <v>127</v>
      </c>
      <c r="G284" t="str">
        <f>Table_Default__ACACCTCAT[[#This Row],[ACCT_CATEGORY]]</f>
        <v>00351</v>
      </c>
    </row>
    <row r="285" spans="1:7" x14ac:dyDescent="0.25">
      <c r="A285" t="s">
        <v>1443</v>
      </c>
      <c r="B285" t="s">
        <v>1444</v>
      </c>
      <c r="C285" t="s">
        <v>5</v>
      </c>
      <c r="D285" t="s">
        <v>352</v>
      </c>
      <c r="E285" t="s">
        <v>352</v>
      </c>
      <c r="F285" t="s">
        <v>127</v>
      </c>
      <c r="G285" t="str">
        <f>Table_Default__ACACCTCAT[[#This Row],[ACCT_CATEGORY]]</f>
        <v>00352</v>
      </c>
    </row>
    <row r="286" spans="1:7" x14ac:dyDescent="0.25">
      <c r="A286" t="s">
        <v>1445</v>
      </c>
      <c r="B286" t="s">
        <v>1446</v>
      </c>
      <c r="C286" t="s">
        <v>5</v>
      </c>
      <c r="D286" t="s">
        <v>352</v>
      </c>
      <c r="E286" t="s">
        <v>352</v>
      </c>
      <c r="F286" t="s">
        <v>127</v>
      </c>
      <c r="G286" t="str">
        <f>Table_Default__ACACCTCAT[[#This Row],[ACCT_CATEGORY]]</f>
        <v>00353</v>
      </c>
    </row>
    <row r="287" spans="1:7" x14ac:dyDescent="0.25">
      <c r="A287" t="s">
        <v>1447</v>
      </c>
      <c r="B287" t="s">
        <v>1448</v>
      </c>
      <c r="C287" t="s">
        <v>5</v>
      </c>
      <c r="D287" t="s">
        <v>352</v>
      </c>
      <c r="E287" t="s">
        <v>352</v>
      </c>
      <c r="F287" t="s">
        <v>127</v>
      </c>
      <c r="G287" t="str">
        <f>Table_Default__ACACCTCAT[[#This Row],[ACCT_CATEGORY]]</f>
        <v>00354</v>
      </c>
    </row>
    <row r="288" spans="1:7" x14ac:dyDescent="0.25">
      <c r="A288" t="s">
        <v>1449</v>
      </c>
      <c r="B288" t="s">
        <v>1450</v>
      </c>
      <c r="C288" t="s">
        <v>5</v>
      </c>
      <c r="D288" t="s">
        <v>352</v>
      </c>
      <c r="E288" t="s">
        <v>352</v>
      </c>
      <c r="F288" t="s">
        <v>127</v>
      </c>
      <c r="G288" t="str">
        <f>Table_Default__ACACCTCAT[[#This Row],[ACCT_CATEGORY]]</f>
        <v>00355</v>
      </c>
    </row>
    <row r="289" spans="1:7" x14ac:dyDescent="0.25">
      <c r="A289" t="s">
        <v>1451</v>
      </c>
      <c r="B289" t="s">
        <v>1452</v>
      </c>
      <c r="C289" t="s">
        <v>5</v>
      </c>
      <c r="D289" t="s">
        <v>352</v>
      </c>
      <c r="E289" t="s">
        <v>352</v>
      </c>
      <c r="F289" t="s">
        <v>127</v>
      </c>
      <c r="G289" t="str">
        <f>Table_Default__ACACCTCAT[[#This Row],[ACCT_CATEGORY]]</f>
        <v>00356</v>
      </c>
    </row>
    <row r="290" spans="1:7" x14ac:dyDescent="0.25">
      <c r="A290" t="s">
        <v>1453</v>
      </c>
      <c r="B290" t="s">
        <v>1454</v>
      </c>
      <c r="C290" t="s">
        <v>5</v>
      </c>
      <c r="D290" t="s">
        <v>352</v>
      </c>
      <c r="E290" t="s">
        <v>352</v>
      </c>
      <c r="F290" t="s">
        <v>127</v>
      </c>
      <c r="G290" t="str">
        <f>Table_Default__ACACCTCAT[[#This Row],[ACCT_CATEGORY]]</f>
        <v>00357</v>
      </c>
    </row>
    <row r="291" spans="1:7" x14ac:dyDescent="0.25">
      <c r="A291" t="s">
        <v>1455</v>
      </c>
      <c r="B291" t="s">
        <v>1456</v>
      </c>
      <c r="C291" t="s">
        <v>5</v>
      </c>
      <c r="D291" t="s">
        <v>352</v>
      </c>
      <c r="E291" t="s">
        <v>352</v>
      </c>
      <c r="F291" t="s">
        <v>127</v>
      </c>
      <c r="G291" t="str">
        <f>Table_Default__ACACCTCAT[[#This Row],[ACCT_CATEGORY]]</f>
        <v>00358</v>
      </c>
    </row>
    <row r="292" spans="1:7" x14ac:dyDescent="0.25">
      <c r="A292" t="s">
        <v>1457</v>
      </c>
      <c r="B292" t="s">
        <v>1458</v>
      </c>
      <c r="C292" t="s">
        <v>5</v>
      </c>
      <c r="D292" t="s">
        <v>352</v>
      </c>
      <c r="E292" t="s">
        <v>352</v>
      </c>
      <c r="F292" t="s">
        <v>127</v>
      </c>
      <c r="G292" t="str">
        <f>Table_Default__ACACCTCAT[[#This Row],[ACCT_CATEGORY]]</f>
        <v>15000</v>
      </c>
    </row>
    <row r="293" spans="1:7" x14ac:dyDescent="0.25">
      <c r="A293" t="s">
        <v>1459</v>
      </c>
      <c r="B293" t="s">
        <v>1460</v>
      </c>
      <c r="C293" t="s">
        <v>5</v>
      </c>
      <c r="D293" t="s">
        <v>352</v>
      </c>
      <c r="E293" t="s">
        <v>352</v>
      </c>
      <c r="F293" t="s">
        <v>127</v>
      </c>
      <c r="G293" t="str">
        <f>Table_Default__ACACCTCAT[[#This Row],[ACCT_CATEGORY]]</f>
        <v>12158</v>
      </c>
    </row>
    <row r="294" spans="1:7" x14ac:dyDescent="0.25">
      <c r="A294" t="s">
        <v>1461</v>
      </c>
      <c r="B294" t="s">
        <v>1462</v>
      </c>
      <c r="C294" t="s">
        <v>5</v>
      </c>
      <c r="D294" t="s">
        <v>352</v>
      </c>
      <c r="E294" t="s">
        <v>352</v>
      </c>
      <c r="F294" t="s">
        <v>127</v>
      </c>
      <c r="G294" t="str">
        <f>Table_Default__ACACCTCAT[[#This Row],[ACCT_CATEGORY]]</f>
        <v>12159</v>
      </c>
    </row>
    <row r="295" spans="1:7" x14ac:dyDescent="0.25">
      <c r="A295" t="s">
        <v>1463</v>
      </c>
      <c r="B295" t="s">
        <v>1464</v>
      </c>
      <c r="C295" t="s">
        <v>5</v>
      </c>
      <c r="D295" t="s">
        <v>352</v>
      </c>
      <c r="E295" t="s">
        <v>352</v>
      </c>
      <c r="F295" t="s">
        <v>127</v>
      </c>
      <c r="G295" t="str">
        <f>Table_Default__ACACCTCAT[[#This Row],[ACCT_CATEGORY]]</f>
        <v>00359</v>
      </c>
    </row>
    <row r="296" spans="1:7" x14ac:dyDescent="0.25">
      <c r="A296" t="s">
        <v>1465</v>
      </c>
      <c r="B296" t="s">
        <v>1466</v>
      </c>
      <c r="C296" t="s">
        <v>5</v>
      </c>
      <c r="D296" t="s">
        <v>352</v>
      </c>
      <c r="E296" t="s">
        <v>352</v>
      </c>
      <c r="F296" t="s">
        <v>127</v>
      </c>
      <c r="G296" t="str">
        <f>Table_Default__ACACCTCAT[[#This Row],[ACCT_CATEGORY]]</f>
        <v>00360</v>
      </c>
    </row>
    <row r="297" spans="1:7" x14ac:dyDescent="0.25">
      <c r="A297" t="s">
        <v>1467</v>
      </c>
      <c r="B297" t="s">
        <v>1468</v>
      </c>
      <c r="C297" t="s">
        <v>5</v>
      </c>
      <c r="D297" t="s">
        <v>352</v>
      </c>
      <c r="E297" t="s">
        <v>352</v>
      </c>
      <c r="F297" t="s">
        <v>127</v>
      </c>
      <c r="G297" t="str">
        <f>Table_Default__ACACCTCAT[[#This Row],[ACCT_CATEGORY]]</f>
        <v>00361</v>
      </c>
    </row>
    <row r="298" spans="1:7" x14ac:dyDescent="0.25">
      <c r="A298" t="s">
        <v>1469</v>
      </c>
      <c r="B298" t="s">
        <v>1470</v>
      </c>
      <c r="C298" t="s">
        <v>5</v>
      </c>
      <c r="D298" t="s">
        <v>352</v>
      </c>
      <c r="E298" t="s">
        <v>352</v>
      </c>
      <c r="F298" t="s">
        <v>127</v>
      </c>
      <c r="G298" t="str">
        <f>Table_Default__ACACCTCAT[[#This Row],[ACCT_CATEGORY]]</f>
        <v>00362</v>
      </c>
    </row>
    <row r="299" spans="1:7" x14ac:dyDescent="0.25">
      <c r="A299" t="s">
        <v>1471</v>
      </c>
      <c r="B299" t="s">
        <v>1472</v>
      </c>
      <c r="C299" t="s">
        <v>5</v>
      </c>
      <c r="D299" t="s">
        <v>352</v>
      </c>
      <c r="E299" t="s">
        <v>352</v>
      </c>
      <c r="F299" t="s">
        <v>127</v>
      </c>
      <c r="G299" t="str">
        <f>Table_Default__ACACCTCAT[[#This Row],[ACCT_CATEGORY]]</f>
        <v>00363</v>
      </c>
    </row>
    <row r="300" spans="1:7" x14ac:dyDescent="0.25">
      <c r="A300" t="s">
        <v>1473</v>
      </c>
      <c r="B300" t="s">
        <v>1474</v>
      </c>
      <c r="C300" t="s">
        <v>5</v>
      </c>
      <c r="D300" t="s">
        <v>352</v>
      </c>
      <c r="E300" t="s">
        <v>352</v>
      </c>
      <c r="F300" t="s">
        <v>127</v>
      </c>
      <c r="G300" t="str">
        <f>Table_Default__ACACCTCAT[[#This Row],[ACCT_CATEGORY]]</f>
        <v>00364</v>
      </c>
    </row>
    <row r="301" spans="1:7" x14ac:dyDescent="0.25">
      <c r="A301" t="s">
        <v>1475</v>
      </c>
      <c r="B301" t="s">
        <v>1476</v>
      </c>
      <c r="C301" t="s">
        <v>5</v>
      </c>
      <c r="D301" t="s">
        <v>352</v>
      </c>
      <c r="E301" t="s">
        <v>352</v>
      </c>
      <c r="F301" t="s">
        <v>127</v>
      </c>
      <c r="G301" t="str">
        <f>Table_Default__ACACCTCAT[[#This Row],[ACCT_CATEGORY]]</f>
        <v>00365</v>
      </c>
    </row>
    <row r="302" spans="1:7" x14ac:dyDescent="0.25">
      <c r="A302" t="s">
        <v>1477</v>
      </c>
      <c r="B302" t="s">
        <v>1478</v>
      </c>
      <c r="C302" t="s">
        <v>5</v>
      </c>
      <c r="D302" t="s">
        <v>352</v>
      </c>
      <c r="E302" t="s">
        <v>352</v>
      </c>
      <c r="F302" t="s">
        <v>127</v>
      </c>
      <c r="G302" t="str">
        <f>Table_Default__ACACCTCAT[[#This Row],[ACCT_CATEGORY]]</f>
        <v>00366</v>
      </c>
    </row>
    <row r="303" spans="1:7" x14ac:dyDescent="0.25">
      <c r="A303" t="s">
        <v>1479</v>
      </c>
      <c r="B303" t="s">
        <v>1480</v>
      </c>
      <c r="C303" t="s">
        <v>5</v>
      </c>
      <c r="D303" t="s">
        <v>352</v>
      </c>
      <c r="E303" t="s">
        <v>352</v>
      </c>
      <c r="F303" t="s">
        <v>127</v>
      </c>
      <c r="G303" t="str">
        <f>Table_Default__ACACCTCAT[[#This Row],[ACCT_CATEGORY]]</f>
        <v>00367</v>
      </c>
    </row>
    <row r="304" spans="1:7" x14ac:dyDescent="0.25">
      <c r="A304" t="s">
        <v>1481</v>
      </c>
      <c r="B304" t="s">
        <v>1482</v>
      </c>
      <c r="C304" t="s">
        <v>5</v>
      </c>
      <c r="D304" t="s">
        <v>352</v>
      </c>
      <c r="E304" t="s">
        <v>352</v>
      </c>
      <c r="F304" t="s">
        <v>127</v>
      </c>
      <c r="G304" t="str">
        <f>Table_Default__ACACCTCAT[[#This Row],[ACCT_CATEGORY]]</f>
        <v>00368</v>
      </c>
    </row>
    <row r="305" spans="1:7" x14ac:dyDescent="0.25">
      <c r="A305" t="s">
        <v>1483</v>
      </c>
      <c r="B305" t="s">
        <v>1484</v>
      </c>
      <c r="C305" t="s">
        <v>5</v>
      </c>
      <c r="D305" t="s">
        <v>352</v>
      </c>
      <c r="E305" t="s">
        <v>352</v>
      </c>
      <c r="F305" t="s">
        <v>127</v>
      </c>
      <c r="G305" t="str">
        <f>Table_Default__ACACCTCAT[[#This Row],[ACCT_CATEGORY]]</f>
        <v>00369</v>
      </c>
    </row>
    <row r="306" spans="1:7" x14ac:dyDescent="0.25">
      <c r="A306" t="s">
        <v>1485</v>
      </c>
      <c r="B306" t="s">
        <v>1486</v>
      </c>
      <c r="C306" t="s">
        <v>5</v>
      </c>
      <c r="D306" t="s">
        <v>352</v>
      </c>
      <c r="E306" t="s">
        <v>352</v>
      </c>
      <c r="F306" t="s">
        <v>127</v>
      </c>
      <c r="G306" t="str">
        <f>Table_Default__ACACCTCAT[[#This Row],[ACCT_CATEGORY]]</f>
        <v>00370</v>
      </c>
    </row>
    <row r="307" spans="1:7" x14ac:dyDescent="0.25">
      <c r="A307" t="s">
        <v>1487</v>
      </c>
      <c r="B307" t="s">
        <v>1488</v>
      </c>
      <c r="C307" t="s">
        <v>5</v>
      </c>
      <c r="D307" t="s">
        <v>352</v>
      </c>
      <c r="E307" t="s">
        <v>352</v>
      </c>
      <c r="F307" t="s">
        <v>127</v>
      </c>
      <c r="G307" t="str">
        <f>Table_Default__ACACCTCAT[[#This Row],[ACCT_CATEGORY]]</f>
        <v>00371</v>
      </c>
    </row>
    <row r="308" spans="1:7" x14ac:dyDescent="0.25">
      <c r="A308" t="s">
        <v>1489</v>
      </c>
      <c r="B308" t="s">
        <v>1490</v>
      </c>
      <c r="C308" t="s">
        <v>5</v>
      </c>
      <c r="D308" t="s">
        <v>352</v>
      </c>
      <c r="E308" t="s">
        <v>352</v>
      </c>
      <c r="F308" t="s">
        <v>127</v>
      </c>
      <c r="G308" t="str">
        <f>Table_Default__ACACCTCAT[[#This Row],[ACCT_CATEGORY]]</f>
        <v>00372</v>
      </c>
    </row>
    <row r="309" spans="1:7" x14ac:dyDescent="0.25">
      <c r="A309" t="s">
        <v>1491</v>
      </c>
      <c r="B309" t="s">
        <v>1492</v>
      </c>
      <c r="C309" t="s">
        <v>5</v>
      </c>
      <c r="D309" t="s">
        <v>352</v>
      </c>
      <c r="E309" t="s">
        <v>352</v>
      </c>
      <c r="F309" t="s">
        <v>127</v>
      </c>
      <c r="G309" t="str">
        <f>Table_Default__ACACCTCAT[[#This Row],[ACCT_CATEGORY]]</f>
        <v>00373</v>
      </c>
    </row>
    <row r="310" spans="1:7" x14ac:dyDescent="0.25">
      <c r="A310" t="s">
        <v>1493</v>
      </c>
      <c r="B310" t="s">
        <v>1494</v>
      </c>
      <c r="C310" t="s">
        <v>5</v>
      </c>
      <c r="D310" t="s">
        <v>352</v>
      </c>
      <c r="E310" t="s">
        <v>352</v>
      </c>
      <c r="F310" t="s">
        <v>127</v>
      </c>
      <c r="G310" t="str">
        <f>Table_Default__ACACCTCAT[[#This Row],[ACCT_CATEGORY]]</f>
        <v>00374</v>
      </c>
    </row>
    <row r="311" spans="1:7" x14ac:dyDescent="0.25">
      <c r="A311" t="s">
        <v>1495</v>
      </c>
      <c r="B311" t="s">
        <v>1496</v>
      </c>
      <c r="C311" t="s">
        <v>5</v>
      </c>
      <c r="D311" t="s">
        <v>352</v>
      </c>
      <c r="E311" t="s">
        <v>352</v>
      </c>
      <c r="F311" t="s">
        <v>127</v>
      </c>
      <c r="G311" t="str">
        <f>Table_Default__ACACCTCAT[[#This Row],[ACCT_CATEGORY]]</f>
        <v>00375</v>
      </c>
    </row>
    <row r="312" spans="1:7" x14ac:dyDescent="0.25">
      <c r="A312" t="s">
        <v>1497</v>
      </c>
      <c r="B312" t="s">
        <v>1498</v>
      </c>
      <c r="C312" t="s">
        <v>5</v>
      </c>
      <c r="D312" t="s">
        <v>352</v>
      </c>
      <c r="E312" t="s">
        <v>352</v>
      </c>
      <c r="F312" t="s">
        <v>127</v>
      </c>
      <c r="G312" t="str">
        <f>Table_Default__ACACCTCAT[[#This Row],[ACCT_CATEGORY]]</f>
        <v>00376</v>
      </c>
    </row>
    <row r="313" spans="1:7" x14ac:dyDescent="0.25">
      <c r="A313" t="s">
        <v>1499</v>
      </c>
      <c r="B313" t="s">
        <v>1500</v>
      </c>
      <c r="C313" t="s">
        <v>5</v>
      </c>
      <c r="D313" t="s">
        <v>352</v>
      </c>
      <c r="E313" t="s">
        <v>352</v>
      </c>
      <c r="F313" t="s">
        <v>127</v>
      </c>
      <c r="G313" t="str">
        <f>Table_Default__ACACCTCAT[[#This Row],[ACCT_CATEGORY]]</f>
        <v>00377</v>
      </c>
    </row>
    <row r="314" spans="1:7" x14ac:dyDescent="0.25">
      <c r="A314" t="s">
        <v>1501</v>
      </c>
      <c r="B314" t="s">
        <v>1502</v>
      </c>
      <c r="C314" t="s">
        <v>5</v>
      </c>
      <c r="D314" t="s">
        <v>352</v>
      </c>
      <c r="E314" t="s">
        <v>352</v>
      </c>
      <c r="F314" t="s">
        <v>127</v>
      </c>
      <c r="G314" t="str">
        <f>Table_Default__ACACCTCAT[[#This Row],[ACCT_CATEGORY]]</f>
        <v>00378</v>
      </c>
    </row>
    <row r="315" spans="1:7" x14ac:dyDescent="0.25">
      <c r="A315" t="s">
        <v>1503</v>
      </c>
      <c r="B315" t="s">
        <v>1504</v>
      </c>
      <c r="C315" t="s">
        <v>5</v>
      </c>
      <c r="D315" t="s">
        <v>352</v>
      </c>
      <c r="E315" t="s">
        <v>352</v>
      </c>
      <c r="F315" t="s">
        <v>127</v>
      </c>
      <c r="G315" t="str">
        <f>Table_Default__ACACCTCAT[[#This Row],[ACCT_CATEGORY]]</f>
        <v>00379</v>
      </c>
    </row>
    <row r="316" spans="1:7" x14ac:dyDescent="0.25">
      <c r="A316" t="s">
        <v>1505</v>
      </c>
      <c r="B316" t="s">
        <v>1506</v>
      </c>
      <c r="C316" t="s">
        <v>5</v>
      </c>
      <c r="D316" t="s">
        <v>352</v>
      </c>
      <c r="E316" t="s">
        <v>352</v>
      </c>
      <c r="F316" t="s">
        <v>127</v>
      </c>
      <c r="G316" t="str">
        <f>Table_Default__ACACCTCAT[[#This Row],[ACCT_CATEGORY]]</f>
        <v>00502</v>
      </c>
    </row>
    <row r="317" spans="1:7" x14ac:dyDescent="0.25">
      <c r="A317" t="s">
        <v>842</v>
      </c>
      <c r="B317" t="s">
        <v>1507</v>
      </c>
      <c r="C317" t="s">
        <v>5</v>
      </c>
      <c r="D317" t="s">
        <v>352</v>
      </c>
      <c r="E317" t="s">
        <v>352</v>
      </c>
      <c r="F317" t="s">
        <v>127</v>
      </c>
      <c r="G317" t="str">
        <f>Table_Default__ACACCTCAT[[#This Row],[ACCT_CATEGORY]]</f>
        <v>01152</v>
      </c>
    </row>
    <row r="318" spans="1:7" x14ac:dyDescent="0.25">
      <c r="A318" t="s">
        <v>1508</v>
      </c>
      <c r="B318" t="s">
        <v>1509</v>
      </c>
      <c r="C318" t="s">
        <v>5</v>
      </c>
      <c r="D318" t="s">
        <v>352</v>
      </c>
      <c r="E318" t="s">
        <v>352</v>
      </c>
      <c r="F318" t="s">
        <v>127</v>
      </c>
      <c r="G318" t="str">
        <f>Table_Default__ACACCTCAT[[#This Row],[ACCT_CATEGORY]]</f>
        <v>01153</v>
      </c>
    </row>
    <row r="319" spans="1:7" x14ac:dyDescent="0.25">
      <c r="A319" t="s">
        <v>1510</v>
      </c>
      <c r="B319" t="s">
        <v>1511</v>
      </c>
      <c r="C319" t="s">
        <v>5</v>
      </c>
      <c r="D319" t="s">
        <v>352</v>
      </c>
      <c r="E319" t="s">
        <v>352</v>
      </c>
      <c r="F319" t="s">
        <v>127</v>
      </c>
      <c r="G319" t="str">
        <f>Table_Default__ACACCTCAT[[#This Row],[ACCT_CATEGORY]]</f>
        <v>01154</v>
      </c>
    </row>
    <row r="320" spans="1:7" x14ac:dyDescent="0.25">
      <c r="A320" t="s">
        <v>1512</v>
      </c>
      <c r="B320" t="s">
        <v>1513</v>
      </c>
      <c r="C320" t="s">
        <v>5</v>
      </c>
      <c r="D320" t="s">
        <v>352</v>
      </c>
      <c r="E320" t="s">
        <v>352</v>
      </c>
      <c r="F320" t="s">
        <v>127</v>
      </c>
      <c r="G320" t="str">
        <f>Table_Default__ACACCTCAT[[#This Row],[ACCT_CATEGORY]]</f>
        <v>01156</v>
      </c>
    </row>
    <row r="321" spans="1:7" x14ac:dyDescent="0.25">
      <c r="A321" t="s">
        <v>1514</v>
      </c>
      <c r="B321" t="s">
        <v>1515</v>
      </c>
      <c r="C321" t="s">
        <v>5</v>
      </c>
      <c r="D321" t="s">
        <v>352</v>
      </c>
      <c r="E321" t="s">
        <v>352</v>
      </c>
      <c r="F321" t="s">
        <v>127</v>
      </c>
      <c r="G321" t="str">
        <f>Table_Default__ACACCTCAT[[#This Row],[ACCT_CATEGORY]]</f>
        <v>01157</v>
      </c>
    </row>
    <row r="322" spans="1:7" x14ac:dyDescent="0.25">
      <c r="A322" t="s">
        <v>1516</v>
      </c>
      <c r="B322" t="s">
        <v>1517</v>
      </c>
      <c r="C322" t="s">
        <v>5</v>
      </c>
      <c r="D322" t="s">
        <v>352</v>
      </c>
      <c r="E322" t="s">
        <v>352</v>
      </c>
      <c r="F322" t="s">
        <v>127</v>
      </c>
      <c r="G322" t="str">
        <f>Table_Default__ACACCTCAT[[#This Row],[ACCT_CATEGORY]]</f>
        <v>01158</v>
      </c>
    </row>
    <row r="323" spans="1:7" x14ac:dyDescent="0.25">
      <c r="A323" t="s">
        <v>1518</v>
      </c>
      <c r="B323" t="s">
        <v>1519</v>
      </c>
      <c r="C323" t="s">
        <v>5</v>
      </c>
      <c r="D323" t="s">
        <v>352</v>
      </c>
      <c r="E323" t="s">
        <v>352</v>
      </c>
      <c r="F323" t="s">
        <v>127</v>
      </c>
      <c r="G323" t="str">
        <f>Table_Default__ACACCTCAT[[#This Row],[ACCT_CATEGORY]]</f>
        <v>01159</v>
      </c>
    </row>
    <row r="324" spans="1:7" x14ac:dyDescent="0.25">
      <c r="A324" t="s">
        <v>1520</v>
      </c>
      <c r="B324" t="s">
        <v>1521</v>
      </c>
      <c r="C324" t="s">
        <v>5</v>
      </c>
      <c r="D324" t="s">
        <v>352</v>
      </c>
      <c r="E324" t="s">
        <v>352</v>
      </c>
      <c r="F324" t="s">
        <v>127</v>
      </c>
      <c r="G324" t="str">
        <f>Table_Default__ACACCTCAT[[#This Row],[ACCT_CATEGORY]]</f>
        <v>01160</v>
      </c>
    </row>
    <row r="325" spans="1:7" x14ac:dyDescent="0.25">
      <c r="A325" t="s">
        <v>1522</v>
      </c>
      <c r="B325" t="s">
        <v>1523</v>
      </c>
      <c r="C325" t="s">
        <v>5</v>
      </c>
      <c r="D325" t="s">
        <v>352</v>
      </c>
      <c r="E325" t="s">
        <v>352</v>
      </c>
      <c r="F325" t="s">
        <v>127</v>
      </c>
      <c r="G325" t="str">
        <f>Table_Default__ACACCTCAT[[#This Row],[ACCT_CATEGORY]]</f>
        <v>01200</v>
      </c>
    </row>
    <row r="326" spans="1:7" x14ac:dyDescent="0.25">
      <c r="A326" t="s">
        <v>1524</v>
      </c>
      <c r="B326" t="s">
        <v>1525</v>
      </c>
      <c r="C326" t="s">
        <v>5</v>
      </c>
      <c r="D326" t="s">
        <v>352</v>
      </c>
      <c r="E326" t="s">
        <v>352</v>
      </c>
      <c r="F326" t="s">
        <v>127</v>
      </c>
      <c r="G326" t="str">
        <f>Table_Default__ACACCTCAT[[#This Row],[ACCT_CATEGORY]]</f>
        <v>01201</v>
      </c>
    </row>
    <row r="327" spans="1:7" x14ac:dyDescent="0.25">
      <c r="A327" t="s">
        <v>1526</v>
      </c>
      <c r="B327" t="s">
        <v>1527</v>
      </c>
      <c r="C327" t="s">
        <v>5</v>
      </c>
      <c r="D327" t="s">
        <v>352</v>
      </c>
      <c r="E327" t="s">
        <v>352</v>
      </c>
      <c r="F327" t="s">
        <v>127</v>
      </c>
      <c r="G327" t="str">
        <f>Table_Default__ACACCTCAT[[#This Row],[ACCT_CATEGORY]]</f>
        <v>01300</v>
      </c>
    </row>
    <row r="328" spans="1:7" x14ac:dyDescent="0.25">
      <c r="A328" t="s">
        <v>1528</v>
      </c>
      <c r="B328" t="s">
        <v>1529</v>
      </c>
      <c r="C328" t="s">
        <v>5</v>
      </c>
      <c r="D328" t="s">
        <v>352</v>
      </c>
      <c r="E328" t="s">
        <v>352</v>
      </c>
      <c r="F328" t="s">
        <v>127</v>
      </c>
      <c r="G328" t="str">
        <f>Table_Default__ACACCTCAT[[#This Row],[ACCT_CATEGORY]]</f>
        <v>01301</v>
      </c>
    </row>
    <row r="329" spans="1:7" x14ac:dyDescent="0.25">
      <c r="A329" t="s">
        <v>1530</v>
      </c>
      <c r="B329" t="s">
        <v>1531</v>
      </c>
      <c r="C329" t="s">
        <v>5</v>
      </c>
      <c r="D329" t="s">
        <v>352</v>
      </c>
      <c r="E329" t="s">
        <v>352</v>
      </c>
      <c r="F329" t="s">
        <v>127</v>
      </c>
      <c r="G329" t="str">
        <f>Table_Default__ACACCTCAT[[#This Row],[ACCT_CATEGORY]]</f>
        <v>01302</v>
      </c>
    </row>
    <row r="330" spans="1:7" x14ac:dyDescent="0.25">
      <c r="A330" t="s">
        <v>1532</v>
      </c>
      <c r="B330" t="s">
        <v>1533</v>
      </c>
      <c r="C330" t="s">
        <v>5</v>
      </c>
      <c r="D330" t="s">
        <v>352</v>
      </c>
      <c r="E330" t="s">
        <v>352</v>
      </c>
      <c r="F330" t="s">
        <v>127</v>
      </c>
      <c r="G330" t="str">
        <f>Table_Default__ACACCTCAT[[#This Row],[ACCT_CATEGORY]]</f>
        <v>01303</v>
      </c>
    </row>
    <row r="331" spans="1:7" x14ac:dyDescent="0.25">
      <c r="A331" t="s">
        <v>1534</v>
      </c>
      <c r="B331" t="s">
        <v>1535</v>
      </c>
      <c r="C331" t="s">
        <v>5</v>
      </c>
      <c r="D331" t="s">
        <v>352</v>
      </c>
      <c r="E331" t="s">
        <v>352</v>
      </c>
      <c r="F331" t="s">
        <v>127</v>
      </c>
      <c r="G331" t="str">
        <f>Table_Default__ACACCTCAT[[#This Row],[ACCT_CATEGORY]]</f>
        <v>01304</v>
      </c>
    </row>
    <row r="332" spans="1:7" x14ac:dyDescent="0.25">
      <c r="A332" t="s">
        <v>1536</v>
      </c>
      <c r="B332" t="s">
        <v>1537</v>
      </c>
      <c r="C332" t="s">
        <v>5</v>
      </c>
      <c r="D332" t="s">
        <v>352</v>
      </c>
      <c r="E332" t="s">
        <v>352</v>
      </c>
      <c r="F332" t="s">
        <v>127</v>
      </c>
      <c r="G332" t="str">
        <f>Table_Default__ACACCTCAT[[#This Row],[ACCT_CATEGORY]]</f>
        <v>01305</v>
      </c>
    </row>
    <row r="333" spans="1:7" x14ac:dyDescent="0.25">
      <c r="A333" t="s">
        <v>1538</v>
      </c>
      <c r="B333" t="s">
        <v>1539</v>
      </c>
      <c r="C333" t="s">
        <v>5</v>
      </c>
      <c r="D333" t="s">
        <v>352</v>
      </c>
      <c r="E333" t="s">
        <v>352</v>
      </c>
      <c r="F333" t="s">
        <v>127</v>
      </c>
      <c r="G333" t="str">
        <f>Table_Default__ACACCTCAT[[#This Row],[ACCT_CATEGORY]]</f>
        <v>01306</v>
      </c>
    </row>
    <row r="334" spans="1:7" x14ac:dyDescent="0.25">
      <c r="A334" t="s">
        <v>1540</v>
      </c>
      <c r="B334" t="s">
        <v>1541</v>
      </c>
      <c r="C334" t="s">
        <v>5</v>
      </c>
      <c r="D334" t="s">
        <v>352</v>
      </c>
      <c r="E334" t="s">
        <v>352</v>
      </c>
      <c r="F334" t="s">
        <v>127</v>
      </c>
      <c r="G334" t="str">
        <f>Table_Default__ACACCTCAT[[#This Row],[ACCT_CATEGORY]]</f>
        <v>01307</v>
      </c>
    </row>
    <row r="335" spans="1:7" x14ac:dyDescent="0.25">
      <c r="A335" t="s">
        <v>1542</v>
      </c>
      <c r="B335" t="s">
        <v>1543</v>
      </c>
      <c r="C335" t="s">
        <v>5</v>
      </c>
      <c r="D335" t="s">
        <v>352</v>
      </c>
      <c r="E335" t="s">
        <v>352</v>
      </c>
      <c r="F335" t="s">
        <v>127</v>
      </c>
      <c r="G335" t="str">
        <f>Table_Default__ACACCTCAT[[#This Row],[ACCT_CATEGORY]]</f>
        <v>01308</v>
      </c>
    </row>
    <row r="336" spans="1:7" x14ac:dyDescent="0.25">
      <c r="A336" t="s">
        <v>1544</v>
      </c>
      <c r="B336" t="s">
        <v>1545</v>
      </c>
      <c r="C336" t="s">
        <v>5</v>
      </c>
      <c r="D336" t="s">
        <v>352</v>
      </c>
      <c r="E336" t="s">
        <v>352</v>
      </c>
      <c r="F336" t="s">
        <v>127</v>
      </c>
      <c r="G336" t="str">
        <f>Table_Default__ACACCTCAT[[#This Row],[ACCT_CATEGORY]]</f>
        <v>01309</v>
      </c>
    </row>
    <row r="337" spans="1:7" x14ac:dyDescent="0.25">
      <c r="A337" t="s">
        <v>1546</v>
      </c>
      <c r="B337" t="s">
        <v>1547</v>
      </c>
      <c r="C337" t="s">
        <v>5</v>
      </c>
      <c r="D337" t="s">
        <v>352</v>
      </c>
      <c r="E337" t="s">
        <v>352</v>
      </c>
      <c r="F337" t="s">
        <v>127</v>
      </c>
      <c r="G337" t="str">
        <f>Table_Default__ACACCTCAT[[#This Row],[ACCT_CATEGORY]]</f>
        <v>01310</v>
      </c>
    </row>
    <row r="338" spans="1:7" x14ac:dyDescent="0.25">
      <c r="A338" t="s">
        <v>1548</v>
      </c>
      <c r="B338" t="s">
        <v>1549</v>
      </c>
      <c r="C338" t="s">
        <v>5</v>
      </c>
      <c r="D338" t="s">
        <v>352</v>
      </c>
      <c r="E338" t="s">
        <v>352</v>
      </c>
      <c r="F338" t="s">
        <v>127</v>
      </c>
      <c r="G338" t="str">
        <f>Table_Default__ACACCTCAT[[#This Row],[ACCT_CATEGORY]]</f>
        <v>01311</v>
      </c>
    </row>
    <row r="339" spans="1:7" x14ac:dyDescent="0.25">
      <c r="A339" t="s">
        <v>1550</v>
      </c>
      <c r="B339" t="s">
        <v>1551</v>
      </c>
      <c r="C339" t="s">
        <v>5</v>
      </c>
      <c r="D339" t="s">
        <v>352</v>
      </c>
      <c r="E339" t="s">
        <v>352</v>
      </c>
      <c r="F339" t="s">
        <v>127</v>
      </c>
      <c r="G339" t="str">
        <f>Table_Default__ACACCTCAT[[#This Row],[ACCT_CATEGORY]]</f>
        <v>01312</v>
      </c>
    </row>
    <row r="340" spans="1:7" x14ac:dyDescent="0.25">
      <c r="A340" t="s">
        <v>1552</v>
      </c>
      <c r="B340" t="s">
        <v>1553</v>
      </c>
      <c r="C340" t="s">
        <v>5</v>
      </c>
      <c r="D340" t="s">
        <v>352</v>
      </c>
      <c r="E340" t="s">
        <v>352</v>
      </c>
      <c r="F340" t="s">
        <v>127</v>
      </c>
      <c r="G340" t="str">
        <f>Table_Default__ACACCTCAT[[#This Row],[ACCT_CATEGORY]]</f>
        <v>01313</v>
      </c>
    </row>
    <row r="341" spans="1:7" x14ac:dyDescent="0.25">
      <c r="A341" t="s">
        <v>1554</v>
      </c>
      <c r="B341" t="s">
        <v>1555</v>
      </c>
      <c r="C341" t="s">
        <v>5</v>
      </c>
      <c r="D341" t="s">
        <v>352</v>
      </c>
      <c r="E341" t="s">
        <v>352</v>
      </c>
      <c r="F341" t="s">
        <v>127</v>
      </c>
      <c r="G341" t="str">
        <f>Table_Default__ACACCTCAT[[#This Row],[ACCT_CATEGORY]]</f>
        <v>01314</v>
      </c>
    </row>
    <row r="342" spans="1:7" x14ac:dyDescent="0.25">
      <c r="A342" t="s">
        <v>1556</v>
      </c>
      <c r="B342" t="s">
        <v>1557</v>
      </c>
      <c r="C342" t="s">
        <v>5</v>
      </c>
      <c r="D342" t="s">
        <v>352</v>
      </c>
      <c r="E342" t="s">
        <v>352</v>
      </c>
      <c r="F342" t="s">
        <v>127</v>
      </c>
      <c r="G342" t="str">
        <f>Table_Default__ACACCTCAT[[#This Row],[ACCT_CATEGORY]]</f>
        <v>01315</v>
      </c>
    </row>
    <row r="343" spans="1:7" x14ac:dyDescent="0.25">
      <c r="A343" t="s">
        <v>1558</v>
      </c>
      <c r="B343" t="s">
        <v>1559</v>
      </c>
      <c r="C343" t="s">
        <v>5</v>
      </c>
      <c r="D343" t="s">
        <v>352</v>
      </c>
      <c r="E343" t="s">
        <v>352</v>
      </c>
      <c r="F343" t="s">
        <v>127</v>
      </c>
      <c r="G343" t="str">
        <f>Table_Default__ACACCTCAT[[#This Row],[ACCT_CATEGORY]]</f>
        <v>01316</v>
      </c>
    </row>
    <row r="344" spans="1:7" x14ac:dyDescent="0.25">
      <c r="A344" t="s">
        <v>1560</v>
      </c>
      <c r="B344" t="s">
        <v>1561</v>
      </c>
      <c r="C344" t="s">
        <v>5</v>
      </c>
      <c r="D344" t="s">
        <v>352</v>
      </c>
      <c r="E344" t="s">
        <v>352</v>
      </c>
      <c r="F344" t="s">
        <v>127</v>
      </c>
      <c r="G344" t="str">
        <f>Table_Default__ACACCTCAT[[#This Row],[ACCT_CATEGORY]]</f>
        <v>01317</v>
      </c>
    </row>
    <row r="345" spans="1:7" x14ac:dyDescent="0.25">
      <c r="A345" t="s">
        <v>1562</v>
      </c>
      <c r="B345" t="s">
        <v>1563</v>
      </c>
      <c r="C345" t="s">
        <v>5</v>
      </c>
      <c r="D345" t="s">
        <v>352</v>
      </c>
      <c r="E345" t="s">
        <v>352</v>
      </c>
      <c r="F345" t="s">
        <v>127</v>
      </c>
      <c r="G345" t="str">
        <f>Table_Default__ACACCTCAT[[#This Row],[ACCT_CATEGORY]]</f>
        <v>01318</v>
      </c>
    </row>
    <row r="346" spans="1:7" x14ac:dyDescent="0.25">
      <c r="A346" t="s">
        <v>1564</v>
      </c>
      <c r="B346" t="s">
        <v>1565</v>
      </c>
      <c r="C346" t="s">
        <v>5</v>
      </c>
      <c r="D346" t="s">
        <v>352</v>
      </c>
      <c r="E346" t="s">
        <v>352</v>
      </c>
      <c r="F346" t="s">
        <v>127</v>
      </c>
      <c r="G346" t="str">
        <f>Table_Default__ACACCTCAT[[#This Row],[ACCT_CATEGORY]]</f>
        <v>01319</v>
      </c>
    </row>
    <row r="347" spans="1:7" x14ac:dyDescent="0.25">
      <c r="A347" t="s">
        <v>1566</v>
      </c>
      <c r="B347" t="s">
        <v>1567</v>
      </c>
      <c r="C347" t="s">
        <v>5</v>
      </c>
      <c r="D347" t="s">
        <v>352</v>
      </c>
      <c r="E347" t="s">
        <v>352</v>
      </c>
      <c r="F347" t="s">
        <v>127</v>
      </c>
      <c r="G347" t="str">
        <f>Table_Default__ACACCTCAT[[#This Row],[ACCT_CATEGORY]]</f>
        <v>01320</v>
      </c>
    </row>
    <row r="348" spans="1:7" x14ac:dyDescent="0.25">
      <c r="A348" t="s">
        <v>1568</v>
      </c>
      <c r="B348" t="s">
        <v>1569</v>
      </c>
      <c r="C348" t="s">
        <v>5</v>
      </c>
      <c r="D348" t="s">
        <v>352</v>
      </c>
      <c r="E348" t="s">
        <v>352</v>
      </c>
      <c r="F348" t="s">
        <v>127</v>
      </c>
      <c r="G348" t="str">
        <f>Table_Default__ACACCTCAT[[#This Row],[ACCT_CATEGORY]]</f>
        <v>01321</v>
      </c>
    </row>
    <row r="349" spans="1:7" x14ac:dyDescent="0.25">
      <c r="A349" t="s">
        <v>1570</v>
      </c>
      <c r="B349" t="s">
        <v>1571</v>
      </c>
      <c r="C349" t="s">
        <v>5</v>
      </c>
      <c r="D349" t="s">
        <v>352</v>
      </c>
      <c r="E349" t="s">
        <v>352</v>
      </c>
      <c r="F349" t="s">
        <v>127</v>
      </c>
      <c r="G349" t="str">
        <f>Table_Default__ACACCTCAT[[#This Row],[ACCT_CATEGORY]]</f>
        <v>01322</v>
      </c>
    </row>
    <row r="350" spans="1:7" x14ac:dyDescent="0.25">
      <c r="A350" t="s">
        <v>1572</v>
      </c>
      <c r="B350" t="s">
        <v>1573</v>
      </c>
      <c r="C350" t="s">
        <v>5</v>
      </c>
      <c r="D350" t="s">
        <v>352</v>
      </c>
      <c r="E350" t="s">
        <v>352</v>
      </c>
      <c r="F350" t="s">
        <v>127</v>
      </c>
      <c r="G350" t="str">
        <f>Table_Default__ACACCTCAT[[#This Row],[ACCT_CATEGORY]]</f>
        <v>01323</v>
      </c>
    </row>
    <row r="351" spans="1:7" x14ac:dyDescent="0.25">
      <c r="A351" t="s">
        <v>1574</v>
      </c>
      <c r="B351" t="s">
        <v>1575</v>
      </c>
      <c r="C351" t="s">
        <v>5</v>
      </c>
      <c r="D351" t="s">
        <v>352</v>
      </c>
      <c r="E351" t="s">
        <v>352</v>
      </c>
      <c r="F351" t="s">
        <v>127</v>
      </c>
      <c r="G351" t="str">
        <f>Table_Default__ACACCTCAT[[#This Row],[ACCT_CATEGORY]]</f>
        <v>01324</v>
      </c>
    </row>
    <row r="352" spans="1:7" x14ac:dyDescent="0.25">
      <c r="A352" t="s">
        <v>1576</v>
      </c>
      <c r="B352" t="s">
        <v>1577</v>
      </c>
      <c r="C352" t="s">
        <v>5</v>
      </c>
      <c r="D352" t="s">
        <v>352</v>
      </c>
      <c r="E352" t="s">
        <v>352</v>
      </c>
      <c r="F352" t="s">
        <v>127</v>
      </c>
      <c r="G352" t="str">
        <f>Table_Default__ACACCTCAT[[#This Row],[ACCT_CATEGORY]]</f>
        <v>01325</v>
      </c>
    </row>
    <row r="353" spans="1:7" x14ac:dyDescent="0.25">
      <c r="A353" t="s">
        <v>1578</v>
      </c>
      <c r="B353" t="s">
        <v>1579</v>
      </c>
      <c r="C353" t="s">
        <v>5</v>
      </c>
      <c r="D353" t="s">
        <v>352</v>
      </c>
      <c r="E353" t="s">
        <v>352</v>
      </c>
      <c r="F353" t="s">
        <v>127</v>
      </c>
      <c r="G353" t="str">
        <f>Table_Default__ACACCTCAT[[#This Row],[ACCT_CATEGORY]]</f>
        <v>01326</v>
      </c>
    </row>
    <row r="354" spans="1:7" x14ac:dyDescent="0.25">
      <c r="A354" t="s">
        <v>1580</v>
      </c>
      <c r="B354" t="s">
        <v>1581</v>
      </c>
      <c r="C354" t="s">
        <v>5</v>
      </c>
      <c r="D354" t="s">
        <v>352</v>
      </c>
      <c r="E354" t="s">
        <v>352</v>
      </c>
      <c r="F354" t="s">
        <v>127</v>
      </c>
      <c r="G354" t="str">
        <f>Table_Default__ACACCTCAT[[#This Row],[ACCT_CATEGORY]]</f>
        <v>01327</v>
      </c>
    </row>
    <row r="355" spans="1:7" x14ac:dyDescent="0.25">
      <c r="A355" t="s">
        <v>1582</v>
      </c>
      <c r="B355" t="s">
        <v>1583</v>
      </c>
      <c r="C355" t="s">
        <v>5</v>
      </c>
      <c r="D355" t="s">
        <v>352</v>
      </c>
      <c r="E355" t="s">
        <v>352</v>
      </c>
      <c r="F355" t="s">
        <v>127</v>
      </c>
      <c r="G355" t="str">
        <f>Table_Default__ACACCTCAT[[#This Row],[ACCT_CATEGORY]]</f>
        <v>01328</v>
      </c>
    </row>
    <row r="356" spans="1:7" x14ac:dyDescent="0.25">
      <c r="A356" t="s">
        <v>1584</v>
      </c>
      <c r="B356" t="s">
        <v>1585</v>
      </c>
      <c r="C356" t="s">
        <v>5</v>
      </c>
      <c r="D356" t="s">
        <v>352</v>
      </c>
      <c r="E356" t="s">
        <v>352</v>
      </c>
      <c r="F356" t="s">
        <v>127</v>
      </c>
      <c r="G356" t="str">
        <f>Table_Default__ACACCTCAT[[#This Row],[ACCT_CATEGORY]]</f>
        <v>01329</v>
      </c>
    </row>
    <row r="357" spans="1:7" x14ac:dyDescent="0.25">
      <c r="A357" t="s">
        <v>1586</v>
      </c>
      <c r="B357" t="s">
        <v>1587</v>
      </c>
      <c r="C357" t="s">
        <v>5</v>
      </c>
      <c r="D357" t="s">
        <v>352</v>
      </c>
      <c r="E357" t="s">
        <v>352</v>
      </c>
      <c r="F357" t="s">
        <v>127</v>
      </c>
      <c r="G357" t="str">
        <f>Table_Default__ACACCTCAT[[#This Row],[ACCT_CATEGORY]]</f>
        <v>01330</v>
      </c>
    </row>
    <row r="358" spans="1:7" x14ac:dyDescent="0.25">
      <c r="A358" t="s">
        <v>1588</v>
      </c>
      <c r="B358" t="s">
        <v>1589</v>
      </c>
      <c r="C358" t="s">
        <v>5</v>
      </c>
      <c r="D358" t="s">
        <v>352</v>
      </c>
      <c r="E358" t="s">
        <v>352</v>
      </c>
      <c r="F358" t="s">
        <v>127</v>
      </c>
      <c r="G358" t="str">
        <f>Table_Default__ACACCTCAT[[#This Row],[ACCT_CATEGORY]]</f>
        <v>01331</v>
      </c>
    </row>
    <row r="359" spans="1:7" x14ac:dyDescent="0.25">
      <c r="A359" t="s">
        <v>1590</v>
      </c>
      <c r="B359" t="s">
        <v>1591</v>
      </c>
      <c r="C359" t="s">
        <v>5</v>
      </c>
      <c r="D359" t="s">
        <v>352</v>
      </c>
      <c r="E359" t="s">
        <v>352</v>
      </c>
      <c r="F359" t="s">
        <v>127</v>
      </c>
      <c r="G359" t="str">
        <f>Table_Default__ACACCTCAT[[#This Row],[ACCT_CATEGORY]]</f>
        <v>01332</v>
      </c>
    </row>
    <row r="360" spans="1:7" x14ac:dyDescent="0.25">
      <c r="A360" t="s">
        <v>1592</v>
      </c>
      <c r="B360" t="s">
        <v>1593</v>
      </c>
      <c r="C360" t="s">
        <v>5</v>
      </c>
      <c r="D360" t="s">
        <v>352</v>
      </c>
      <c r="E360" t="s">
        <v>352</v>
      </c>
      <c r="F360" t="s">
        <v>127</v>
      </c>
      <c r="G360" t="str">
        <f>Table_Default__ACACCTCAT[[#This Row],[ACCT_CATEGORY]]</f>
        <v>01333</v>
      </c>
    </row>
    <row r="361" spans="1:7" x14ac:dyDescent="0.25">
      <c r="A361" t="s">
        <v>1594</v>
      </c>
      <c r="B361" t="s">
        <v>1595</v>
      </c>
      <c r="C361" t="s">
        <v>5</v>
      </c>
      <c r="D361" t="s">
        <v>352</v>
      </c>
      <c r="E361" t="s">
        <v>352</v>
      </c>
      <c r="F361" t="s">
        <v>127</v>
      </c>
      <c r="G361" t="str">
        <f>Table_Default__ACACCTCAT[[#This Row],[ACCT_CATEGORY]]</f>
        <v>01334</v>
      </c>
    </row>
    <row r="362" spans="1:7" x14ac:dyDescent="0.25">
      <c r="A362" t="s">
        <v>1596</v>
      </c>
      <c r="B362" t="s">
        <v>1597</v>
      </c>
      <c r="C362" t="s">
        <v>5</v>
      </c>
      <c r="D362" t="s">
        <v>352</v>
      </c>
      <c r="E362" t="s">
        <v>352</v>
      </c>
      <c r="F362" t="s">
        <v>127</v>
      </c>
      <c r="G362" t="str">
        <f>Table_Default__ACACCTCAT[[#This Row],[ACCT_CATEGORY]]</f>
        <v>01335</v>
      </c>
    </row>
    <row r="363" spans="1:7" x14ac:dyDescent="0.25">
      <c r="A363" t="s">
        <v>1598</v>
      </c>
      <c r="B363" t="s">
        <v>1599</v>
      </c>
      <c r="C363" t="s">
        <v>5</v>
      </c>
      <c r="D363" t="s">
        <v>352</v>
      </c>
      <c r="E363" t="s">
        <v>352</v>
      </c>
      <c r="F363" t="s">
        <v>127</v>
      </c>
      <c r="G363" t="str">
        <f>Table_Default__ACACCTCAT[[#This Row],[ACCT_CATEGORY]]</f>
        <v>01336</v>
      </c>
    </row>
    <row r="364" spans="1:7" x14ac:dyDescent="0.25">
      <c r="A364" t="s">
        <v>1600</v>
      </c>
      <c r="B364" t="s">
        <v>1601</v>
      </c>
      <c r="C364" t="s">
        <v>5</v>
      </c>
      <c r="D364" t="s">
        <v>352</v>
      </c>
      <c r="E364" t="s">
        <v>352</v>
      </c>
      <c r="F364" t="s">
        <v>127</v>
      </c>
      <c r="G364" t="str">
        <f>Table_Default__ACACCTCAT[[#This Row],[ACCT_CATEGORY]]</f>
        <v>01337</v>
      </c>
    </row>
    <row r="365" spans="1:7" x14ac:dyDescent="0.25">
      <c r="A365" t="s">
        <v>1602</v>
      </c>
      <c r="B365" t="s">
        <v>1603</v>
      </c>
      <c r="C365" t="s">
        <v>5</v>
      </c>
      <c r="D365" t="s">
        <v>352</v>
      </c>
      <c r="E365" t="s">
        <v>352</v>
      </c>
      <c r="F365" t="s">
        <v>127</v>
      </c>
      <c r="G365" t="str">
        <f>Table_Default__ACACCTCAT[[#This Row],[ACCT_CATEGORY]]</f>
        <v>01338</v>
      </c>
    </row>
    <row r="366" spans="1:7" x14ac:dyDescent="0.25">
      <c r="A366" t="s">
        <v>1604</v>
      </c>
      <c r="B366" t="s">
        <v>1605</v>
      </c>
      <c r="C366" t="s">
        <v>5</v>
      </c>
      <c r="D366" t="s">
        <v>352</v>
      </c>
      <c r="E366" t="s">
        <v>352</v>
      </c>
      <c r="F366" t="s">
        <v>127</v>
      </c>
      <c r="G366" t="str">
        <f>Table_Default__ACACCTCAT[[#This Row],[ACCT_CATEGORY]]</f>
        <v>01339</v>
      </c>
    </row>
    <row r="367" spans="1:7" x14ac:dyDescent="0.25">
      <c r="A367" t="s">
        <v>1606</v>
      </c>
      <c r="B367" t="s">
        <v>1607</v>
      </c>
      <c r="C367" t="s">
        <v>5</v>
      </c>
      <c r="D367" t="s">
        <v>352</v>
      </c>
      <c r="E367" t="s">
        <v>352</v>
      </c>
      <c r="F367" t="s">
        <v>127</v>
      </c>
      <c r="G367" t="str">
        <f>Table_Default__ACACCTCAT[[#This Row],[ACCT_CATEGORY]]</f>
        <v>01340</v>
      </c>
    </row>
    <row r="368" spans="1:7" x14ac:dyDescent="0.25">
      <c r="A368" t="s">
        <v>1608</v>
      </c>
      <c r="B368" t="s">
        <v>1609</v>
      </c>
      <c r="C368" t="s">
        <v>5</v>
      </c>
      <c r="D368" t="s">
        <v>352</v>
      </c>
      <c r="E368" t="s">
        <v>352</v>
      </c>
      <c r="F368" t="s">
        <v>127</v>
      </c>
      <c r="G368" t="str">
        <f>Table_Default__ACACCTCAT[[#This Row],[ACCT_CATEGORY]]</f>
        <v>01341</v>
      </c>
    </row>
    <row r="369" spans="1:7" x14ac:dyDescent="0.25">
      <c r="A369" t="s">
        <v>1610</v>
      </c>
      <c r="B369" t="s">
        <v>1611</v>
      </c>
      <c r="C369" t="s">
        <v>5</v>
      </c>
      <c r="D369" t="s">
        <v>352</v>
      </c>
      <c r="E369" t="s">
        <v>352</v>
      </c>
      <c r="F369" t="s">
        <v>127</v>
      </c>
      <c r="G369" t="str">
        <f>Table_Default__ACACCTCAT[[#This Row],[ACCT_CATEGORY]]</f>
        <v>01342</v>
      </c>
    </row>
    <row r="370" spans="1:7" x14ac:dyDescent="0.25">
      <c r="A370" t="s">
        <v>1612</v>
      </c>
      <c r="B370" t="s">
        <v>1613</v>
      </c>
      <c r="C370" t="s">
        <v>5</v>
      </c>
      <c r="D370" t="s">
        <v>352</v>
      </c>
      <c r="E370" t="s">
        <v>352</v>
      </c>
      <c r="F370" t="s">
        <v>127</v>
      </c>
      <c r="G370" t="str">
        <f>Table_Default__ACACCTCAT[[#This Row],[ACCT_CATEGORY]]</f>
        <v>01343</v>
      </c>
    </row>
    <row r="371" spans="1:7" x14ac:dyDescent="0.25">
      <c r="A371" t="s">
        <v>1614</v>
      </c>
      <c r="B371" t="s">
        <v>1615</v>
      </c>
      <c r="C371" t="s">
        <v>5</v>
      </c>
      <c r="D371" t="s">
        <v>352</v>
      </c>
      <c r="E371" t="s">
        <v>352</v>
      </c>
      <c r="F371" t="s">
        <v>127</v>
      </c>
      <c r="G371" t="str">
        <f>Table_Default__ACACCTCAT[[#This Row],[ACCT_CATEGORY]]</f>
        <v>01344</v>
      </c>
    </row>
    <row r="372" spans="1:7" x14ac:dyDescent="0.25">
      <c r="A372" t="s">
        <v>1616</v>
      </c>
      <c r="B372" t="s">
        <v>1617</v>
      </c>
      <c r="C372" t="s">
        <v>5</v>
      </c>
      <c r="D372" t="s">
        <v>352</v>
      </c>
      <c r="E372" t="s">
        <v>352</v>
      </c>
      <c r="F372" t="s">
        <v>127</v>
      </c>
      <c r="G372" t="str">
        <f>Table_Default__ACACCTCAT[[#This Row],[ACCT_CATEGORY]]</f>
        <v>01345</v>
      </c>
    </row>
    <row r="373" spans="1:7" x14ac:dyDescent="0.25">
      <c r="A373" t="s">
        <v>1618</v>
      </c>
      <c r="B373" t="s">
        <v>1619</v>
      </c>
      <c r="C373" t="s">
        <v>5</v>
      </c>
      <c r="D373" t="s">
        <v>352</v>
      </c>
      <c r="E373" t="s">
        <v>352</v>
      </c>
      <c r="F373" t="s">
        <v>127</v>
      </c>
      <c r="G373" t="str">
        <f>Table_Default__ACACCTCAT[[#This Row],[ACCT_CATEGORY]]</f>
        <v>01346</v>
      </c>
    </row>
    <row r="374" spans="1:7" x14ac:dyDescent="0.25">
      <c r="A374" t="s">
        <v>1620</v>
      </c>
      <c r="B374" t="s">
        <v>1621</v>
      </c>
      <c r="C374" t="s">
        <v>5</v>
      </c>
      <c r="D374" t="s">
        <v>352</v>
      </c>
      <c r="E374" t="s">
        <v>352</v>
      </c>
      <c r="F374" t="s">
        <v>127</v>
      </c>
      <c r="G374" t="str">
        <f>Table_Default__ACACCTCAT[[#This Row],[ACCT_CATEGORY]]</f>
        <v>01347</v>
      </c>
    </row>
    <row r="375" spans="1:7" x14ac:dyDescent="0.25">
      <c r="A375" t="s">
        <v>1622</v>
      </c>
      <c r="B375" t="s">
        <v>1623</v>
      </c>
      <c r="C375" t="s">
        <v>5</v>
      </c>
      <c r="D375" t="s">
        <v>352</v>
      </c>
      <c r="E375" t="s">
        <v>352</v>
      </c>
      <c r="F375" t="s">
        <v>127</v>
      </c>
      <c r="G375" t="str">
        <f>Table_Default__ACACCTCAT[[#This Row],[ACCT_CATEGORY]]</f>
        <v>01348</v>
      </c>
    </row>
    <row r="376" spans="1:7" x14ac:dyDescent="0.25">
      <c r="A376" t="s">
        <v>1624</v>
      </c>
      <c r="B376" t="s">
        <v>1625</v>
      </c>
      <c r="C376" t="s">
        <v>5</v>
      </c>
      <c r="D376" t="s">
        <v>352</v>
      </c>
      <c r="E376" t="s">
        <v>352</v>
      </c>
      <c r="F376" t="s">
        <v>127</v>
      </c>
      <c r="G376" t="str">
        <f>Table_Default__ACACCTCAT[[#This Row],[ACCT_CATEGORY]]</f>
        <v>01349</v>
      </c>
    </row>
    <row r="377" spans="1:7" x14ac:dyDescent="0.25">
      <c r="A377" t="s">
        <v>1626</v>
      </c>
      <c r="B377" t="s">
        <v>1627</v>
      </c>
      <c r="C377" t="s">
        <v>5</v>
      </c>
      <c r="D377" t="s">
        <v>352</v>
      </c>
      <c r="E377" t="s">
        <v>352</v>
      </c>
      <c r="F377" t="s">
        <v>127</v>
      </c>
      <c r="G377" t="str">
        <f>Table_Default__ACACCTCAT[[#This Row],[ACCT_CATEGORY]]</f>
        <v>01350</v>
      </c>
    </row>
    <row r="378" spans="1:7" x14ac:dyDescent="0.25">
      <c r="A378" t="s">
        <v>1628</v>
      </c>
      <c r="B378" t="s">
        <v>1629</v>
      </c>
      <c r="C378" t="s">
        <v>5</v>
      </c>
      <c r="D378" t="s">
        <v>352</v>
      </c>
      <c r="E378" t="s">
        <v>352</v>
      </c>
      <c r="F378" t="s">
        <v>127</v>
      </c>
      <c r="G378" t="str">
        <f>Table_Default__ACACCTCAT[[#This Row],[ACCT_CATEGORY]]</f>
        <v>01351</v>
      </c>
    </row>
    <row r="379" spans="1:7" x14ac:dyDescent="0.25">
      <c r="A379" t="s">
        <v>1630</v>
      </c>
      <c r="B379" t="s">
        <v>1631</v>
      </c>
      <c r="C379" t="s">
        <v>5</v>
      </c>
      <c r="D379" t="s">
        <v>352</v>
      </c>
      <c r="E379" t="s">
        <v>352</v>
      </c>
      <c r="F379" t="s">
        <v>127</v>
      </c>
      <c r="G379" t="str">
        <f>Table_Default__ACACCTCAT[[#This Row],[ACCT_CATEGORY]]</f>
        <v>01352</v>
      </c>
    </row>
    <row r="380" spans="1:7" x14ac:dyDescent="0.25">
      <c r="A380" t="s">
        <v>1632</v>
      </c>
      <c r="B380" t="s">
        <v>1633</v>
      </c>
      <c r="C380" t="s">
        <v>5</v>
      </c>
      <c r="D380" t="s">
        <v>352</v>
      </c>
      <c r="E380" t="s">
        <v>352</v>
      </c>
      <c r="F380" t="s">
        <v>127</v>
      </c>
      <c r="G380" t="str">
        <f>Table_Default__ACACCTCAT[[#This Row],[ACCT_CATEGORY]]</f>
        <v>01353</v>
      </c>
    </row>
    <row r="381" spans="1:7" x14ac:dyDescent="0.25">
      <c r="A381" t="s">
        <v>1634</v>
      </c>
      <c r="B381" t="s">
        <v>1635</v>
      </c>
      <c r="C381" t="s">
        <v>5</v>
      </c>
      <c r="D381" t="s">
        <v>352</v>
      </c>
      <c r="E381" t="s">
        <v>352</v>
      </c>
      <c r="F381" t="s">
        <v>127</v>
      </c>
      <c r="G381" t="str">
        <f>Table_Default__ACACCTCAT[[#This Row],[ACCT_CATEGORY]]</f>
        <v>01354</v>
      </c>
    </row>
    <row r="382" spans="1:7" x14ac:dyDescent="0.25">
      <c r="A382" t="s">
        <v>1636</v>
      </c>
      <c r="B382" t="s">
        <v>1637</v>
      </c>
      <c r="C382" t="s">
        <v>5</v>
      </c>
      <c r="D382" t="s">
        <v>352</v>
      </c>
      <c r="E382" t="s">
        <v>352</v>
      </c>
      <c r="F382" t="s">
        <v>127</v>
      </c>
      <c r="G382" t="str">
        <f>Table_Default__ACACCTCAT[[#This Row],[ACCT_CATEGORY]]</f>
        <v>01355</v>
      </c>
    </row>
    <row r="383" spans="1:7" x14ac:dyDescent="0.25">
      <c r="A383" t="s">
        <v>1638</v>
      </c>
      <c r="B383" t="s">
        <v>1639</v>
      </c>
      <c r="C383" t="s">
        <v>5</v>
      </c>
      <c r="D383" t="s">
        <v>352</v>
      </c>
      <c r="E383" t="s">
        <v>352</v>
      </c>
      <c r="F383" t="s">
        <v>127</v>
      </c>
      <c r="G383" t="str">
        <f>Table_Default__ACACCTCAT[[#This Row],[ACCT_CATEGORY]]</f>
        <v>01356</v>
      </c>
    </row>
    <row r="384" spans="1:7" x14ac:dyDescent="0.25">
      <c r="A384" t="s">
        <v>1640</v>
      </c>
      <c r="B384" t="s">
        <v>1641</v>
      </c>
      <c r="C384" t="s">
        <v>5</v>
      </c>
      <c r="D384" t="s">
        <v>352</v>
      </c>
      <c r="E384" t="s">
        <v>352</v>
      </c>
      <c r="F384" t="s">
        <v>127</v>
      </c>
      <c r="G384" t="str">
        <f>Table_Default__ACACCTCAT[[#This Row],[ACCT_CATEGORY]]</f>
        <v>01357</v>
      </c>
    </row>
    <row r="385" spans="1:7" x14ac:dyDescent="0.25">
      <c r="A385" t="s">
        <v>1642</v>
      </c>
      <c r="B385" t="s">
        <v>1643</v>
      </c>
      <c r="C385" t="s">
        <v>5</v>
      </c>
      <c r="D385" t="s">
        <v>352</v>
      </c>
      <c r="E385" t="s">
        <v>352</v>
      </c>
      <c r="F385" t="s">
        <v>127</v>
      </c>
      <c r="G385" t="str">
        <f>Table_Default__ACACCTCAT[[#This Row],[ACCT_CATEGORY]]</f>
        <v>01358</v>
      </c>
    </row>
    <row r="386" spans="1:7" x14ac:dyDescent="0.25">
      <c r="A386" t="s">
        <v>1644</v>
      </c>
      <c r="B386" t="s">
        <v>1645</v>
      </c>
      <c r="C386" t="s">
        <v>5</v>
      </c>
      <c r="D386" t="s">
        <v>352</v>
      </c>
      <c r="E386" t="s">
        <v>352</v>
      </c>
      <c r="F386" t="s">
        <v>127</v>
      </c>
      <c r="G386" t="str">
        <f>Table_Default__ACACCTCAT[[#This Row],[ACCT_CATEGORY]]</f>
        <v>01359</v>
      </c>
    </row>
    <row r="387" spans="1:7" x14ac:dyDescent="0.25">
      <c r="A387" t="s">
        <v>1646</v>
      </c>
      <c r="B387" t="s">
        <v>1647</v>
      </c>
      <c r="C387" t="s">
        <v>5</v>
      </c>
      <c r="D387" t="s">
        <v>352</v>
      </c>
      <c r="E387" t="s">
        <v>352</v>
      </c>
      <c r="F387" t="s">
        <v>127</v>
      </c>
      <c r="G387" t="str">
        <f>Table_Default__ACACCTCAT[[#This Row],[ACCT_CATEGORY]]</f>
        <v>01360</v>
      </c>
    </row>
    <row r="388" spans="1:7" x14ac:dyDescent="0.25">
      <c r="A388" t="s">
        <v>1648</v>
      </c>
      <c r="B388" t="s">
        <v>1649</v>
      </c>
      <c r="C388" t="s">
        <v>5</v>
      </c>
      <c r="D388" t="s">
        <v>352</v>
      </c>
      <c r="E388" t="s">
        <v>352</v>
      </c>
      <c r="F388" t="s">
        <v>127</v>
      </c>
      <c r="G388" t="str">
        <f>Table_Default__ACACCTCAT[[#This Row],[ACCT_CATEGORY]]</f>
        <v>01361</v>
      </c>
    </row>
    <row r="389" spans="1:7" x14ac:dyDescent="0.25">
      <c r="A389" t="s">
        <v>1650</v>
      </c>
      <c r="B389" t="s">
        <v>1651</v>
      </c>
      <c r="C389" t="s">
        <v>5</v>
      </c>
      <c r="D389" t="s">
        <v>352</v>
      </c>
      <c r="E389" t="s">
        <v>352</v>
      </c>
      <c r="F389" t="s">
        <v>127</v>
      </c>
      <c r="G389" t="str">
        <f>Table_Default__ACACCTCAT[[#This Row],[ACCT_CATEGORY]]</f>
        <v>01362</v>
      </c>
    </row>
    <row r="390" spans="1:7" x14ac:dyDescent="0.25">
      <c r="A390" t="s">
        <v>1652</v>
      </c>
      <c r="B390" t="s">
        <v>1653</v>
      </c>
      <c r="C390" t="s">
        <v>5</v>
      </c>
      <c r="D390" t="s">
        <v>352</v>
      </c>
      <c r="E390" t="s">
        <v>352</v>
      </c>
      <c r="F390" t="s">
        <v>127</v>
      </c>
      <c r="G390" t="str">
        <f>Table_Default__ACACCTCAT[[#This Row],[ACCT_CATEGORY]]</f>
        <v>01363</v>
      </c>
    </row>
    <row r="391" spans="1:7" x14ac:dyDescent="0.25">
      <c r="A391" t="s">
        <v>1654</v>
      </c>
      <c r="B391" t="s">
        <v>1655</v>
      </c>
      <c r="C391" t="s">
        <v>5</v>
      </c>
      <c r="D391" t="s">
        <v>352</v>
      </c>
      <c r="E391" t="s">
        <v>352</v>
      </c>
      <c r="F391" t="s">
        <v>127</v>
      </c>
      <c r="G391" t="str">
        <f>Table_Default__ACACCTCAT[[#This Row],[ACCT_CATEGORY]]</f>
        <v>01364</v>
      </c>
    </row>
    <row r="392" spans="1:7" x14ac:dyDescent="0.25">
      <c r="A392" t="s">
        <v>1656</v>
      </c>
      <c r="B392" t="s">
        <v>1657</v>
      </c>
      <c r="C392" t="s">
        <v>5</v>
      </c>
      <c r="D392" t="s">
        <v>352</v>
      </c>
      <c r="E392" t="s">
        <v>352</v>
      </c>
      <c r="F392" t="s">
        <v>127</v>
      </c>
      <c r="G392" t="str">
        <f>Table_Default__ACACCTCAT[[#This Row],[ACCT_CATEGORY]]</f>
        <v>01365</v>
      </c>
    </row>
    <row r="393" spans="1:7" x14ac:dyDescent="0.25">
      <c r="A393" t="s">
        <v>1658</v>
      </c>
      <c r="B393" t="s">
        <v>1659</v>
      </c>
      <c r="C393" t="s">
        <v>5</v>
      </c>
      <c r="D393" t="s">
        <v>352</v>
      </c>
      <c r="E393" t="s">
        <v>352</v>
      </c>
      <c r="F393" t="s">
        <v>127</v>
      </c>
      <c r="G393" t="str">
        <f>Table_Default__ACACCTCAT[[#This Row],[ACCT_CATEGORY]]</f>
        <v>01366</v>
      </c>
    </row>
    <row r="394" spans="1:7" x14ac:dyDescent="0.25">
      <c r="A394" t="s">
        <v>1660</v>
      </c>
      <c r="B394" t="s">
        <v>1661</v>
      </c>
      <c r="C394" t="s">
        <v>5</v>
      </c>
      <c r="D394" t="s">
        <v>352</v>
      </c>
      <c r="E394" t="s">
        <v>352</v>
      </c>
      <c r="F394" t="s">
        <v>127</v>
      </c>
      <c r="G394" t="str">
        <f>Table_Default__ACACCTCAT[[#This Row],[ACCT_CATEGORY]]</f>
        <v>01367</v>
      </c>
    </row>
    <row r="395" spans="1:7" x14ac:dyDescent="0.25">
      <c r="A395" t="s">
        <v>1662</v>
      </c>
      <c r="B395" t="s">
        <v>1663</v>
      </c>
      <c r="C395" t="s">
        <v>5</v>
      </c>
      <c r="D395" t="s">
        <v>352</v>
      </c>
      <c r="E395" t="s">
        <v>352</v>
      </c>
      <c r="F395" t="s">
        <v>127</v>
      </c>
      <c r="G395" t="str">
        <f>Table_Default__ACACCTCAT[[#This Row],[ACCT_CATEGORY]]</f>
        <v>01368</v>
      </c>
    </row>
    <row r="396" spans="1:7" x14ac:dyDescent="0.25">
      <c r="A396" t="s">
        <v>1664</v>
      </c>
      <c r="B396" t="s">
        <v>1665</v>
      </c>
      <c r="C396" t="s">
        <v>5</v>
      </c>
      <c r="D396" t="s">
        <v>352</v>
      </c>
      <c r="E396" t="s">
        <v>352</v>
      </c>
      <c r="F396" t="s">
        <v>127</v>
      </c>
      <c r="G396" t="str">
        <f>Table_Default__ACACCTCAT[[#This Row],[ACCT_CATEGORY]]</f>
        <v>01369</v>
      </c>
    </row>
    <row r="397" spans="1:7" x14ac:dyDescent="0.25">
      <c r="A397" t="s">
        <v>1666</v>
      </c>
      <c r="B397" t="s">
        <v>1667</v>
      </c>
      <c r="C397" t="s">
        <v>5</v>
      </c>
      <c r="D397" t="s">
        <v>352</v>
      </c>
      <c r="E397" t="s">
        <v>352</v>
      </c>
      <c r="F397" t="s">
        <v>127</v>
      </c>
      <c r="G397" t="str">
        <f>Table_Default__ACACCTCAT[[#This Row],[ACCT_CATEGORY]]</f>
        <v>01370</v>
      </c>
    </row>
    <row r="398" spans="1:7" x14ac:dyDescent="0.25">
      <c r="A398" t="s">
        <v>1668</v>
      </c>
      <c r="B398" t="s">
        <v>1669</v>
      </c>
      <c r="C398" t="s">
        <v>5</v>
      </c>
      <c r="D398" t="s">
        <v>352</v>
      </c>
      <c r="E398" t="s">
        <v>352</v>
      </c>
      <c r="F398" t="s">
        <v>127</v>
      </c>
      <c r="G398" t="str">
        <f>Table_Default__ACACCTCAT[[#This Row],[ACCT_CATEGORY]]</f>
        <v>01371</v>
      </c>
    </row>
    <row r="399" spans="1:7" x14ac:dyDescent="0.25">
      <c r="A399" t="s">
        <v>1670</v>
      </c>
      <c r="B399" t="s">
        <v>1671</v>
      </c>
      <c r="C399" t="s">
        <v>5</v>
      </c>
      <c r="D399" t="s">
        <v>352</v>
      </c>
      <c r="E399" t="s">
        <v>352</v>
      </c>
      <c r="F399" t="s">
        <v>127</v>
      </c>
      <c r="G399" t="str">
        <f>Table_Default__ACACCTCAT[[#This Row],[ACCT_CATEGORY]]</f>
        <v>01372</v>
      </c>
    </row>
    <row r="400" spans="1:7" x14ac:dyDescent="0.25">
      <c r="A400" t="s">
        <v>1672</v>
      </c>
      <c r="B400" t="s">
        <v>1673</v>
      </c>
      <c r="C400" t="s">
        <v>5</v>
      </c>
      <c r="D400" t="s">
        <v>352</v>
      </c>
      <c r="E400" t="s">
        <v>352</v>
      </c>
      <c r="F400" t="s">
        <v>127</v>
      </c>
      <c r="G400" t="str">
        <f>Table_Default__ACACCTCAT[[#This Row],[ACCT_CATEGORY]]</f>
        <v>01373</v>
      </c>
    </row>
    <row r="401" spans="1:7" x14ac:dyDescent="0.25">
      <c r="A401" t="s">
        <v>1674</v>
      </c>
      <c r="B401" t="s">
        <v>1675</v>
      </c>
      <c r="C401" t="s">
        <v>5</v>
      </c>
      <c r="D401" t="s">
        <v>352</v>
      </c>
      <c r="E401" t="s">
        <v>352</v>
      </c>
      <c r="F401" t="s">
        <v>127</v>
      </c>
      <c r="G401" t="str">
        <f>Table_Default__ACACCTCAT[[#This Row],[ACCT_CATEGORY]]</f>
        <v>01374</v>
      </c>
    </row>
    <row r="402" spans="1:7" x14ac:dyDescent="0.25">
      <c r="A402" t="s">
        <v>1676</v>
      </c>
      <c r="B402" t="s">
        <v>1677</v>
      </c>
      <c r="C402" t="s">
        <v>5</v>
      </c>
      <c r="D402" t="s">
        <v>352</v>
      </c>
      <c r="E402" t="s">
        <v>352</v>
      </c>
      <c r="F402" t="s">
        <v>127</v>
      </c>
      <c r="G402" t="str">
        <f>Table_Default__ACACCTCAT[[#This Row],[ACCT_CATEGORY]]</f>
        <v>01375</v>
      </c>
    </row>
    <row r="403" spans="1:7" x14ac:dyDescent="0.25">
      <c r="A403" t="s">
        <v>1678</v>
      </c>
      <c r="B403" t="s">
        <v>1679</v>
      </c>
      <c r="C403" t="s">
        <v>5</v>
      </c>
      <c r="D403" t="s">
        <v>352</v>
      </c>
      <c r="E403" t="s">
        <v>352</v>
      </c>
      <c r="F403" t="s">
        <v>127</v>
      </c>
      <c r="G403" t="str">
        <f>Table_Default__ACACCTCAT[[#This Row],[ACCT_CATEGORY]]</f>
        <v>01376</v>
      </c>
    </row>
    <row r="404" spans="1:7" x14ac:dyDescent="0.25">
      <c r="A404" t="s">
        <v>1680</v>
      </c>
      <c r="B404" t="s">
        <v>1681</v>
      </c>
      <c r="C404" t="s">
        <v>5</v>
      </c>
      <c r="D404" t="s">
        <v>352</v>
      </c>
      <c r="E404" t="s">
        <v>352</v>
      </c>
      <c r="F404" t="s">
        <v>127</v>
      </c>
      <c r="G404" t="str">
        <f>Table_Default__ACACCTCAT[[#This Row],[ACCT_CATEGORY]]</f>
        <v>01377</v>
      </c>
    </row>
    <row r="405" spans="1:7" x14ac:dyDescent="0.25">
      <c r="A405" t="s">
        <v>1682</v>
      </c>
      <c r="B405" t="s">
        <v>1683</v>
      </c>
      <c r="C405" t="s">
        <v>5</v>
      </c>
      <c r="D405" t="s">
        <v>352</v>
      </c>
      <c r="E405" t="s">
        <v>352</v>
      </c>
      <c r="F405" t="s">
        <v>127</v>
      </c>
      <c r="G405" t="str">
        <f>Table_Default__ACACCTCAT[[#This Row],[ACCT_CATEGORY]]</f>
        <v>01378</v>
      </c>
    </row>
    <row r="406" spans="1:7" x14ac:dyDescent="0.25">
      <c r="A406" t="s">
        <v>1684</v>
      </c>
      <c r="B406" t="s">
        <v>1685</v>
      </c>
      <c r="C406" t="s">
        <v>5</v>
      </c>
      <c r="D406" t="s">
        <v>352</v>
      </c>
      <c r="E406" t="s">
        <v>352</v>
      </c>
      <c r="F406" t="s">
        <v>127</v>
      </c>
      <c r="G406" t="str">
        <f>Table_Default__ACACCTCAT[[#This Row],[ACCT_CATEGORY]]</f>
        <v>01379</v>
      </c>
    </row>
    <row r="407" spans="1:7" x14ac:dyDescent="0.25">
      <c r="A407" t="s">
        <v>1686</v>
      </c>
      <c r="B407" t="s">
        <v>1687</v>
      </c>
      <c r="C407" t="s">
        <v>5</v>
      </c>
      <c r="D407" t="s">
        <v>352</v>
      </c>
      <c r="E407" t="s">
        <v>352</v>
      </c>
      <c r="F407" t="s">
        <v>127</v>
      </c>
      <c r="G407" t="str">
        <f>Table_Default__ACACCTCAT[[#This Row],[ACCT_CATEGORY]]</f>
        <v>01502</v>
      </c>
    </row>
    <row r="408" spans="1:7" x14ac:dyDescent="0.25">
      <c r="A408" t="s">
        <v>1688</v>
      </c>
      <c r="B408" t="s">
        <v>1689</v>
      </c>
      <c r="C408" t="s">
        <v>5</v>
      </c>
      <c r="D408" t="s">
        <v>352</v>
      </c>
      <c r="E408" t="s">
        <v>352</v>
      </c>
      <c r="F408" t="s">
        <v>127</v>
      </c>
      <c r="G408" t="str">
        <f>Table_Default__ACACCTCAT[[#This Row],[ACCT_CATEGORY]]</f>
        <v>02001</v>
      </c>
    </row>
    <row r="409" spans="1:7" x14ac:dyDescent="0.25">
      <c r="A409" t="s">
        <v>1690</v>
      </c>
      <c r="B409" t="s">
        <v>1691</v>
      </c>
      <c r="C409" t="s">
        <v>5</v>
      </c>
      <c r="D409" t="s">
        <v>352</v>
      </c>
      <c r="E409" t="s">
        <v>352</v>
      </c>
      <c r="F409" t="s">
        <v>127</v>
      </c>
      <c r="G409" t="str">
        <f>Table_Default__ACACCTCAT[[#This Row],[ACCT_CATEGORY]]</f>
        <v>02002</v>
      </c>
    </row>
    <row r="410" spans="1:7" x14ac:dyDescent="0.25">
      <c r="A410" t="s">
        <v>1692</v>
      </c>
      <c r="B410" t="s">
        <v>1693</v>
      </c>
      <c r="C410" t="s">
        <v>5</v>
      </c>
      <c r="D410" t="s">
        <v>352</v>
      </c>
      <c r="E410" t="s">
        <v>352</v>
      </c>
      <c r="F410" t="s">
        <v>127</v>
      </c>
      <c r="G410" t="str">
        <f>Table_Default__ACACCTCAT[[#This Row],[ACCT_CATEGORY]]</f>
        <v>02003</v>
      </c>
    </row>
    <row r="411" spans="1:7" x14ac:dyDescent="0.25">
      <c r="A411" t="s">
        <v>883</v>
      </c>
      <c r="B411" t="s">
        <v>1694</v>
      </c>
      <c r="C411" t="s">
        <v>5</v>
      </c>
      <c r="D411" t="s">
        <v>352</v>
      </c>
      <c r="E411" t="s">
        <v>352</v>
      </c>
      <c r="F411" t="s">
        <v>127</v>
      </c>
      <c r="G411" t="str">
        <f>Table_Default__ACACCTCAT[[#This Row],[ACCT_CATEGORY]]</f>
        <v>02004</v>
      </c>
    </row>
    <row r="412" spans="1:7" x14ac:dyDescent="0.25">
      <c r="A412" t="s">
        <v>1695</v>
      </c>
      <c r="B412" t="s">
        <v>1696</v>
      </c>
      <c r="C412" t="s">
        <v>5</v>
      </c>
      <c r="D412" t="s">
        <v>352</v>
      </c>
      <c r="E412" t="s">
        <v>352</v>
      </c>
      <c r="F412" t="s">
        <v>127</v>
      </c>
      <c r="G412" t="str">
        <f>Table_Default__ACACCTCAT[[#This Row],[ACCT_CATEGORY]]</f>
        <v>02005</v>
      </c>
    </row>
    <row r="413" spans="1:7" x14ac:dyDescent="0.25">
      <c r="A413" t="s">
        <v>1697</v>
      </c>
      <c r="B413" t="s">
        <v>1698</v>
      </c>
      <c r="C413" t="s">
        <v>5</v>
      </c>
      <c r="D413" t="s">
        <v>352</v>
      </c>
      <c r="E413" t="s">
        <v>352</v>
      </c>
      <c r="F413" t="s">
        <v>127</v>
      </c>
      <c r="G413" t="str">
        <f>Table_Default__ACACCTCAT[[#This Row],[ACCT_CATEGORY]]</f>
        <v>02006</v>
      </c>
    </row>
    <row r="414" spans="1:7" x14ac:dyDescent="0.25">
      <c r="A414" t="s">
        <v>1699</v>
      </c>
      <c r="B414" t="s">
        <v>1700</v>
      </c>
      <c r="C414" t="s">
        <v>5</v>
      </c>
      <c r="D414" t="s">
        <v>352</v>
      </c>
      <c r="E414" t="s">
        <v>352</v>
      </c>
      <c r="F414" t="s">
        <v>127</v>
      </c>
      <c r="G414" t="str">
        <f>Table_Default__ACACCTCAT[[#This Row],[ACCT_CATEGORY]]</f>
        <v>02007</v>
      </c>
    </row>
    <row r="415" spans="1:7" x14ac:dyDescent="0.25">
      <c r="A415" t="s">
        <v>1701</v>
      </c>
      <c r="B415" t="s">
        <v>1702</v>
      </c>
      <c r="C415" t="s">
        <v>5</v>
      </c>
      <c r="D415" t="s">
        <v>352</v>
      </c>
      <c r="E415" t="s">
        <v>352</v>
      </c>
      <c r="F415" t="s">
        <v>127</v>
      </c>
      <c r="G415" t="str">
        <f>Table_Default__ACACCTCAT[[#This Row],[ACCT_CATEGORY]]</f>
        <v>02008</v>
      </c>
    </row>
    <row r="416" spans="1:7" x14ac:dyDescent="0.25">
      <c r="A416" t="s">
        <v>1703</v>
      </c>
      <c r="B416" t="s">
        <v>1704</v>
      </c>
      <c r="C416" t="s">
        <v>5</v>
      </c>
      <c r="D416" t="s">
        <v>352</v>
      </c>
      <c r="E416" t="s">
        <v>352</v>
      </c>
      <c r="F416" t="s">
        <v>127</v>
      </c>
      <c r="G416" t="str">
        <f>Table_Default__ACACCTCAT[[#This Row],[ACCT_CATEGORY]]</f>
        <v>02009</v>
      </c>
    </row>
    <row r="417" spans="1:7" x14ac:dyDescent="0.25">
      <c r="A417" t="s">
        <v>1705</v>
      </c>
      <c r="B417" t="s">
        <v>1706</v>
      </c>
      <c r="C417" t="s">
        <v>5</v>
      </c>
      <c r="D417" t="s">
        <v>352</v>
      </c>
      <c r="E417" t="s">
        <v>352</v>
      </c>
      <c r="F417" t="s">
        <v>127</v>
      </c>
      <c r="G417" t="str">
        <f>Table_Default__ACACCTCAT[[#This Row],[ACCT_CATEGORY]]</f>
        <v>02010</v>
      </c>
    </row>
    <row r="418" spans="1:7" x14ac:dyDescent="0.25">
      <c r="A418" t="s">
        <v>1707</v>
      </c>
      <c r="B418" t="s">
        <v>1708</v>
      </c>
      <c r="C418" t="s">
        <v>5</v>
      </c>
      <c r="D418" t="s">
        <v>352</v>
      </c>
      <c r="E418" t="s">
        <v>352</v>
      </c>
      <c r="F418" t="s">
        <v>127</v>
      </c>
      <c r="G418" t="str">
        <f>Table_Default__ACACCTCAT[[#This Row],[ACCT_CATEGORY]]</f>
        <v>02011</v>
      </c>
    </row>
    <row r="419" spans="1:7" x14ac:dyDescent="0.25">
      <c r="A419" t="s">
        <v>1709</v>
      </c>
      <c r="B419" t="s">
        <v>1710</v>
      </c>
      <c r="C419" t="s">
        <v>5</v>
      </c>
      <c r="D419" t="s">
        <v>352</v>
      </c>
      <c r="E419" t="s">
        <v>352</v>
      </c>
      <c r="F419" t="s">
        <v>127</v>
      </c>
      <c r="G419" t="str">
        <f>Table_Default__ACACCTCAT[[#This Row],[ACCT_CATEGORY]]</f>
        <v>02012</v>
      </c>
    </row>
    <row r="420" spans="1:7" x14ac:dyDescent="0.25">
      <c r="A420" t="s">
        <v>1711</v>
      </c>
      <c r="B420" t="s">
        <v>1712</v>
      </c>
      <c r="C420" t="s">
        <v>5</v>
      </c>
      <c r="D420" t="s">
        <v>352</v>
      </c>
      <c r="E420" t="s">
        <v>352</v>
      </c>
      <c r="F420" t="s">
        <v>127</v>
      </c>
      <c r="G420" t="str">
        <f>Table_Default__ACACCTCAT[[#This Row],[ACCT_CATEGORY]]</f>
        <v>02013</v>
      </c>
    </row>
    <row r="421" spans="1:7" x14ac:dyDescent="0.25">
      <c r="A421" t="s">
        <v>1713</v>
      </c>
      <c r="B421" t="s">
        <v>1714</v>
      </c>
      <c r="C421" t="s">
        <v>5</v>
      </c>
      <c r="D421" t="s">
        <v>352</v>
      </c>
      <c r="E421" t="s">
        <v>352</v>
      </c>
      <c r="F421" t="s">
        <v>127</v>
      </c>
      <c r="G421" t="str">
        <f>Table_Default__ACACCTCAT[[#This Row],[ACCT_CATEGORY]]</f>
        <v>02014</v>
      </c>
    </row>
    <row r="422" spans="1:7" x14ac:dyDescent="0.25">
      <c r="A422" t="s">
        <v>1715</v>
      </c>
      <c r="B422" t="s">
        <v>1716</v>
      </c>
      <c r="C422" t="s">
        <v>5</v>
      </c>
      <c r="D422" t="s">
        <v>352</v>
      </c>
      <c r="E422" t="s">
        <v>352</v>
      </c>
      <c r="F422" t="s">
        <v>127</v>
      </c>
      <c r="G422" t="str">
        <f>Table_Default__ACACCTCAT[[#This Row],[ACCT_CATEGORY]]</f>
        <v>02015</v>
      </c>
    </row>
    <row r="423" spans="1:7" x14ac:dyDescent="0.25">
      <c r="A423" t="s">
        <v>1717</v>
      </c>
      <c r="B423" t="s">
        <v>1718</v>
      </c>
      <c r="C423" t="s">
        <v>5</v>
      </c>
      <c r="D423" t="s">
        <v>352</v>
      </c>
      <c r="E423" t="s">
        <v>352</v>
      </c>
      <c r="F423" t="s">
        <v>127</v>
      </c>
      <c r="G423" t="str">
        <f>Table_Default__ACACCTCAT[[#This Row],[ACCT_CATEGORY]]</f>
        <v>02016</v>
      </c>
    </row>
    <row r="424" spans="1:7" x14ac:dyDescent="0.25">
      <c r="A424" t="s">
        <v>1719</v>
      </c>
      <c r="B424" t="s">
        <v>1720</v>
      </c>
      <c r="C424" t="s">
        <v>5</v>
      </c>
      <c r="D424" t="s">
        <v>352</v>
      </c>
      <c r="E424" t="s">
        <v>352</v>
      </c>
      <c r="F424" t="s">
        <v>127</v>
      </c>
      <c r="G424" t="str">
        <f>Table_Default__ACACCTCAT[[#This Row],[ACCT_CATEGORY]]</f>
        <v>02017</v>
      </c>
    </row>
    <row r="425" spans="1:7" x14ac:dyDescent="0.25">
      <c r="A425" t="s">
        <v>1721</v>
      </c>
      <c r="B425" t="s">
        <v>1722</v>
      </c>
      <c r="C425" t="s">
        <v>5</v>
      </c>
      <c r="D425" t="s">
        <v>352</v>
      </c>
      <c r="E425" t="s">
        <v>352</v>
      </c>
      <c r="F425" t="s">
        <v>127</v>
      </c>
      <c r="G425" t="str">
        <f>Table_Default__ACACCTCAT[[#This Row],[ACCT_CATEGORY]]</f>
        <v>02018</v>
      </c>
    </row>
    <row r="426" spans="1:7" x14ac:dyDescent="0.25">
      <c r="A426" t="s">
        <v>1723</v>
      </c>
      <c r="B426" t="s">
        <v>1724</v>
      </c>
      <c r="C426" t="s">
        <v>5</v>
      </c>
      <c r="D426" t="s">
        <v>352</v>
      </c>
      <c r="E426" t="s">
        <v>352</v>
      </c>
      <c r="F426" t="s">
        <v>127</v>
      </c>
      <c r="G426" t="str">
        <f>Table_Default__ACACCTCAT[[#This Row],[ACCT_CATEGORY]]</f>
        <v>02019</v>
      </c>
    </row>
    <row r="427" spans="1:7" x14ac:dyDescent="0.25">
      <c r="A427" t="s">
        <v>1725</v>
      </c>
      <c r="B427" t="s">
        <v>1726</v>
      </c>
      <c r="C427" t="s">
        <v>5</v>
      </c>
      <c r="D427" t="s">
        <v>352</v>
      </c>
      <c r="E427" t="s">
        <v>352</v>
      </c>
      <c r="F427" t="s">
        <v>127</v>
      </c>
      <c r="G427" t="str">
        <f>Table_Default__ACACCTCAT[[#This Row],[ACCT_CATEGORY]]</f>
        <v>02020</v>
      </c>
    </row>
    <row r="428" spans="1:7" x14ac:dyDescent="0.25">
      <c r="A428" t="s">
        <v>1727</v>
      </c>
      <c r="B428" t="s">
        <v>1728</v>
      </c>
      <c r="C428" t="s">
        <v>5</v>
      </c>
      <c r="D428" t="s">
        <v>352</v>
      </c>
      <c r="E428" t="s">
        <v>352</v>
      </c>
      <c r="F428" t="s">
        <v>127</v>
      </c>
      <c r="G428" t="str">
        <f>Table_Default__ACACCTCAT[[#This Row],[ACCT_CATEGORY]]</f>
        <v>02021</v>
      </c>
    </row>
    <row r="429" spans="1:7" x14ac:dyDescent="0.25">
      <c r="A429" t="s">
        <v>1729</v>
      </c>
      <c r="B429" t="s">
        <v>1730</v>
      </c>
      <c r="C429" t="s">
        <v>5</v>
      </c>
      <c r="D429" t="s">
        <v>352</v>
      </c>
      <c r="E429" t="s">
        <v>352</v>
      </c>
      <c r="F429" t="s">
        <v>127</v>
      </c>
      <c r="G429" t="str">
        <f>Table_Default__ACACCTCAT[[#This Row],[ACCT_CATEGORY]]</f>
        <v>02022</v>
      </c>
    </row>
    <row r="430" spans="1:7" x14ac:dyDescent="0.25">
      <c r="A430" t="s">
        <v>1731</v>
      </c>
      <c r="B430" t="s">
        <v>1732</v>
      </c>
      <c r="C430" t="s">
        <v>5</v>
      </c>
      <c r="D430" t="s">
        <v>352</v>
      </c>
      <c r="E430" t="s">
        <v>352</v>
      </c>
      <c r="F430" t="s">
        <v>127</v>
      </c>
      <c r="G430" t="str">
        <f>Table_Default__ACACCTCAT[[#This Row],[ACCT_CATEGORY]]</f>
        <v>02023</v>
      </c>
    </row>
    <row r="431" spans="1:7" x14ac:dyDescent="0.25">
      <c r="A431" t="s">
        <v>1733</v>
      </c>
      <c r="B431" t="s">
        <v>1734</v>
      </c>
      <c r="C431" t="s">
        <v>5</v>
      </c>
      <c r="D431" t="s">
        <v>352</v>
      </c>
      <c r="E431" t="s">
        <v>352</v>
      </c>
      <c r="F431" t="s">
        <v>127</v>
      </c>
      <c r="G431" t="str">
        <f>Table_Default__ACACCTCAT[[#This Row],[ACCT_CATEGORY]]</f>
        <v>02024</v>
      </c>
    </row>
    <row r="432" spans="1:7" x14ac:dyDescent="0.25">
      <c r="A432" t="s">
        <v>1735</v>
      </c>
      <c r="B432" t="s">
        <v>1736</v>
      </c>
      <c r="C432" t="s">
        <v>5</v>
      </c>
      <c r="D432" t="s">
        <v>352</v>
      </c>
      <c r="E432" t="s">
        <v>352</v>
      </c>
      <c r="F432" t="s">
        <v>127</v>
      </c>
      <c r="G432" t="str">
        <f>Table_Default__ACACCTCAT[[#This Row],[ACCT_CATEGORY]]</f>
        <v>02025</v>
      </c>
    </row>
    <row r="433" spans="1:7" x14ac:dyDescent="0.25">
      <c r="A433" t="s">
        <v>1737</v>
      </c>
      <c r="B433" t="s">
        <v>1738</v>
      </c>
      <c r="C433" t="s">
        <v>5</v>
      </c>
      <c r="D433" t="s">
        <v>352</v>
      </c>
      <c r="E433" t="s">
        <v>352</v>
      </c>
      <c r="F433" t="s">
        <v>127</v>
      </c>
      <c r="G433" t="str">
        <f>Table_Default__ACACCTCAT[[#This Row],[ACCT_CATEGORY]]</f>
        <v>02026</v>
      </c>
    </row>
    <row r="434" spans="1:7" x14ac:dyDescent="0.25">
      <c r="A434" t="s">
        <v>1739</v>
      </c>
      <c r="B434" t="s">
        <v>1740</v>
      </c>
      <c r="C434" t="s">
        <v>5</v>
      </c>
      <c r="D434" t="s">
        <v>352</v>
      </c>
      <c r="E434" t="s">
        <v>352</v>
      </c>
      <c r="F434" t="s">
        <v>127</v>
      </c>
      <c r="G434" t="str">
        <f>Table_Default__ACACCTCAT[[#This Row],[ACCT_CATEGORY]]</f>
        <v>02027</v>
      </c>
    </row>
    <row r="435" spans="1:7" x14ac:dyDescent="0.25">
      <c r="A435" t="s">
        <v>1741</v>
      </c>
      <c r="B435" t="s">
        <v>1742</v>
      </c>
      <c r="C435" t="s">
        <v>5</v>
      </c>
      <c r="D435" t="s">
        <v>352</v>
      </c>
      <c r="E435" t="s">
        <v>352</v>
      </c>
      <c r="F435" t="s">
        <v>127</v>
      </c>
      <c r="G435" t="str">
        <f>Table_Default__ACACCTCAT[[#This Row],[ACCT_CATEGORY]]</f>
        <v>02028</v>
      </c>
    </row>
    <row r="436" spans="1:7" x14ac:dyDescent="0.25">
      <c r="A436" t="s">
        <v>1743</v>
      </c>
      <c r="B436" t="s">
        <v>1744</v>
      </c>
      <c r="C436" t="s">
        <v>5</v>
      </c>
      <c r="D436" t="s">
        <v>352</v>
      </c>
      <c r="E436" t="s">
        <v>352</v>
      </c>
      <c r="F436" t="s">
        <v>127</v>
      </c>
      <c r="G436" t="str">
        <f>Table_Default__ACACCTCAT[[#This Row],[ACCT_CATEGORY]]</f>
        <v>02029</v>
      </c>
    </row>
    <row r="437" spans="1:7" x14ac:dyDescent="0.25">
      <c r="A437" t="s">
        <v>132</v>
      </c>
      <c r="B437" t="s">
        <v>1745</v>
      </c>
      <c r="C437" t="s">
        <v>5</v>
      </c>
      <c r="D437" t="s">
        <v>352</v>
      </c>
      <c r="E437" t="s">
        <v>352</v>
      </c>
      <c r="F437" t="s">
        <v>127</v>
      </c>
      <c r="G437" t="str">
        <f>Table_Default__ACACCTCAT[[#This Row],[ACCT_CATEGORY]]</f>
        <v>00000</v>
      </c>
    </row>
    <row r="438" spans="1:7" x14ac:dyDescent="0.25">
      <c r="A438" t="s">
        <v>136</v>
      </c>
      <c r="B438" t="s">
        <v>1746</v>
      </c>
      <c r="C438" t="s">
        <v>5</v>
      </c>
      <c r="D438" t="s">
        <v>352</v>
      </c>
      <c r="E438" t="s">
        <v>352</v>
      </c>
      <c r="F438" t="s">
        <v>127</v>
      </c>
      <c r="G438" t="str">
        <f>Table_Default__ACACCTCAT[[#This Row],[ACCT_CATEGORY]]</f>
        <v>00008</v>
      </c>
    </row>
    <row r="439" spans="1:7" x14ac:dyDescent="0.25">
      <c r="A439" t="s">
        <v>981</v>
      </c>
      <c r="B439" t="s">
        <v>1747</v>
      </c>
      <c r="C439" t="s">
        <v>5</v>
      </c>
      <c r="D439" t="s">
        <v>352</v>
      </c>
      <c r="E439" t="s">
        <v>352</v>
      </c>
      <c r="F439" t="s">
        <v>127</v>
      </c>
      <c r="G439" t="str">
        <f>Table_Default__ACACCTCAT[[#This Row],[ACCT_CATEGORY]]</f>
        <v>00200</v>
      </c>
    </row>
    <row r="440" spans="1:7" x14ac:dyDescent="0.25">
      <c r="A440" t="s">
        <v>982</v>
      </c>
      <c r="B440" t="s">
        <v>1748</v>
      </c>
      <c r="C440" t="s">
        <v>5</v>
      </c>
      <c r="D440" t="s">
        <v>352</v>
      </c>
      <c r="E440" t="s">
        <v>352</v>
      </c>
      <c r="F440" t="s">
        <v>127</v>
      </c>
      <c r="G440" t="str">
        <f>Table_Default__ACACCTCAT[[#This Row],[ACCT_CATEGORY]]</f>
        <v>00501</v>
      </c>
    </row>
    <row r="441" spans="1:7" x14ac:dyDescent="0.25">
      <c r="A441" t="s">
        <v>845</v>
      </c>
      <c r="B441" t="s">
        <v>1749</v>
      </c>
      <c r="C441" t="s">
        <v>5</v>
      </c>
      <c r="D441" t="s">
        <v>352</v>
      </c>
      <c r="E441" t="s">
        <v>352</v>
      </c>
      <c r="F441" t="s">
        <v>127</v>
      </c>
      <c r="G441" t="str">
        <f>Table_Default__ACACCTCAT[[#This Row],[ACCT_CATEGORY]]</f>
        <v>00777</v>
      </c>
    </row>
    <row r="442" spans="1:7" x14ac:dyDescent="0.25">
      <c r="A442" t="s">
        <v>707</v>
      </c>
      <c r="B442" t="s">
        <v>1750</v>
      </c>
      <c r="C442" t="s">
        <v>5</v>
      </c>
      <c r="D442" t="s">
        <v>352</v>
      </c>
      <c r="E442" t="s">
        <v>352</v>
      </c>
      <c r="F442" t="s">
        <v>127</v>
      </c>
      <c r="G442" t="str">
        <f>Table_Default__ACACCTCAT[[#This Row],[ACCT_CATEGORY]]</f>
        <v>01000</v>
      </c>
    </row>
    <row r="443" spans="1:7" x14ac:dyDescent="0.25">
      <c r="A443" t="s">
        <v>573</v>
      </c>
      <c r="B443" t="s">
        <v>1751</v>
      </c>
      <c r="C443" t="s">
        <v>5</v>
      </c>
      <c r="D443" t="s">
        <v>352</v>
      </c>
      <c r="E443" t="s">
        <v>352</v>
      </c>
      <c r="F443" t="s">
        <v>127</v>
      </c>
      <c r="G443" t="str">
        <f>Table_Default__ACACCTCAT[[#This Row],[ACCT_CATEGORY]]</f>
        <v>01001</v>
      </c>
    </row>
    <row r="444" spans="1:7" x14ac:dyDescent="0.25">
      <c r="A444" t="s">
        <v>693</v>
      </c>
      <c r="B444" t="s">
        <v>1752</v>
      </c>
      <c r="C444" t="s">
        <v>5</v>
      </c>
      <c r="D444" t="s">
        <v>352</v>
      </c>
      <c r="E444" t="s">
        <v>352</v>
      </c>
      <c r="F444" t="s">
        <v>127</v>
      </c>
      <c r="G444" t="str">
        <f>Table_Default__ACACCTCAT[[#This Row],[ACCT_CATEGORY]]</f>
        <v>01002</v>
      </c>
    </row>
    <row r="445" spans="1:7" x14ac:dyDescent="0.25">
      <c r="A445" t="s">
        <v>694</v>
      </c>
      <c r="B445" t="s">
        <v>1753</v>
      </c>
      <c r="C445" t="s">
        <v>5</v>
      </c>
      <c r="D445" t="s">
        <v>352</v>
      </c>
      <c r="E445" t="s">
        <v>352</v>
      </c>
      <c r="F445" t="s">
        <v>127</v>
      </c>
      <c r="G445" t="str">
        <f>Table_Default__ACACCTCAT[[#This Row],[ACCT_CATEGORY]]</f>
        <v>01003</v>
      </c>
    </row>
    <row r="446" spans="1:7" x14ac:dyDescent="0.25">
      <c r="A446" t="s">
        <v>702</v>
      </c>
      <c r="B446" t="s">
        <v>1754</v>
      </c>
      <c r="C446" t="s">
        <v>5</v>
      </c>
      <c r="D446" t="s">
        <v>352</v>
      </c>
      <c r="E446" t="s">
        <v>352</v>
      </c>
      <c r="F446" t="s">
        <v>127</v>
      </c>
      <c r="G446" t="str">
        <f>Table_Default__ACACCTCAT[[#This Row],[ACCT_CATEGORY]]</f>
        <v>01004</v>
      </c>
    </row>
    <row r="447" spans="1:7" x14ac:dyDescent="0.25">
      <c r="A447" t="s">
        <v>703</v>
      </c>
      <c r="B447" t="s">
        <v>1755</v>
      </c>
      <c r="C447" t="s">
        <v>5</v>
      </c>
      <c r="D447" t="s">
        <v>352</v>
      </c>
      <c r="E447" t="s">
        <v>352</v>
      </c>
      <c r="F447" t="s">
        <v>127</v>
      </c>
      <c r="G447" t="str">
        <f>Table_Default__ACACCTCAT[[#This Row],[ACCT_CATEGORY]]</f>
        <v>01005</v>
      </c>
    </row>
    <row r="448" spans="1:7" x14ac:dyDescent="0.25">
      <c r="A448" t="s">
        <v>704</v>
      </c>
      <c r="B448" t="s">
        <v>1756</v>
      </c>
      <c r="C448" t="s">
        <v>5</v>
      </c>
      <c r="D448" t="s">
        <v>352</v>
      </c>
      <c r="E448" t="s">
        <v>352</v>
      </c>
      <c r="F448" t="s">
        <v>127</v>
      </c>
      <c r="G448" t="str">
        <f>Table_Default__ACACCTCAT[[#This Row],[ACCT_CATEGORY]]</f>
        <v>01006</v>
      </c>
    </row>
    <row r="449" spans="1:7" x14ac:dyDescent="0.25">
      <c r="A449" t="s">
        <v>705</v>
      </c>
      <c r="B449" t="s">
        <v>1757</v>
      </c>
      <c r="C449" t="s">
        <v>5</v>
      </c>
      <c r="D449" t="s">
        <v>352</v>
      </c>
      <c r="E449" t="s">
        <v>352</v>
      </c>
      <c r="F449" t="s">
        <v>127</v>
      </c>
      <c r="G449" t="str">
        <f>Table_Default__ACACCTCAT[[#This Row],[ACCT_CATEGORY]]</f>
        <v>01007</v>
      </c>
    </row>
    <row r="450" spans="1:7" x14ac:dyDescent="0.25">
      <c r="A450" t="s">
        <v>706</v>
      </c>
      <c r="B450" t="s">
        <v>1758</v>
      </c>
      <c r="C450" t="s">
        <v>5</v>
      </c>
      <c r="D450" t="s">
        <v>352</v>
      </c>
      <c r="E450" t="s">
        <v>352</v>
      </c>
      <c r="F450" t="s">
        <v>127</v>
      </c>
      <c r="G450" t="str">
        <f>Table_Default__ACACCTCAT[[#This Row],[ACCT_CATEGORY]]</f>
        <v>01008</v>
      </c>
    </row>
    <row r="451" spans="1:7" x14ac:dyDescent="0.25">
      <c r="A451" t="s">
        <v>695</v>
      </c>
      <c r="B451" t="s">
        <v>1759</v>
      </c>
      <c r="C451" t="s">
        <v>5</v>
      </c>
      <c r="D451" t="s">
        <v>352</v>
      </c>
      <c r="E451" t="s">
        <v>352</v>
      </c>
      <c r="F451" t="s">
        <v>127</v>
      </c>
      <c r="G451" t="str">
        <f>Table_Default__ACACCTCAT[[#This Row],[ACCT_CATEGORY]]</f>
        <v>01009</v>
      </c>
    </row>
    <row r="452" spans="1:7" x14ac:dyDescent="0.25">
      <c r="A452" t="s">
        <v>696</v>
      </c>
      <c r="B452" t="s">
        <v>1760</v>
      </c>
      <c r="C452" t="s">
        <v>5</v>
      </c>
      <c r="D452" t="s">
        <v>352</v>
      </c>
      <c r="E452" t="s">
        <v>352</v>
      </c>
      <c r="F452" t="s">
        <v>127</v>
      </c>
      <c r="G452" t="str">
        <f>Table_Default__ACACCTCAT[[#This Row],[ACCT_CATEGORY]]</f>
        <v>01010</v>
      </c>
    </row>
    <row r="453" spans="1:7" x14ac:dyDescent="0.25">
      <c r="A453" t="s">
        <v>697</v>
      </c>
      <c r="B453" t="s">
        <v>1761</v>
      </c>
      <c r="C453" t="s">
        <v>5</v>
      </c>
      <c r="D453" t="s">
        <v>352</v>
      </c>
      <c r="E453" t="s">
        <v>352</v>
      </c>
      <c r="F453" t="s">
        <v>127</v>
      </c>
      <c r="G453" t="str">
        <f>Table_Default__ACACCTCAT[[#This Row],[ACCT_CATEGORY]]</f>
        <v>01011</v>
      </c>
    </row>
    <row r="454" spans="1:7" x14ac:dyDescent="0.25">
      <c r="A454" t="s">
        <v>698</v>
      </c>
      <c r="B454" t="s">
        <v>1762</v>
      </c>
      <c r="C454" t="s">
        <v>5</v>
      </c>
      <c r="D454" t="s">
        <v>352</v>
      </c>
      <c r="E454" t="s">
        <v>352</v>
      </c>
      <c r="F454" t="s">
        <v>127</v>
      </c>
      <c r="G454" t="str">
        <f>Table_Default__ACACCTCAT[[#This Row],[ACCT_CATEGORY]]</f>
        <v>01012</v>
      </c>
    </row>
    <row r="455" spans="1:7" x14ac:dyDescent="0.25">
      <c r="A455" t="s">
        <v>699</v>
      </c>
      <c r="B455" t="s">
        <v>1763</v>
      </c>
      <c r="C455" t="s">
        <v>5</v>
      </c>
      <c r="D455" t="s">
        <v>352</v>
      </c>
      <c r="E455" t="s">
        <v>352</v>
      </c>
      <c r="F455" t="s">
        <v>127</v>
      </c>
      <c r="G455" t="str">
        <f>Table_Default__ACACCTCAT[[#This Row],[ACCT_CATEGORY]]</f>
        <v>01013</v>
      </c>
    </row>
    <row r="456" spans="1:7" x14ac:dyDescent="0.25">
      <c r="A456" t="s">
        <v>708</v>
      </c>
      <c r="B456" t="s">
        <v>1764</v>
      </c>
      <c r="C456" t="s">
        <v>5</v>
      </c>
      <c r="D456" t="s">
        <v>352</v>
      </c>
      <c r="E456" t="s">
        <v>352</v>
      </c>
      <c r="F456" t="s">
        <v>127</v>
      </c>
      <c r="G456" t="str">
        <f>Table_Default__ACACCTCAT[[#This Row],[ACCT_CATEGORY]]</f>
        <v>01014</v>
      </c>
    </row>
    <row r="457" spans="1:7" x14ac:dyDescent="0.25">
      <c r="A457" t="s">
        <v>709</v>
      </c>
      <c r="B457" t="s">
        <v>1765</v>
      </c>
      <c r="C457" t="s">
        <v>5</v>
      </c>
      <c r="D457" t="s">
        <v>352</v>
      </c>
      <c r="E457" t="s">
        <v>352</v>
      </c>
      <c r="F457" t="s">
        <v>127</v>
      </c>
      <c r="G457" t="str">
        <f>Table_Default__ACACCTCAT[[#This Row],[ACCT_CATEGORY]]</f>
        <v>01015</v>
      </c>
    </row>
    <row r="458" spans="1:7" x14ac:dyDescent="0.25">
      <c r="A458" t="s">
        <v>710</v>
      </c>
      <c r="B458" t="s">
        <v>1766</v>
      </c>
      <c r="C458" t="s">
        <v>5</v>
      </c>
      <c r="D458" t="s">
        <v>352</v>
      </c>
      <c r="E458" t="s">
        <v>352</v>
      </c>
      <c r="F458" t="s">
        <v>127</v>
      </c>
      <c r="G458" t="str">
        <f>Table_Default__ACACCTCAT[[#This Row],[ACCT_CATEGORY]]</f>
        <v>01016</v>
      </c>
    </row>
    <row r="459" spans="1:7" x14ac:dyDescent="0.25">
      <c r="A459" t="s">
        <v>711</v>
      </c>
      <c r="B459" t="s">
        <v>1767</v>
      </c>
      <c r="C459" t="s">
        <v>5</v>
      </c>
      <c r="D459" t="s">
        <v>352</v>
      </c>
      <c r="E459" t="s">
        <v>352</v>
      </c>
      <c r="F459" t="s">
        <v>127</v>
      </c>
      <c r="G459" t="str">
        <f>Table_Default__ACACCTCAT[[#This Row],[ACCT_CATEGORY]]</f>
        <v>01017</v>
      </c>
    </row>
    <row r="460" spans="1:7" x14ac:dyDescent="0.25">
      <c r="A460" t="s">
        <v>712</v>
      </c>
      <c r="B460" t="s">
        <v>1768</v>
      </c>
      <c r="C460" t="s">
        <v>5</v>
      </c>
      <c r="D460" t="s">
        <v>352</v>
      </c>
      <c r="E460" t="s">
        <v>352</v>
      </c>
      <c r="F460" t="s">
        <v>127</v>
      </c>
      <c r="G460" t="str">
        <f>Table_Default__ACACCTCAT[[#This Row],[ACCT_CATEGORY]]</f>
        <v>01018</v>
      </c>
    </row>
    <row r="461" spans="1:7" x14ac:dyDescent="0.25">
      <c r="A461" t="s">
        <v>713</v>
      </c>
      <c r="B461" t="s">
        <v>1769</v>
      </c>
      <c r="C461" t="s">
        <v>5</v>
      </c>
      <c r="D461" t="s">
        <v>352</v>
      </c>
      <c r="E461" t="s">
        <v>352</v>
      </c>
      <c r="F461" t="s">
        <v>127</v>
      </c>
      <c r="G461" t="str">
        <f>Table_Default__ACACCTCAT[[#This Row],[ACCT_CATEGORY]]</f>
        <v>01019</v>
      </c>
    </row>
    <row r="462" spans="1:7" x14ac:dyDescent="0.25">
      <c r="A462" t="s">
        <v>700</v>
      </c>
      <c r="B462" t="s">
        <v>1770</v>
      </c>
      <c r="C462" t="s">
        <v>5</v>
      </c>
      <c r="D462" t="s">
        <v>352</v>
      </c>
      <c r="E462" t="s">
        <v>352</v>
      </c>
      <c r="F462" t="s">
        <v>127</v>
      </c>
      <c r="G462" t="str">
        <f>Table_Default__ACACCTCAT[[#This Row],[ACCT_CATEGORY]]</f>
        <v>01020</v>
      </c>
    </row>
    <row r="463" spans="1:7" x14ac:dyDescent="0.25">
      <c r="A463" t="s">
        <v>701</v>
      </c>
      <c r="B463" t="s">
        <v>1771</v>
      </c>
      <c r="C463" t="s">
        <v>5</v>
      </c>
      <c r="D463" t="s">
        <v>352</v>
      </c>
      <c r="E463" t="s">
        <v>352</v>
      </c>
      <c r="F463" t="s">
        <v>127</v>
      </c>
      <c r="G463" t="str">
        <f>Table_Default__ACACCTCAT[[#This Row],[ACCT_CATEGORY]]</f>
        <v>01021</v>
      </c>
    </row>
    <row r="464" spans="1:7" x14ac:dyDescent="0.25">
      <c r="A464" t="s">
        <v>714</v>
      </c>
      <c r="B464" t="s">
        <v>1772</v>
      </c>
      <c r="C464" t="s">
        <v>5</v>
      </c>
      <c r="D464" t="s">
        <v>352</v>
      </c>
      <c r="E464" t="s">
        <v>352</v>
      </c>
      <c r="F464" t="s">
        <v>127</v>
      </c>
      <c r="G464" t="str">
        <f>Table_Default__ACACCTCAT[[#This Row],[ACCT_CATEGORY]]</f>
        <v>01022</v>
      </c>
    </row>
    <row r="465" spans="1:7" x14ac:dyDescent="0.25">
      <c r="A465" t="s">
        <v>715</v>
      </c>
      <c r="B465" t="s">
        <v>1773</v>
      </c>
      <c r="C465" t="s">
        <v>5</v>
      </c>
      <c r="D465" t="s">
        <v>352</v>
      </c>
      <c r="E465" t="s">
        <v>352</v>
      </c>
      <c r="F465" t="s">
        <v>127</v>
      </c>
      <c r="G465" t="str">
        <f>Table_Default__ACACCTCAT[[#This Row],[ACCT_CATEGORY]]</f>
        <v>01023</v>
      </c>
    </row>
    <row r="466" spans="1:7" x14ac:dyDescent="0.25">
      <c r="A466" t="s">
        <v>716</v>
      </c>
      <c r="B466" t="s">
        <v>1774</v>
      </c>
      <c r="C466" t="s">
        <v>5</v>
      </c>
      <c r="D466" t="s">
        <v>352</v>
      </c>
      <c r="E466" t="s">
        <v>352</v>
      </c>
      <c r="F466" t="s">
        <v>127</v>
      </c>
      <c r="G466" t="str">
        <f>Table_Default__ACACCTCAT[[#This Row],[ACCT_CATEGORY]]</f>
        <v>01024</v>
      </c>
    </row>
    <row r="467" spans="1:7" x14ac:dyDescent="0.25">
      <c r="A467" t="s">
        <v>717</v>
      </c>
      <c r="B467" t="s">
        <v>1775</v>
      </c>
      <c r="C467" t="s">
        <v>5</v>
      </c>
      <c r="D467" t="s">
        <v>352</v>
      </c>
      <c r="E467" t="s">
        <v>352</v>
      </c>
      <c r="F467" t="s">
        <v>127</v>
      </c>
      <c r="G467" t="str">
        <f>Table_Default__ACACCTCAT[[#This Row],[ACCT_CATEGORY]]</f>
        <v>01025</v>
      </c>
    </row>
    <row r="468" spans="1:7" x14ac:dyDescent="0.25">
      <c r="A468" t="s">
        <v>718</v>
      </c>
      <c r="B468" t="s">
        <v>1776</v>
      </c>
      <c r="C468" t="s">
        <v>5</v>
      </c>
      <c r="D468" t="s">
        <v>352</v>
      </c>
      <c r="E468" t="s">
        <v>352</v>
      </c>
      <c r="F468" t="s">
        <v>127</v>
      </c>
      <c r="G468" t="str">
        <f>Table_Default__ACACCTCAT[[#This Row],[ACCT_CATEGORY]]</f>
        <v>01026</v>
      </c>
    </row>
    <row r="469" spans="1:7" x14ac:dyDescent="0.25">
      <c r="A469" t="s">
        <v>719</v>
      </c>
      <c r="B469" t="s">
        <v>1777</v>
      </c>
      <c r="C469" t="s">
        <v>5</v>
      </c>
      <c r="D469" t="s">
        <v>352</v>
      </c>
      <c r="E469" t="s">
        <v>352</v>
      </c>
      <c r="F469" t="s">
        <v>127</v>
      </c>
      <c r="G469" t="str">
        <f>Table_Default__ACACCTCAT[[#This Row],[ACCT_CATEGORY]]</f>
        <v>01027</v>
      </c>
    </row>
    <row r="470" spans="1:7" x14ac:dyDescent="0.25">
      <c r="A470" t="s">
        <v>720</v>
      </c>
      <c r="B470" t="s">
        <v>1778</v>
      </c>
      <c r="C470" t="s">
        <v>5</v>
      </c>
      <c r="D470" t="s">
        <v>352</v>
      </c>
      <c r="E470" t="s">
        <v>352</v>
      </c>
      <c r="F470" t="s">
        <v>127</v>
      </c>
      <c r="G470" t="str">
        <f>Table_Default__ACACCTCAT[[#This Row],[ACCT_CATEGORY]]</f>
        <v>01028</v>
      </c>
    </row>
    <row r="471" spans="1:7" x14ac:dyDescent="0.25">
      <c r="A471" t="s">
        <v>721</v>
      </c>
      <c r="B471" t="s">
        <v>1779</v>
      </c>
      <c r="C471" t="s">
        <v>5</v>
      </c>
      <c r="D471" t="s">
        <v>352</v>
      </c>
      <c r="E471" t="s">
        <v>352</v>
      </c>
      <c r="F471" t="s">
        <v>127</v>
      </c>
      <c r="G471" t="str">
        <f>Table_Default__ACACCTCAT[[#This Row],[ACCT_CATEGORY]]</f>
        <v>01029</v>
      </c>
    </row>
    <row r="472" spans="1:7" x14ac:dyDescent="0.25">
      <c r="A472" t="s">
        <v>722</v>
      </c>
      <c r="B472" t="s">
        <v>1780</v>
      </c>
      <c r="C472" t="s">
        <v>5</v>
      </c>
      <c r="D472" t="s">
        <v>352</v>
      </c>
      <c r="E472" t="s">
        <v>352</v>
      </c>
      <c r="F472" t="s">
        <v>127</v>
      </c>
      <c r="G472" t="str">
        <f>Table_Default__ACACCTCAT[[#This Row],[ACCT_CATEGORY]]</f>
        <v>01030</v>
      </c>
    </row>
    <row r="473" spans="1:7" x14ac:dyDescent="0.25">
      <c r="A473" t="s">
        <v>723</v>
      </c>
      <c r="B473" t="s">
        <v>1781</v>
      </c>
      <c r="C473" t="s">
        <v>5</v>
      </c>
      <c r="D473" t="s">
        <v>352</v>
      </c>
      <c r="E473" t="s">
        <v>352</v>
      </c>
      <c r="F473" t="s">
        <v>127</v>
      </c>
      <c r="G473" t="str">
        <f>Table_Default__ACACCTCAT[[#This Row],[ACCT_CATEGORY]]</f>
        <v>01031</v>
      </c>
    </row>
    <row r="474" spans="1:7" x14ac:dyDescent="0.25">
      <c r="A474" t="s">
        <v>724</v>
      </c>
      <c r="B474" t="s">
        <v>1782</v>
      </c>
      <c r="C474" t="s">
        <v>5</v>
      </c>
      <c r="D474" t="s">
        <v>352</v>
      </c>
      <c r="E474" t="s">
        <v>352</v>
      </c>
      <c r="F474" t="s">
        <v>127</v>
      </c>
      <c r="G474" t="str">
        <f>Table_Default__ACACCTCAT[[#This Row],[ACCT_CATEGORY]]</f>
        <v>01032</v>
      </c>
    </row>
    <row r="475" spans="1:7" x14ac:dyDescent="0.25">
      <c r="A475" t="s">
        <v>725</v>
      </c>
      <c r="B475" t="s">
        <v>1783</v>
      </c>
      <c r="C475" t="s">
        <v>5</v>
      </c>
      <c r="D475" t="s">
        <v>352</v>
      </c>
      <c r="E475" t="s">
        <v>352</v>
      </c>
      <c r="F475" t="s">
        <v>127</v>
      </c>
      <c r="G475" t="str">
        <f>Table_Default__ACACCTCAT[[#This Row],[ACCT_CATEGORY]]</f>
        <v>01033</v>
      </c>
    </row>
    <row r="476" spans="1:7" x14ac:dyDescent="0.25">
      <c r="A476" t="s">
        <v>726</v>
      </c>
      <c r="B476" t="s">
        <v>1784</v>
      </c>
      <c r="C476" t="s">
        <v>5</v>
      </c>
      <c r="D476" t="s">
        <v>352</v>
      </c>
      <c r="E476" t="s">
        <v>352</v>
      </c>
      <c r="F476" t="s">
        <v>127</v>
      </c>
      <c r="G476" t="str">
        <f>Table_Default__ACACCTCAT[[#This Row],[ACCT_CATEGORY]]</f>
        <v>01034</v>
      </c>
    </row>
    <row r="477" spans="1:7" x14ac:dyDescent="0.25">
      <c r="A477" t="s">
        <v>727</v>
      </c>
      <c r="B477" t="s">
        <v>1785</v>
      </c>
      <c r="C477" t="s">
        <v>5</v>
      </c>
      <c r="D477" t="s">
        <v>352</v>
      </c>
      <c r="E477" t="s">
        <v>352</v>
      </c>
      <c r="F477" t="s">
        <v>127</v>
      </c>
      <c r="G477" t="str">
        <f>Table_Default__ACACCTCAT[[#This Row],[ACCT_CATEGORY]]</f>
        <v>01035</v>
      </c>
    </row>
    <row r="478" spans="1:7" x14ac:dyDescent="0.25">
      <c r="A478" t="s">
        <v>728</v>
      </c>
      <c r="B478" t="s">
        <v>1786</v>
      </c>
      <c r="C478" t="s">
        <v>5</v>
      </c>
      <c r="D478" t="s">
        <v>352</v>
      </c>
      <c r="E478" t="s">
        <v>352</v>
      </c>
      <c r="F478" t="s">
        <v>127</v>
      </c>
      <c r="G478" t="str">
        <f>Table_Default__ACACCTCAT[[#This Row],[ACCT_CATEGORY]]</f>
        <v>01036</v>
      </c>
    </row>
    <row r="479" spans="1:7" x14ac:dyDescent="0.25">
      <c r="A479" t="s">
        <v>729</v>
      </c>
      <c r="B479" t="s">
        <v>1787</v>
      </c>
      <c r="C479" t="s">
        <v>5</v>
      </c>
      <c r="D479" t="s">
        <v>352</v>
      </c>
      <c r="E479" t="s">
        <v>352</v>
      </c>
      <c r="F479" t="s">
        <v>127</v>
      </c>
      <c r="G479" t="str">
        <f>Table_Default__ACACCTCAT[[#This Row],[ACCT_CATEGORY]]</f>
        <v>01037</v>
      </c>
    </row>
    <row r="480" spans="1:7" x14ac:dyDescent="0.25">
      <c r="A480" t="s">
        <v>730</v>
      </c>
      <c r="B480" t="s">
        <v>1788</v>
      </c>
      <c r="C480" t="s">
        <v>5</v>
      </c>
      <c r="D480" t="s">
        <v>352</v>
      </c>
      <c r="E480" t="s">
        <v>352</v>
      </c>
      <c r="F480" t="s">
        <v>127</v>
      </c>
      <c r="G480" t="str">
        <f>Table_Default__ACACCTCAT[[#This Row],[ACCT_CATEGORY]]</f>
        <v>01038</v>
      </c>
    </row>
    <row r="481" spans="1:7" x14ac:dyDescent="0.25">
      <c r="A481" t="s">
        <v>731</v>
      </c>
      <c r="B481" t="s">
        <v>1789</v>
      </c>
      <c r="C481" t="s">
        <v>5</v>
      </c>
      <c r="D481" t="s">
        <v>352</v>
      </c>
      <c r="E481" t="s">
        <v>352</v>
      </c>
      <c r="F481" t="s">
        <v>127</v>
      </c>
      <c r="G481" t="str">
        <f>Table_Default__ACACCTCAT[[#This Row],[ACCT_CATEGORY]]</f>
        <v>01039</v>
      </c>
    </row>
    <row r="482" spans="1:7" x14ac:dyDescent="0.25">
      <c r="A482" t="s">
        <v>732</v>
      </c>
      <c r="B482" t="s">
        <v>1790</v>
      </c>
      <c r="C482" t="s">
        <v>5</v>
      </c>
      <c r="D482" t="s">
        <v>352</v>
      </c>
      <c r="E482" t="s">
        <v>352</v>
      </c>
      <c r="F482" t="s">
        <v>127</v>
      </c>
      <c r="G482" t="str">
        <f>Table_Default__ACACCTCAT[[#This Row],[ACCT_CATEGORY]]</f>
        <v>01040</v>
      </c>
    </row>
    <row r="483" spans="1:7" x14ac:dyDescent="0.25">
      <c r="A483" t="s">
        <v>733</v>
      </c>
      <c r="B483" t="s">
        <v>1791</v>
      </c>
      <c r="C483" t="s">
        <v>5</v>
      </c>
      <c r="D483" t="s">
        <v>352</v>
      </c>
      <c r="E483" t="s">
        <v>352</v>
      </c>
      <c r="F483" t="s">
        <v>127</v>
      </c>
      <c r="G483" t="str">
        <f>Table_Default__ACACCTCAT[[#This Row],[ACCT_CATEGORY]]</f>
        <v>01041</v>
      </c>
    </row>
    <row r="484" spans="1:7" x14ac:dyDescent="0.25">
      <c r="A484" t="s">
        <v>734</v>
      </c>
      <c r="B484" t="s">
        <v>1792</v>
      </c>
      <c r="C484" t="s">
        <v>5</v>
      </c>
      <c r="D484" t="s">
        <v>352</v>
      </c>
      <c r="E484" t="s">
        <v>352</v>
      </c>
      <c r="F484" t="s">
        <v>127</v>
      </c>
      <c r="G484" t="str">
        <f>Table_Default__ACACCTCAT[[#This Row],[ACCT_CATEGORY]]</f>
        <v>01042</v>
      </c>
    </row>
    <row r="485" spans="1:7" x14ac:dyDescent="0.25">
      <c r="A485" t="s">
        <v>735</v>
      </c>
      <c r="B485" t="s">
        <v>1793</v>
      </c>
      <c r="C485" t="s">
        <v>5</v>
      </c>
      <c r="D485" t="s">
        <v>352</v>
      </c>
      <c r="E485" t="s">
        <v>352</v>
      </c>
      <c r="F485" t="s">
        <v>127</v>
      </c>
      <c r="G485" t="str">
        <f>Table_Default__ACACCTCAT[[#This Row],[ACCT_CATEGORY]]</f>
        <v>01043</v>
      </c>
    </row>
    <row r="486" spans="1:7" x14ac:dyDescent="0.25">
      <c r="A486" t="s">
        <v>736</v>
      </c>
      <c r="B486" t="s">
        <v>1794</v>
      </c>
      <c r="C486" t="s">
        <v>5</v>
      </c>
      <c r="D486" t="s">
        <v>352</v>
      </c>
      <c r="E486" t="s">
        <v>352</v>
      </c>
      <c r="F486" t="s">
        <v>127</v>
      </c>
      <c r="G486" t="str">
        <f>Table_Default__ACACCTCAT[[#This Row],[ACCT_CATEGORY]]</f>
        <v>01044</v>
      </c>
    </row>
    <row r="487" spans="1:7" x14ac:dyDescent="0.25">
      <c r="A487" t="s">
        <v>737</v>
      </c>
      <c r="B487" t="s">
        <v>1795</v>
      </c>
      <c r="C487" t="s">
        <v>5</v>
      </c>
      <c r="D487" t="s">
        <v>352</v>
      </c>
      <c r="E487" t="s">
        <v>352</v>
      </c>
      <c r="F487" t="s">
        <v>127</v>
      </c>
      <c r="G487" t="str">
        <f>Table_Default__ACACCTCAT[[#This Row],[ACCT_CATEGORY]]</f>
        <v>01045</v>
      </c>
    </row>
    <row r="488" spans="1:7" x14ac:dyDescent="0.25">
      <c r="A488" t="s">
        <v>738</v>
      </c>
      <c r="B488" t="s">
        <v>1796</v>
      </c>
      <c r="C488" t="s">
        <v>5</v>
      </c>
      <c r="D488" t="s">
        <v>352</v>
      </c>
      <c r="E488" t="s">
        <v>352</v>
      </c>
      <c r="F488" t="s">
        <v>127</v>
      </c>
      <c r="G488" t="str">
        <f>Table_Default__ACACCTCAT[[#This Row],[ACCT_CATEGORY]]</f>
        <v>01046</v>
      </c>
    </row>
    <row r="489" spans="1:7" x14ac:dyDescent="0.25">
      <c r="A489" t="s">
        <v>739</v>
      </c>
      <c r="B489" t="s">
        <v>1797</v>
      </c>
      <c r="C489" t="s">
        <v>5</v>
      </c>
      <c r="D489" t="s">
        <v>352</v>
      </c>
      <c r="E489" t="s">
        <v>352</v>
      </c>
      <c r="F489" t="s">
        <v>127</v>
      </c>
      <c r="G489" t="str">
        <f>Table_Default__ACACCTCAT[[#This Row],[ACCT_CATEGORY]]</f>
        <v>01047</v>
      </c>
    </row>
    <row r="490" spans="1:7" x14ac:dyDescent="0.25">
      <c r="A490" t="s">
        <v>740</v>
      </c>
      <c r="B490" t="s">
        <v>1798</v>
      </c>
      <c r="C490" t="s">
        <v>5</v>
      </c>
      <c r="D490" t="s">
        <v>352</v>
      </c>
      <c r="E490" t="s">
        <v>352</v>
      </c>
      <c r="F490" t="s">
        <v>127</v>
      </c>
      <c r="G490" t="str">
        <f>Table_Default__ACACCTCAT[[#This Row],[ACCT_CATEGORY]]</f>
        <v>01048</v>
      </c>
    </row>
    <row r="491" spans="1:7" x14ac:dyDescent="0.25">
      <c r="A491" t="s">
        <v>741</v>
      </c>
      <c r="B491" t="s">
        <v>1799</v>
      </c>
      <c r="C491" t="s">
        <v>5</v>
      </c>
      <c r="D491" t="s">
        <v>352</v>
      </c>
      <c r="E491" t="s">
        <v>352</v>
      </c>
      <c r="F491" t="s">
        <v>127</v>
      </c>
      <c r="G491" t="str">
        <f>Table_Default__ACACCTCAT[[#This Row],[ACCT_CATEGORY]]</f>
        <v>01049</v>
      </c>
    </row>
    <row r="492" spans="1:7" x14ac:dyDescent="0.25">
      <c r="A492" t="s">
        <v>742</v>
      </c>
      <c r="B492" t="s">
        <v>1800</v>
      </c>
      <c r="C492" t="s">
        <v>5</v>
      </c>
      <c r="D492" t="s">
        <v>352</v>
      </c>
      <c r="E492" t="s">
        <v>352</v>
      </c>
      <c r="F492" t="s">
        <v>127</v>
      </c>
      <c r="G492" t="str">
        <f>Table_Default__ACACCTCAT[[#This Row],[ACCT_CATEGORY]]</f>
        <v>01050</v>
      </c>
    </row>
    <row r="493" spans="1:7" x14ac:dyDescent="0.25">
      <c r="A493" t="s">
        <v>743</v>
      </c>
      <c r="B493" t="s">
        <v>1801</v>
      </c>
      <c r="C493" t="s">
        <v>5</v>
      </c>
      <c r="D493" t="s">
        <v>352</v>
      </c>
      <c r="E493" t="s">
        <v>352</v>
      </c>
      <c r="F493" t="s">
        <v>127</v>
      </c>
      <c r="G493" t="str">
        <f>Table_Default__ACACCTCAT[[#This Row],[ACCT_CATEGORY]]</f>
        <v>01051</v>
      </c>
    </row>
    <row r="494" spans="1:7" x14ac:dyDescent="0.25">
      <c r="A494" t="s">
        <v>744</v>
      </c>
      <c r="B494" t="s">
        <v>1802</v>
      </c>
      <c r="C494" t="s">
        <v>5</v>
      </c>
      <c r="D494" t="s">
        <v>352</v>
      </c>
      <c r="E494" t="s">
        <v>352</v>
      </c>
      <c r="F494" t="s">
        <v>127</v>
      </c>
      <c r="G494" t="str">
        <f>Table_Default__ACACCTCAT[[#This Row],[ACCT_CATEGORY]]</f>
        <v>01052</v>
      </c>
    </row>
    <row r="495" spans="1:7" x14ac:dyDescent="0.25">
      <c r="A495" t="s">
        <v>745</v>
      </c>
      <c r="B495" t="s">
        <v>1803</v>
      </c>
      <c r="C495" t="s">
        <v>5</v>
      </c>
      <c r="D495" t="s">
        <v>352</v>
      </c>
      <c r="E495" t="s">
        <v>352</v>
      </c>
      <c r="F495" t="s">
        <v>127</v>
      </c>
      <c r="G495" t="str">
        <f>Table_Default__ACACCTCAT[[#This Row],[ACCT_CATEGORY]]</f>
        <v>01053</v>
      </c>
    </row>
    <row r="496" spans="1:7" x14ac:dyDescent="0.25">
      <c r="A496" t="s">
        <v>746</v>
      </c>
      <c r="B496" t="s">
        <v>1804</v>
      </c>
      <c r="C496" t="s">
        <v>5</v>
      </c>
      <c r="D496" t="s">
        <v>352</v>
      </c>
      <c r="E496" t="s">
        <v>352</v>
      </c>
      <c r="F496" t="s">
        <v>127</v>
      </c>
      <c r="G496" t="str">
        <f>Table_Default__ACACCTCAT[[#This Row],[ACCT_CATEGORY]]</f>
        <v>01054</v>
      </c>
    </row>
    <row r="497" spans="1:7" x14ac:dyDescent="0.25">
      <c r="A497" t="s">
        <v>747</v>
      </c>
      <c r="B497" t="s">
        <v>1805</v>
      </c>
      <c r="C497" t="s">
        <v>5</v>
      </c>
      <c r="D497" t="s">
        <v>352</v>
      </c>
      <c r="E497" t="s">
        <v>352</v>
      </c>
      <c r="F497" t="s">
        <v>127</v>
      </c>
      <c r="G497" t="str">
        <f>Table_Default__ACACCTCAT[[#This Row],[ACCT_CATEGORY]]</f>
        <v>01055</v>
      </c>
    </row>
    <row r="498" spans="1:7" x14ac:dyDescent="0.25">
      <c r="A498" t="s">
        <v>748</v>
      </c>
      <c r="B498" t="s">
        <v>1806</v>
      </c>
      <c r="C498" t="s">
        <v>5</v>
      </c>
      <c r="D498" t="s">
        <v>352</v>
      </c>
      <c r="E498" t="s">
        <v>352</v>
      </c>
      <c r="F498" t="s">
        <v>127</v>
      </c>
      <c r="G498" t="str">
        <f>Table_Default__ACACCTCAT[[#This Row],[ACCT_CATEGORY]]</f>
        <v>01056</v>
      </c>
    </row>
    <row r="499" spans="1:7" x14ac:dyDescent="0.25">
      <c r="A499" t="s">
        <v>749</v>
      </c>
      <c r="B499" t="s">
        <v>1807</v>
      </c>
      <c r="C499" t="s">
        <v>5</v>
      </c>
      <c r="D499" t="s">
        <v>352</v>
      </c>
      <c r="E499" t="s">
        <v>352</v>
      </c>
      <c r="F499" t="s">
        <v>127</v>
      </c>
      <c r="G499" t="str">
        <f>Table_Default__ACACCTCAT[[#This Row],[ACCT_CATEGORY]]</f>
        <v>01057</v>
      </c>
    </row>
    <row r="500" spans="1:7" x14ac:dyDescent="0.25">
      <c r="A500" t="s">
        <v>750</v>
      </c>
      <c r="B500" t="s">
        <v>1808</v>
      </c>
      <c r="C500" t="s">
        <v>5</v>
      </c>
      <c r="D500" t="s">
        <v>352</v>
      </c>
      <c r="E500" t="s">
        <v>352</v>
      </c>
      <c r="F500" t="s">
        <v>127</v>
      </c>
      <c r="G500" t="str">
        <f>Table_Default__ACACCTCAT[[#This Row],[ACCT_CATEGORY]]</f>
        <v>01058</v>
      </c>
    </row>
    <row r="501" spans="1:7" x14ac:dyDescent="0.25">
      <c r="A501" t="s">
        <v>751</v>
      </c>
      <c r="B501" t="s">
        <v>1809</v>
      </c>
      <c r="C501" t="s">
        <v>5</v>
      </c>
      <c r="D501" t="s">
        <v>352</v>
      </c>
      <c r="E501" t="s">
        <v>352</v>
      </c>
      <c r="F501" t="s">
        <v>127</v>
      </c>
      <c r="G501" t="str">
        <f>Table_Default__ACACCTCAT[[#This Row],[ACCT_CATEGORY]]</f>
        <v>01059</v>
      </c>
    </row>
    <row r="502" spans="1:7" x14ac:dyDescent="0.25">
      <c r="A502" t="s">
        <v>752</v>
      </c>
      <c r="B502" t="s">
        <v>1810</v>
      </c>
      <c r="C502" t="s">
        <v>5</v>
      </c>
      <c r="D502" t="s">
        <v>352</v>
      </c>
      <c r="E502" t="s">
        <v>352</v>
      </c>
      <c r="F502" t="s">
        <v>127</v>
      </c>
      <c r="G502" t="str">
        <f>Table_Default__ACACCTCAT[[#This Row],[ACCT_CATEGORY]]</f>
        <v>01060</v>
      </c>
    </row>
    <row r="503" spans="1:7" x14ac:dyDescent="0.25">
      <c r="A503" t="s">
        <v>753</v>
      </c>
      <c r="B503" t="s">
        <v>1811</v>
      </c>
      <c r="C503" t="s">
        <v>5</v>
      </c>
      <c r="D503" t="s">
        <v>352</v>
      </c>
      <c r="E503" t="s">
        <v>352</v>
      </c>
      <c r="F503" t="s">
        <v>127</v>
      </c>
      <c r="G503" t="str">
        <f>Table_Default__ACACCTCAT[[#This Row],[ACCT_CATEGORY]]</f>
        <v>01061</v>
      </c>
    </row>
    <row r="504" spans="1:7" x14ac:dyDescent="0.25">
      <c r="A504" t="s">
        <v>754</v>
      </c>
      <c r="B504" t="s">
        <v>1812</v>
      </c>
      <c r="C504" t="s">
        <v>5</v>
      </c>
      <c r="D504" t="s">
        <v>352</v>
      </c>
      <c r="E504" t="s">
        <v>352</v>
      </c>
      <c r="F504" t="s">
        <v>127</v>
      </c>
      <c r="G504" t="str">
        <f>Table_Default__ACACCTCAT[[#This Row],[ACCT_CATEGORY]]</f>
        <v>01062</v>
      </c>
    </row>
    <row r="505" spans="1:7" x14ac:dyDescent="0.25">
      <c r="A505" t="s">
        <v>755</v>
      </c>
      <c r="B505" t="s">
        <v>1813</v>
      </c>
      <c r="C505" t="s">
        <v>5</v>
      </c>
      <c r="D505" t="s">
        <v>352</v>
      </c>
      <c r="E505" t="s">
        <v>352</v>
      </c>
      <c r="F505" t="s">
        <v>127</v>
      </c>
      <c r="G505" t="str">
        <f>Table_Default__ACACCTCAT[[#This Row],[ACCT_CATEGORY]]</f>
        <v>01063</v>
      </c>
    </row>
    <row r="506" spans="1:7" x14ac:dyDescent="0.25">
      <c r="A506" t="s">
        <v>756</v>
      </c>
      <c r="B506" t="s">
        <v>1814</v>
      </c>
      <c r="C506" t="s">
        <v>5</v>
      </c>
      <c r="D506" t="s">
        <v>352</v>
      </c>
      <c r="E506" t="s">
        <v>352</v>
      </c>
      <c r="F506" t="s">
        <v>127</v>
      </c>
      <c r="G506" t="str">
        <f>Table_Default__ACACCTCAT[[#This Row],[ACCT_CATEGORY]]</f>
        <v>01064</v>
      </c>
    </row>
    <row r="507" spans="1:7" x14ac:dyDescent="0.25">
      <c r="A507" t="s">
        <v>757</v>
      </c>
      <c r="B507" t="s">
        <v>1815</v>
      </c>
      <c r="C507" t="s">
        <v>5</v>
      </c>
      <c r="D507" t="s">
        <v>352</v>
      </c>
      <c r="E507" t="s">
        <v>352</v>
      </c>
      <c r="F507" t="s">
        <v>127</v>
      </c>
      <c r="G507" t="str">
        <f>Table_Default__ACACCTCAT[[#This Row],[ACCT_CATEGORY]]</f>
        <v>01065</v>
      </c>
    </row>
    <row r="508" spans="1:7" x14ac:dyDescent="0.25">
      <c r="A508" t="s">
        <v>758</v>
      </c>
      <c r="B508" t="s">
        <v>1816</v>
      </c>
      <c r="C508" t="s">
        <v>5</v>
      </c>
      <c r="D508" t="s">
        <v>352</v>
      </c>
      <c r="E508" t="s">
        <v>352</v>
      </c>
      <c r="F508" t="s">
        <v>127</v>
      </c>
      <c r="G508" t="str">
        <f>Table_Default__ACACCTCAT[[#This Row],[ACCT_CATEGORY]]</f>
        <v>01066</v>
      </c>
    </row>
    <row r="509" spans="1:7" x14ac:dyDescent="0.25">
      <c r="A509" t="s">
        <v>759</v>
      </c>
      <c r="B509" t="s">
        <v>1817</v>
      </c>
      <c r="C509" t="s">
        <v>5</v>
      </c>
      <c r="D509" t="s">
        <v>352</v>
      </c>
      <c r="E509" t="s">
        <v>352</v>
      </c>
      <c r="F509" t="s">
        <v>127</v>
      </c>
      <c r="G509" t="str">
        <f>Table_Default__ACACCTCAT[[#This Row],[ACCT_CATEGORY]]</f>
        <v>01067</v>
      </c>
    </row>
    <row r="510" spans="1:7" x14ac:dyDescent="0.25">
      <c r="A510" t="s">
        <v>760</v>
      </c>
      <c r="B510" t="s">
        <v>1818</v>
      </c>
      <c r="C510" t="s">
        <v>5</v>
      </c>
      <c r="D510" t="s">
        <v>352</v>
      </c>
      <c r="E510" t="s">
        <v>352</v>
      </c>
      <c r="F510" t="s">
        <v>127</v>
      </c>
      <c r="G510" t="str">
        <f>Table_Default__ACACCTCAT[[#This Row],[ACCT_CATEGORY]]</f>
        <v>01068</v>
      </c>
    </row>
    <row r="511" spans="1:7" x14ac:dyDescent="0.25">
      <c r="A511" t="s">
        <v>761</v>
      </c>
      <c r="B511" t="s">
        <v>1819</v>
      </c>
      <c r="C511" t="s">
        <v>5</v>
      </c>
      <c r="D511" t="s">
        <v>352</v>
      </c>
      <c r="E511" t="s">
        <v>352</v>
      </c>
      <c r="F511" t="s">
        <v>127</v>
      </c>
      <c r="G511" t="str">
        <f>Table_Default__ACACCTCAT[[#This Row],[ACCT_CATEGORY]]</f>
        <v>01069</v>
      </c>
    </row>
    <row r="512" spans="1:7" x14ac:dyDescent="0.25">
      <c r="A512" t="s">
        <v>762</v>
      </c>
      <c r="B512" t="s">
        <v>1820</v>
      </c>
      <c r="C512" t="s">
        <v>5</v>
      </c>
      <c r="D512" t="s">
        <v>352</v>
      </c>
      <c r="E512" t="s">
        <v>352</v>
      </c>
      <c r="F512" t="s">
        <v>127</v>
      </c>
      <c r="G512" t="str">
        <f>Table_Default__ACACCTCAT[[#This Row],[ACCT_CATEGORY]]</f>
        <v>01070</v>
      </c>
    </row>
    <row r="513" spans="1:7" x14ac:dyDescent="0.25">
      <c r="A513" t="s">
        <v>763</v>
      </c>
      <c r="B513" t="s">
        <v>1821</v>
      </c>
      <c r="C513" t="s">
        <v>5</v>
      </c>
      <c r="D513" t="s">
        <v>352</v>
      </c>
      <c r="E513" t="s">
        <v>352</v>
      </c>
      <c r="F513" t="s">
        <v>127</v>
      </c>
      <c r="G513" t="str">
        <f>Table_Default__ACACCTCAT[[#This Row],[ACCT_CATEGORY]]</f>
        <v>01071</v>
      </c>
    </row>
    <row r="514" spans="1:7" x14ac:dyDescent="0.25">
      <c r="A514" t="s">
        <v>764</v>
      </c>
      <c r="B514" t="s">
        <v>1822</v>
      </c>
      <c r="C514" t="s">
        <v>5</v>
      </c>
      <c r="D514" t="s">
        <v>352</v>
      </c>
      <c r="E514" t="s">
        <v>352</v>
      </c>
      <c r="F514" t="s">
        <v>127</v>
      </c>
      <c r="G514" t="str">
        <f>Table_Default__ACACCTCAT[[#This Row],[ACCT_CATEGORY]]</f>
        <v>01072</v>
      </c>
    </row>
    <row r="515" spans="1:7" x14ac:dyDescent="0.25">
      <c r="A515" t="s">
        <v>843</v>
      </c>
      <c r="B515" t="s">
        <v>1823</v>
      </c>
      <c r="C515" t="s">
        <v>5</v>
      </c>
      <c r="D515" t="s">
        <v>352</v>
      </c>
      <c r="E515" t="s">
        <v>352</v>
      </c>
      <c r="F515" t="s">
        <v>127</v>
      </c>
      <c r="G515" t="str">
        <f>Table_Default__ACACCTCAT[[#This Row],[ACCT_CATEGORY]]</f>
        <v>01073</v>
      </c>
    </row>
    <row r="516" spans="1:7" x14ac:dyDescent="0.25">
      <c r="A516" t="s">
        <v>765</v>
      </c>
      <c r="B516" t="s">
        <v>1824</v>
      </c>
      <c r="C516" t="s">
        <v>5</v>
      </c>
      <c r="D516" t="s">
        <v>352</v>
      </c>
      <c r="E516" t="s">
        <v>352</v>
      </c>
      <c r="F516" t="s">
        <v>127</v>
      </c>
      <c r="G516" t="str">
        <f>Table_Default__ACACCTCAT[[#This Row],[ACCT_CATEGORY]]</f>
        <v>01074</v>
      </c>
    </row>
    <row r="517" spans="1:7" x14ac:dyDescent="0.25">
      <c r="A517" t="s">
        <v>844</v>
      </c>
      <c r="B517" t="s">
        <v>1825</v>
      </c>
      <c r="C517" t="s">
        <v>5</v>
      </c>
      <c r="D517" t="s">
        <v>352</v>
      </c>
      <c r="E517" t="s">
        <v>352</v>
      </c>
      <c r="F517" t="s">
        <v>127</v>
      </c>
      <c r="G517" t="str">
        <f>Table_Default__ACACCTCAT[[#This Row],[ACCT_CATEGORY]]</f>
        <v>01075</v>
      </c>
    </row>
    <row r="518" spans="1:7" x14ac:dyDescent="0.25">
      <c r="A518" t="s">
        <v>766</v>
      </c>
      <c r="B518" t="s">
        <v>1826</v>
      </c>
      <c r="C518" t="s">
        <v>5</v>
      </c>
      <c r="D518" t="s">
        <v>352</v>
      </c>
      <c r="E518" t="s">
        <v>352</v>
      </c>
      <c r="F518" t="s">
        <v>127</v>
      </c>
      <c r="G518" t="str">
        <f>Table_Default__ACACCTCAT[[#This Row],[ACCT_CATEGORY]]</f>
        <v>01076</v>
      </c>
    </row>
    <row r="519" spans="1:7" x14ac:dyDescent="0.25">
      <c r="A519" t="s">
        <v>767</v>
      </c>
      <c r="B519" t="s">
        <v>1827</v>
      </c>
      <c r="C519" t="s">
        <v>5</v>
      </c>
      <c r="D519" t="s">
        <v>352</v>
      </c>
      <c r="E519" t="s">
        <v>352</v>
      </c>
      <c r="F519" t="s">
        <v>127</v>
      </c>
      <c r="G519" t="str">
        <f>Table_Default__ACACCTCAT[[#This Row],[ACCT_CATEGORY]]</f>
        <v>01077</v>
      </c>
    </row>
    <row r="520" spans="1:7" x14ac:dyDescent="0.25">
      <c r="A520" t="s">
        <v>768</v>
      </c>
      <c r="B520" t="s">
        <v>1828</v>
      </c>
      <c r="C520" t="s">
        <v>5</v>
      </c>
      <c r="D520" t="s">
        <v>352</v>
      </c>
      <c r="E520" t="s">
        <v>352</v>
      </c>
      <c r="F520" t="s">
        <v>127</v>
      </c>
      <c r="G520" t="str">
        <f>Table_Default__ACACCTCAT[[#This Row],[ACCT_CATEGORY]]</f>
        <v>01078</v>
      </c>
    </row>
    <row r="521" spans="1:7" x14ac:dyDescent="0.25">
      <c r="A521" t="s">
        <v>769</v>
      </c>
      <c r="B521" t="s">
        <v>1829</v>
      </c>
      <c r="C521" t="s">
        <v>5</v>
      </c>
      <c r="D521" t="s">
        <v>352</v>
      </c>
      <c r="E521" t="s">
        <v>352</v>
      </c>
      <c r="F521" t="s">
        <v>127</v>
      </c>
      <c r="G521" t="str">
        <f>Table_Default__ACACCTCAT[[#This Row],[ACCT_CATEGORY]]</f>
        <v>01079</v>
      </c>
    </row>
    <row r="522" spans="1:7" x14ac:dyDescent="0.25">
      <c r="A522" t="s">
        <v>770</v>
      </c>
      <c r="B522" t="s">
        <v>1830</v>
      </c>
      <c r="C522" t="s">
        <v>5</v>
      </c>
      <c r="D522" t="s">
        <v>352</v>
      </c>
      <c r="E522" t="s">
        <v>352</v>
      </c>
      <c r="F522" t="s">
        <v>127</v>
      </c>
      <c r="G522" t="str">
        <f>Table_Default__ACACCTCAT[[#This Row],[ACCT_CATEGORY]]</f>
        <v>01080</v>
      </c>
    </row>
    <row r="523" spans="1:7" x14ac:dyDescent="0.25">
      <c r="A523" t="s">
        <v>771</v>
      </c>
      <c r="B523" t="s">
        <v>1831</v>
      </c>
      <c r="C523" t="s">
        <v>5</v>
      </c>
      <c r="D523" t="s">
        <v>352</v>
      </c>
      <c r="E523" t="s">
        <v>352</v>
      </c>
      <c r="F523" t="s">
        <v>127</v>
      </c>
      <c r="G523" t="str">
        <f>Table_Default__ACACCTCAT[[#This Row],[ACCT_CATEGORY]]</f>
        <v>01081</v>
      </c>
    </row>
    <row r="524" spans="1:7" x14ac:dyDescent="0.25">
      <c r="A524" t="s">
        <v>772</v>
      </c>
      <c r="B524" t="s">
        <v>1832</v>
      </c>
      <c r="C524" t="s">
        <v>5</v>
      </c>
      <c r="D524" t="s">
        <v>352</v>
      </c>
      <c r="E524" t="s">
        <v>352</v>
      </c>
      <c r="F524" t="s">
        <v>127</v>
      </c>
      <c r="G524" t="str">
        <f>Table_Default__ACACCTCAT[[#This Row],[ACCT_CATEGORY]]</f>
        <v>01082</v>
      </c>
    </row>
    <row r="525" spans="1:7" x14ac:dyDescent="0.25">
      <c r="A525" t="s">
        <v>773</v>
      </c>
      <c r="B525" t="s">
        <v>1833</v>
      </c>
      <c r="C525" t="s">
        <v>5</v>
      </c>
      <c r="D525" t="s">
        <v>352</v>
      </c>
      <c r="E525" t="s">
        <v>352</v>
      </c>
      <c r="F525" t="s">
        <v>127</v>
      </c>
      <c r="G525" t="str">
        <f>Table_Default__ACACCTCAT[[#This Row],[ACCT_CATEGORY]]</f>
        <v>01083</v>
      </c>
    </row>
    <row r="526" spans="1:7" x14ac:dyDescent="0.25">
      <c r="A526" t="s">
        <v>774</v>
      </c>
      <c r="B526" t="s">
        <v>1834</v>
      </c>
      <c r="C526" t="s">
        <v>5</v>
      </c>
      <c r="D526" t="s">
        <v>352</v>
      </c>
      <c r="E526" t="s">
        <v>352</v>
      </c>
      <c r="F526" t="s">
        <v>127</v>
      </c>
      <c r="G526" t="str">
        <f>Table_Default__ACACCTCAT[[#This Row],[ACCT_CATEGORY]]</f>
        <v>01084</v>
      </c>
    </row>
    <row r="527" spans="1:7" x14ac:dyDescent="0.25">
      <c r="A527" t="s">
        <v>775</v>
      </c>
      <c r="B527" t="s">
        <v>1835</v>
      </c>
      <c r="C527" t="s">
        <v>5</v>
      </c>
      <c r="D527" t="s">
        <v>352</v>
      </c>
      <c r="E527" t="s">
        <v>352</v>
      </c>
      <c r="F527" t="s">
        <v>127</v>
      </c>
      <c r="G527" t="str">
        <f>Table_Default__ACACCTCAT[[#This Row],[ACCT_CATEGORY]]</f>
        <v>01085</v>
      </c>
    </row>
    <row r="528" spans="1:7" x14ac:dyDescent="0.25">
      <c r="A528" t="s">
        <v>776</v>
      </c>
      <c r="B528" t="s">
        <v>1836</v>
      </c>
      <c r="C528" t="s">
        <v>5</v>
      </c>
      <c r="D528" t="s">
        <v>352</v>
      </c>
      <c r="E528" t="s">
        <v>352</v>
      </c>
      <c r="F528" t="s">
        <v>127</v>
      </c>
      <c r="G528" t="str">
        <f>Table_Default__ACACCTCAT[[#This Row],[ACCT_CATEGORY]]</f>
        <v>01086</v>
      </c>
    </row>
    <row r="529" spans="1:7" x14ac:dyDescent="0.25">
      <c r="A529" t="s">
        <v>777</v>
      </c>
      <c r="B529" t="s">
        <v>1837</v>
      </c>
      <c r="C529" t="s">
        <v>5</v>
      </c>
      <c r="D529" t="s">
        <v>352</v>
      </c>
      <c r="E529" t="s">
        <v>352</v>
      </c>
      <c r="F529" t="s">
        <v>127</v>
      </c>
      <c r="G529" t="str">
        <f>Table_Default__ACACCTCAT[[#This Row],[ACCT_CATEGORY]]</f>
        <v>01087</v>
      </c>
    </row>
    <row r="530" spans="1:7" x14ac:dyDescent="0.25">
      <c r="A530" t="s">
        <v>778</v>
      </c>
      <c r="B530" t="s">
        <v>1838</v>
      </c>
      <c r="C530" t="s">
        <v>5</v>
      </c>
      <c r="D530" t="s">
        <v>352</v>
      </c>
      <c r="E530" t="s">
        <v>352</v>
      </c>
      <c r="F530" t="s">
        <v>127</v>
      </c>
      <c r="G530" t="str">
        <f>Table_Default__ACACCTCAT[[#This Row],[ACCT_CATEGORY]]</f>
        <v>01088</v>
      </c>
    </row>
    <row r="531" spans="1:7" x14ac:dyDescent="0.25">
      <c r="A531" t="s">
        <v>779</v>
      </c>
      <c r="B531" t="s">
        <v>1839</v>
      </c>
      <c r="C531" t="s">
        <v>5</v>
      </c>
      <c r="D531" t="s">
        <v>352</v>
      </c>
      <c r="E531" t="s">
        <v>352</v>
      </c>
      <c r="F531" t="s">
        <v>127</v>
      </c>
      <c r="G531" t="str">
        <f>Table_Default__ACACCTCAT[[#This Row],[ACCT_CATEGORY]]</f>
        <v>01089</v>
      </c>
    </row>
    <row r="532" spans="1:7" x14ac:dyDescent="0.25">
      <c r="A532" t="s">
        <v>780</v>
      </c>
      <c r="B532" t="s">
        <v>1840</v>
      </c>
      <c r="C532" t="s">
        <v>5</v>
      </c>
      <c r="D532" t="s">
        <v>352</v>
      </c>
      <c r="E532" t="s">
        <v>352</v>
      </c>
      <c r="F532" t="s">
        <v>127</v>
      </c>
      <c r="G532" t="str">
        <f>Table_Default__ACACCTCAT[[#This Row],[ACCT_CATEGORY]]</f>
        <v>01090</v>
      </c>
    </row>
    <row r="533" spans="1:7" x14ac:dyDescent="0.25">
      <c r="A533" t="s">
        <v>781</v>
      </c>
      <c r="B533" t="s">
        <v>1841</v>
      </c>
      <c r="C533" t="s">
        <v>5</v>
      </c>
      <c r="D533" t="s">
        <v>352</v>
      </c>
      <c r="E533" t="s">
        <v>352</v>
      </c>
      <c r="F533" t="s">
        <v>127</v>
      </c>
      <c r="G533" t="str">
        <f>Table_Default__ACACCTCAT[[#This Row],[ACCT_CATEGORY]]</f>
        <v>01091</v>
      </c>
    </row>
    <row r="534" spans="1:7" x14ac:dyDescent="0.25">
      <c r="A534" t="s">
        <v>782</v>
      </c>
      <c r="B534" t="s">
        <v>1842</v>
      </c>
      <c r="C534" t="s">
        <v>5</v>
      </c>
      <c r="D534" t="s">
        <v>352</v>
      </c>
      <c r="E534" t="s">
        <v>352</v>
      </c>
      <c r="F534" t="s">
        <v>127</v>
      </c>
      <c r="G534" t="str">
        <f>Table_Default__ACACCTCAT[[#This Row],[ACCT_CATEGORY]]</f>
        <v>01092</v>
      </c>
    </row>
    <row r="535" spans="1:7" x14ac:dyDescent="0.25">
      <c r="A535" t="s">
        <v>783</v>
      </c>
      <c r="B535" t="s">
        <v>1843</v>
      </c>
      <c r="C535" t="s">
        <v>5</v>
      </c>
      <c r="D535" t="s">
        <v>352</v>
      </c>
      <c r="E535" t="s">
        <v>352</v>
      </c>
      <c r="F535" t="s">
        <v>127</v>
      </c>
      <c r="G535" t="str">
        <f>Table_Default__ACACCTCAT[[#This Row],[ACCT_CATEGORY]]</f>
        <v>01093</v>
      </c>
    </row>
    <row r="536" spans="1:7" x14ac:dyDescent="0.25">
      <c r="A536" t="s">
        <v>784</v>
      </c>
      <c r="B536" t="s">
        <v>1844</v>
      </c>
      <c r="C536" t="s">
        <v>5</v>
      </c>
      <c r="D536" t="s">
        <v>352</v>
      </c>
      <c r="E536" t="s">
        <v>352</v>
      </c>
      <c r="F536" t="s">
        <v>127</v>
      </c>
      <c r="G536" t="str">
        <f>Table_Default__ACACCTCAT[[#This Row],[ACCT_CATEGORY]]</f>
        <v>01094</v>
      </c>
    </row>
    <row r="537" spans="1:7" x14ac:dyDescent="0.25">
      <c r="A537" t="s">
        <v>785</v>
      </c>
      <c r="B537" t="s">
        <v>1845</v>
      </c>
      <c r="C537" t="s">
        <v>5</v>
      </c>
      <c r="D537" t="s">
        <v>352</v>
      </c>
      <c r="E537" t="s">
        <v>352</v>
      </c>
      <c r="F537" t="s">
        <v>127</v>
      </c>
      <c r="G537" t="str">
        <f>Table_Default__ACACCTCAT[[#This Row],[ACCT_CATEGORY]]</f>
        <v>01095</v>
      </c>
    </row>
    <row r="538" spans="1:7" x14ac:dyDescent="0.25">
      <c r="A538" t="s">
        <v>786</v>
      </c>
      <c r="B538" t="s">
        <v>1846</v>
      </c>
      <c r="C538" t="s">
        <v>5</v>
      </c>
      <c r="D538" t="s">
        <v>352</v>
      </c>
      <c r="E538" t="s">
        <v>352</v>
      </c>
      <c r="F538" t="s">
        <v>127</v>
      </c>
      <c r="G538" t="str">
        <f>Table_Default__ACACCTCAT[[#This Row],[ACCT_CATEGORY]]</f>
        <v>01096</v>
      </c>
    </row>
    <row r="539" spans="1:7" x14ac:dyDescent="0.25">
      <c r="A539" t="s">
        <v>787</v>
      </c>
      <c r="B539" t="s">
        <v>1847</v>
      </c>
      <c r="C539" t="s">
        <v>5</v>
      </c>
      <c r="D539" t="s">
        <v>352</v>
      </c>
      <c r="E539" t="s">
        <v>352</v>
      </c>
      <c r="F539" t="s">
        <v>127</v>
      </c>
      <c r="G539" t="str">
        <f>Table_Default__ACACCTCAT[[#This Row],[ACCT_CATEGORY]]</f>
        <v>01097</v>
      </c>
    </row>
    <row r="540" spans="1:7" x14ac:dyDescent="0.25">
      <c r="A540" t="s">
        <v>788</v>
      </c>
      <c r="B540" t="s">
        <v>1848</v>
      </c>
      <c r="C540" t="s">
        <v>5</v>
      </c>
      <c r="D540" t="s">
        <v>352</v>
      </c>
      <c r="E540" t="s">
        <v>352</v>
      </c>
      <c r="F540" t="s">
        <v>127</v>
      </c>
      <c r="G540" t="str">
        <f>Table_Default__ACACCTCAT[[#This Row],[ACCT_CATEGORY]]</f>
        <v>01098</v>
      </c>
    </row>
    <row r="541" spans="1:7" x14ac:dyDescent="0.25">
      <c r="A541" t="s">
        <v>789</v>
      </c>
      <c r="B541" t="s">
        <v>1849</v>
      </c>
      <c r="C541" t="s">
        <v>5</v>
      </c>
      <c r="D541" t="s">
        <v>352</v>
      </c>
      <c r="E541" t="s">
        <v>352</v>
      </c>
      <c r="F541" t="s">
        <v>127</v>
      </c>
      <c r="G541" t="str">
        <f>Table_Default__ACACCTCAT[[#This Row],[ACCT_CATEGORY]]</f>
        <v>01099</v>
      </c>
    </row>
    <row r="542" spans="1:7" x14ac:dyDescent="0.25">
      <c r="A542" t="s">
        <v>790</v>
      </c>
      <c r="B542" t="s">
        <v>1850</v>
      </c>
      <c r="C542" t="s">
        <v>5</v>
      </c>
      <c r="D542" t="s">
        <v>352</v>
      </c>
      <c r="E542" t="s">
        <v>352</v>
      </c>
      <c r="F542" t="s">
        <v>127</v>
      </c>
      <c r="G542" t="str">
        <f>Table_Default__ACACCTCAT[[#This Row],[ACCT_CATEGORY]]</f>
        <v>01100</v>
      </c>
    </row>
    <row r="543" spans="1:7" x14ac:dyDescent="0.25">
      <c r="A543" t="s">
        <v>791</v>
      </c>
      <c r="B543" t="s">
        <v>1851</v>
      </c>
      <c r="C543" t="s">
        <v>5</v>
      </c>
      <c r="D543" t="s">
        <v>352</v>
      </c>
      <c r="E543" t="s">
        <v>352</v>
      </c>
      <c r="F543" t="s">
        <v>127</v>
      </c>
      <c r="G543" t="str">
        <f>Table_Default__ACACCTCAT[[#This Row],[ACCT_CATEGORY]]</f>
        <v>01101</v>
      </c>
    </row>
    <row r="544" spans="1:7" x14ac:dyDescent="0.25">
      <c r="A544" t="s">
        <v>792</v>
      </c>
      <c r="B544" t="s">
        <v>1852</v>
      </c>
      <c r="C544" t="s">
        <v>5</v>
      </c>
      <c r="D544" t="s">
        <v>352</v>
      </c>
      <c r="E544" t="s">
        <v>352</v>
      </c>
      <c r="F544" t="s">
        <v>127</v>
      </c>
      <c r="G544" t="str">
        <f>Table_Default__ACACCTCAT[[#This Row],[ACCT_CATEGORY]]</f>
        <v>01102</v>
      </c>
    </row>
    <row r="545" spans="1:7" x14ac:dyDescent="0.25">
      <c r="A545" t="s">
        <v>793</v>
      </c>
      <c r="B545" t="s">
        <v>1853</v>
      </c>
      <c r="C545" t="s">
        <v>5</v>
      </c>
      <c r="D545" t="s">
        <v>352</v>
      </c>
      <c r="E545" t="s">
        <v>352</v>
      </c>
      <c r="F545" t="s">
        <v>127</v>
      </c>
      <c r="G545" t="str">
        <f>Table_Default__ACACCTCAT[[#This Row],[ACCT_CATEGORY]]</f>
        <v>01103</v>
      </c>
    </row>
    <row r="546" spans="1:7" x14ac:dyDescent="0.25">
      <c r="A546" t="s">
        <v>794</v>
      </c>
      <c r="B546" t="s">
        <v>1854</v>
      </c>
      <c r="C546" t="s">
        <v>5</v>
      </c>
      <c r="D546" t="s">
        <v>352</v>
      </c>
      <c r="E546" t="s">
        <v>352</v>
      </c>
      <c r="F546" t="s">
        <v>127</v>
      </c>
      <c r="G546" t="str">
        <f>Table_Default__ACACCTCAT[[#This Row],[ACCT_CATEGORY]]</f>
        <v>01104</v>
      </c>
    </row>
    <row r="547" spans="1:7" x14ac:dyDescent="0.25">
      <c r="A547" t="s">
        <v>795</v>
      </c>
      <c r="B547" t="s">
        <v>1855</v>
      </c>
      <c r="C547" t="s">
        <v>5</v>
      </c>
      <c r="D547" t="s">
        <v>352</v>
      </c>
      <c r="E547" t="s">
        <v>352</v>
      </c>
      <c r="F547" t="s">
        <v>127</v>
      </c>
      <c r="G547" t="str">
        <f>Table_Default__ACACCTCAT[[#This Row],[ACCT_CATEGORY]]</f>
        <v>01105</v>
      </c>
    </row>
    <row r="548" spans="1:7" x14ac:dyDescent="0.25">
      <c r="A548" t="s">
        <v>796</v>
      </c>
      <c r="B548" t="s">
        <v>1856</v>
      </c>
      <c r="C548" t="s">
        <v>5</v>
      </c>
      <c r="D548" t="s">
        <v>352</v>
      </c>
      <c r="E548" t="s">
        <v>352</v>
      </c>
      <c r="F548" t="s">
        <v>127</v>
      </c>
      <c r="G548" t="str">
        <f>Table_Default__ACACCTCAT[[#This Row],[ACCT_CATEGORY]]</f>
        <v>01106</v>
      </c>
    </row>
    <row r="549" spans="1:7" x14ac:dyDescent="0.25">
      <c r="A549" t="s">
        <v>798</v>
      </c>
      <c r="B549" t="s">
        <v>1857</v>
      </c>
      <c r="C549" t="s">
        <v>5</v>
      </c>
      <c r="D549" t="s">
        <v>352</v>
      </c>
      <c r="E549" t="s">
        <v>352</v>
      </c>
      <c r="F549" t="s">
        <v>127</v>
      </c>
      <c r="G549" t="str">
        <f>Table_Default__ACACCTCAT[[#This Row],[ACCT_CATEGORY]]</f>
        <v>01107</v>
      </c>
    </row>
    <row r="550" spans="1:7" x14ac:dyDescent="0.25">
      <c r="A550" t="s">
        <v>799</v>
      </c>
      <c r="B550" t="s">
        <v>1858</v>
      </c>
      <c r="C550" t="s">
        <v>5</v>
      </c>
      <c r="D550" t="s">
        <v>352</v>
      </c>
      <c r="E550" t="s">
        <v>352</v>
      </c>
      <c r="F550" t="s">
        <v>127</v>
      </c>
      <c r="G550" t="str">
        <f>Table_Default__ACACCTCAT[[#This Row],[ACCT_CATEGORY]]</f>
        <v>01108</v>
      </c>
    </row>
    <row r="551" spans="1:7" x14ac:dyDescent="0.25">
      <c r="A551" t="s">
        <v>800</v>
      </c>
      <c r="B551" t="s">
        <v>1859</v>
      </c>
      <c r="C551" t="s">
        <v>5</v>
      </c>
      <c r="D551" t="s">
        <v>352</v>
      </c>
      <c r="E551" t="s">
        <v>352</v>
      </c>
      <c r="F551" t="s">
        <v>127</v>
      </c>
      <c r="G551" t="str">
        <f>Table_Default__ACACCTCAT[[#This Row],[ACCT_CATEGORY]]</f>
        <v>01109</v>
      </c>
    </row>
    <row r="552" spans="1:7" x14ac:dyDescent="0.25">
      <c r="A552" t="s">
        <v>797</v>
      </c>
      <c r="B552" t="s">
        <v>1860</v>
      </c>
      <c r="C552" t="s">
        <v>5</v>
      </c>
      <c r="D552" t="s">
        <v>352</v>
      </c>
      <c r="E552" t="s">
        <v>352</v>
      </c>
      <c r="F552" t="s">
        <v>127</v>
      </c>
      <c r="G552" t="str">
        <f>Table_Default__ACACCTCAT[[#This Row],[ACCT_CATEGORY]]</f>
        <v>01110</v>
      </c>
    </row>
    <row r="553" spans="1:7" x14ac:dyDescent="0.25">
      <c r="A553" t="s">
        <v>801</v>
      </c>
      <c r="B553" t="s">
        <v>1861</v>
      </c>
      <c r="C553" t="s">
        <v>5</v>
      </c>
      <c r="D553" t="s">
        <v>352</v>
      </c>
      <c r="E553" t="s">
        <v>352</v>
      </c>
      <c r="F553" t="s">
        <v>127</v>
      </c>
      <c r="G553" t="str">
        <f>Table_Default__ACACCTCAT[[#This Row],[ACCT_CATEGORY]]</f>
        <v>01111</v>
      </c>
    </row>
    <row r="554" spans="1:7" x14ac:dyDescent="0.25">
      <c r="A554" t="s">
        <v>802</v>
      </c>
      <c r="B554" t="s">
        <v>1862</v>
      </c>
      <c r="C554" t="s">
        <v>5</v>
      </c>
      <c r="D554" t="s">
        <v>352</v>
      </c>
      <c r="E554" t="s">
        <v>352</v>
      </c>
      <c r="F554" t="s">
        <v>127</v>
      </c>
      <c r="G554" t="str">
        <f>Table_Default__ACACCTCAT[[#This Row],[ACCT_CATEGORY]]</f>
        <v>01112</v>
      </c>
    </row>
    <row r="555" spans="1:7" x14ac:dyDescent="0.25">
      <c r="A555" t="s">
        <v>803</v>
      </c>
      <c r="B555" t="s">
        <v>1863</v>
      </c>
      <c r="C555" t="s">
        <v>5</v>
      </c>
      <c r="D555" t="s">
        <v>352</v>
      </c>
      <c r="E555" t="s">
        <v>352</v>
      </c>
      <c r="F555" t="s">
        <v>127</v>
      </c>
      <c r="G555" t="str">
        <f>Table_Default__ACACCTCAT[[#This Row],[ACCT_CATEGORY]]</f>
        <v>01113</v>
      </c>
    </row>
    <row r="556" spans="1:7" x14ac:dyDescent="0.25">
      <c r="A556" t="s">
        <v>804</v>
      </c>
      <c r="B556" t="s">
        <v>1864</v>
      </c>
      <c r="C556" t="s">
        <v>5</v>
      </c>
      <c r="D556" t="s">
        <v>352</v>
      </c>
      <c r="E556" t="s">
        <v>352</v>
      </c>
      <c r="F556" t="s">
        <v>127</v>
      </c>
      <c r="G556" t="str">
        <f>Table_Default__ACACCTCAT[[#This Row],[ACCT_CATEGORY]]</f>
        <v>01114</v>
      </c>
    </row>
    <row r="557" spans="1:7" x14ac:dyDescent="0.25">
      <c r="A557" t="s">
        <v>805</v>
      </c>
      <c r="B557" t="s">
        <v>1865</v>
      </c>
      <c r="C557" t="s">
        <v>5</v>
      </c>
      <c r="D557" t="s">
        <v>352</v>
      </c>
      <c r="E557" t="s">
        <v>352</v>
      </c>
      <c r="F557" t="s">
        <v>127</v>
      </c>
      <c r="G557" t="str">
        <f>Table_Default__ACACCTCAT[[#This Row],[ACCT_CATEGORY]]</f>
        <v>01115</v>
      </c>
    </row>
    <row r="558" spans="1:7" x14ac:dyDescent="0.25">
      <c r="A558" t="s">
        <v>807</v>
      </c>
      <c r="B558" t="s">
        <v>1866</v>
      </c>
      <c r="C558" t="s">
        <v>5</v>
      </c>
      <c r="D558" t="s">
        <v>352</v>
      </c>
      <c r="E558" t="s">
        <v>352</v>
      </c>
      <c r="F558" t="s">
        <v>127</v>
      </c>
      <c r="G558" t="str">
        <f>Table_Default__ACACCTCAT[[#This Row],[ACCT_CATEGORY]]</f>
        <v>01116</v>
      </c>
    </row>
    <row r="559" spans="1:7" x14ac:dyDescent="0.25">
      <c r="A559" t="s">
        <v>808</v>
      </c>
      <c r="B559" t="s">
        <v>1867</v>
      </c>
      <c r="C559" t="s">
        <v>5</v>
      </c>
      <c r="D559" t="s">
        <v>352</v>
      </c>
      <c r="E559" t="s">
        <v>352</v>
      </c>
      <c r="F559" t="s">
        <v>127</v>
      </c>
      <c r="G559" t="str">
        <f>Table_Default__ACACCTCAT[[#This Row],[ACCT_CATEGORY]]</f>
        <v>01117</v>
      </c>
    </row>
    <row r="560" spans="1:7" x14ac:dyDescent="0.25">
      <c r="A560" t="s">
        <v>809</v>
      </c>
      <c r="B560" t="s">
        <v>1868</v>
      </c>
      <c r="C560" t="s">
        <v>5</v>
      </c>
      <c r="D560" t="s">
        <v>352</v>
      </c>
      <c r="E560" t="s">
        <v>352</v>
      </c>
      <c r="F560" t="s">
        <v>127</v>
      </c>
      <c r="G560" t="str">
        <f>Table_Default__ACACCTCAT[[#This Row],[ACCT_CATEGORY]]</f>
        <v>01118</v>
      </c>
    </row>
    <row r="561" spans="1:7" x14ac:dyDescent="0.25">
      <c r="A561" t="s">
        <v>815</v>
      </c>
      <c r="B561" t="s">
        <v>1869</v>
      </c>
      <c r="C561" t="s">
        <v>5</v>
      </c>
      <c r="D561" t="s">
        <v>352</v>
      </c>
      <c r="E561" t="s">
        <v>352</v>
      </c>
      <c r="F561" t="s">
        <v>127</v>
      </c>
      <c r="G561" t="str">
        <f>Table_Default__ACACCTCAT[[#This Row],[ACCT_CATEGORY]]</f>
        <v>01119</v>
      </c>
    </row>
    <row r="562" spans="1:7" x14ac:dyDescent="0.25">
      <c r="A562" t="s">
        <v>810</v>
      </c>
      <c r="B562" t="s">
        <v>1870</v>
      </c>
      <c r="C562" t="s">
        <v>5</v>
      </c>
      <c r="D562" t="s">
        <v>352</v>
      </c>
      <c r="E562" t="s">
        <v>352</v>
      </c>
      <c r="F562" t="s">
        <v>127</v>
      </c>
      <c r="G562" t="str">
        <f>Table_Default__ACACCTCAT[[#This Row],[ACCT_CATEGORY]]</f>
        <v>01120</v>
      </c>
    </row>
    <row r="563" spans="1:7" x14ac:dyDescent="0.25">
      <c r="A563" t="s">
        <v>811</v>
      </c>
      <c r="B563" t="s">
        <v>1871</v>
      </c>
      <c r="C563" t="s">
        <v>5</v>
      </c>
      <c r="D563" t="s">
        <v>352</v>
      </c>
      <c r="E563" t="s">
        <v>352</v>
      </c>
      <c r="F563" t="s">
        <v>127</v>
      </c>
      <c r="G563" t="str">
        <f>Table_Default__ACACCTCAT[[#This Row],[ACCT_CATEGORY]]</f>
        <v>01121</v>
      </c>
    </row>
    <row r="564" spans="1:7" x14ac:dyDescent="0.25">
      <c r="A564" t="s">
        <v>812</v>
      </c>
      <c r="B564" t="s">
        <v>1872</v>
      </c>
      <c r="C564" t="s">
        <v>5</v>
      </c>
      <c r="D564" t="s">
        <v>352</v>
      </c>
      <c r="E564" t="s">
        <v>352</v>
      </c>
      <c r="F564" t="s">
        <v>127</v>
      </c>
      <c r="G564" t="str">
        <f>Table_Default__ACACCTCAT[[#This Row],[ACCT_CATEGORY]]</f>
        <v>01122</v>
      </c>
    </row>
    <row r="565" spans="1:7" x14ac:dyDescent="0.25">
      <c r="A565" t="s">
        <v>813</v>
      </c>
      <c r="B565" t="s">
        <v>1873</v>
      </c>
      <c r="C565" t="s">
        <v>5</v>
      </c>
      <c r="D565" t="s">
        <v>352</v>
      </c>
      <c r="E565" t="s">
        <v>352</v>
      </c>
      <c r="F565" t="s">
        <v>127</v>
      </c>
      <c r="G565" t="str">
        <f>Table_Default__ACACCTCAT[[#This Row],[ACCT_CATEGORY]]</f>
        <v>01123</v>
      </c>
    </row>
    <row r="566" spans="1:7" x14ac:dyDescent="0.25">
      <c r="A566" t="s">
        <v>814</v>
      </c>
      <c r="B566" t="s">
        <v>1874</v>
      </c>
      <c r="C566" t="s">
        <v>5</v>
      </c>
      <c r="D566" t="s">
        <v>352</v>
      </c>
      <c r="E566" t="s">
        <v>352</v>
      </c>
      <c r="F566" t="s">
        <v>127</v>
      </c>
      <c r="G566" t="str">
        <f>Table_Default__ACACCTCAT[[#This Row],[ACCT_CATEGORY]]</f>
        <v>01124</v>
      </c>
    </row>
    <row r="567" spans="1:7" x14ac:dyDescent="0.25">
      <c r="A567" t="s">
        <v>816</v>
      </c>
      <c r="B567" t="s">
        <v>1875</v>
      </c>
      <c r="C567" t="s">
        <v>5</v>
      </c>
      <c r="D567" t="s">
        <v>352</v>
      </c>
      <c r="E567" t="s">
        <v>352</v>
      </c>
      <c r="F567" t="s">
        <v>127</v>
      </c>
      <c r="G567" t="str">
        <f>Table_Default__ACACCTCAT[[#This Row],[ACCT_CATEGORY]]</f>
        <v>01125</v>
      </c>
    </row>
    <row r="568" spans="1:7" x14ac:dyDescent="0.25">
      <c r="A568" t="s">
        <v>817</v>
      </c>
      <c r="B568" t="s">
        <v>1876</v>
      </c>
      <c r="C568" t="s">
        <v>5</v>
      </c>
      <c r="D568" t="s">
        <v>352</v>
      </c>
      <c r="E568" t="s">
        <v>352</v>
      </c>
      <c r="F568" t="s">
        <v>127</v>
      </c>
      <c r="G568" t="str">
        <f>Table_Default__ACACCTCAT[[#This Row],[ACCT_CATEGORY]]</f>
        <v>01126</v>
      </c>
    </row>
    <row r="569" spans="1:7" x14ac:dyDescent="0.25">
      <c r="A569" t="s">
        <v>818</v>
      </c>
      <c r="B569" t="s">
        <v>1877</v>
      </c>
      <c r="C569" t="s">
        <v>5</v>
      </c>
      <c r="D569" t="s">
        <v>352</v>
      </c>
      <c r="E569" t="s">
        <v>352</v>
      </c>
      <c r="F569" t="s">
        <v>127</v>
      </c>
      <c r="G569" t="str">
        <f>Table_Default__ACACCTCAT[[#This Row],[ACCT_CATEGORY]]</f>
        <v>01127</v>
      </c>
    </row>
    <row r="570" spans="1:7" x14ac:dyDescent="0.25">
      <c r="A570" t="s">
        <v>819</v>
      </c>
      <c r="B570" t="s">
        <v>1878</v>
      </c>
      <c r="C570" t="s">
        <v>5</v>
      </c>
      <c r="D570" t="s">
        <v>352</v>
      </c>
      <c r="E570" t="s">
        <v>352</v>
      </c>
      <c r="F570" t="s">
        <v>127</v>
      </c>
      <c r="G570" t="str">
        <f>Table_Default__ACACCTCAT[[#This Row],[ACCT_CATEGORY]]</f>
        <v>01128</v>
      </c>
    </row>
    <row r="571" spans="1:7" x14ac:dyDescent="0.25">
      <c r="A571" t="s">
        <v>820</v>
      </c>
      <c r="B571" t="s">
        <v>1879</v>
      </c>
      <c r="C571" t="s">
        <v>5</v>
      </c>
      <c r="D571" t="s">
        <v>352</v>
      </c>
      <c r="E571" t="s">
        <v>352</v>
      </c>
      <c r="F571" t="s">
        <v>127</v>
      </c>
      <c r="G571" t="str">
        <f>Table_Default__ACACCTCAT[[#This Row],[ACCT_CATEGORY]]</f>
        <v>01129</v>
      </c>
    </row>
    <row r="572" spans="1:7" x14ac:dyDescent="0.25">
      <c r="A572" t="s">
        <v>821</v>
      </c>
      <c r="B572" t="s">
        <v>1880</v>
      </c>
      <c r="C572" t="s">
        <v>5</v>
      </c>
      <c r="D572" t="s">
        <v>352</v>
      </c>
      <c r="E572" t="s">
        <v>352</v>
      </c>
      <c r="F572" t="s">
        <v>127</v>
      </c>
      <c r="G572" t="str">
        <f>Table_Default__ACACCTCAT[[#This Row],[ACCT_CATEGORY]]</f>
        <v>01130</v>
      </c>
    </row>
    <row r="573" spans="1:7" x14ac:dyDescent="0.25">
      <c r="A573" t="s">
        <v>822</v>
      </c>
      <c r="B573" t="s">
        <v>1881</v>
      </c>
      <c r="C573" t="s">
        <v>5</v>
      </c>
      <c r="D573" t="s">
        <v>352</v>
      </c>
      <c r="E573" t="s">
        <v>352</v>
      </c>
      <c r="F573" t="s">
        <v>127</v>
      </c>
      <c r="G573" t="str">
        <f>Table_Default__ACACCTCAT[[#This Row],[ACCT_CATEGORY]]</f>
        <v>01131</v>
      </c>
    </row>
    <row r="574" spans="1:7" x14ac:dyDescent="0.25">
      <c r="A574" t="s">
        <v>806</v>
      </c>
      <c r="B574" t="s">
        <v>1882</v>
      </c>
      <c r="C574" t="s">
        <v>5</v>
      </c>
      <c r="D574" t="s">
        <v>352</v>
      </c>
      <c r="E574" t="s">
        <v>352</v>
      </c>
      <c r="F574" t="s">
        <v>127</v>
      </c>
      <c r="G574" t="str">
        <f>Table_Default__ACACCTCAT[[#This Row],[ACCT_CATEGORY]]</f>
        <v>01132</v>
      </c>
    </row>
    <row r="575" spans="1:7" x14ac:dyDescent="0.25">
      <c r="A575" t="s">
        <v>823</v>
      </c>
      <c r="B575" t="s">
        <v>1883</v>
      </c>
      <c r="C575" t="s">
        <v>5</v>
      </c>
      <c r="D575" t="s">
        <v>352</v>
      </c>
      <c r="E575" t="s">
        <v>352</v>
      </c>
      <c r="F575" t="s">
        <v>127</v>
      </c>
      <c r="G575" t="str">
        <f>Table_Default__ACACCTCAT[[#This Row],[ACCT_CATEGORY]]</f>
        <v>01133</v>
      </c>
    </row>
    <row r="576" spans="1:7" x14ac:dyDescent="0.25">
      <c r="A576" t="s">
        <v>824</v>
      </c>
      <c r="B576" t="s">
        <v>1884</v>
      </c>
      <c r="C576" t="s">
        <v>5</v>
      </c>
      <c r="D576" t="s">
        <v>352</v>
      </c>
      <c r="E576" t="s">
        <v>352</v>
      </c>
      <c r="F576" t="s">
        <v>127</v>
      </c>
      <c r="G576" t="str">
        <f>Table_Default__ACACCTCAT[[#This Row],[ACCT_CATEGORY]]</f>
        <v>01134</v>
      </c>
    </row>
    <row r="577" spans="1:7" x14ac:dyDescent="0.25">
      <c r="A577" t="s">
        <v>825</v>
      </c>
      <c r="B577" t="s">
        <v>1885</v>
      </c>
      <c r="C577" t="s">
        <v>5</v>
      </c>
      <c r="D577" t="s">
        <v>352</v>
      </c>
      <c r="E577" t="s">
        <v>352</v>
      </c>
      <c r="F577" t="s">
        <v>127</v>
      </c>
      <c r="G577" t="str">
        <f>Table_Default__ACACCTCAT[[#This Row],[ACCT_CATEGORY]]</f>
        <v>01135</v>
      </c>
    </row>
    <row r="578" spans="1:7" x14ac:dyDescent="0.25">
      <c r="A578" t="s">
        <v>826</v>
      </c>
      <c r="B578" t="s">
        <v>1886</v>
      </c>
      <c r="C578" t="s">
        <v>5</v>
      </c>
      <c r="D578" t="s">
        <v>352</v>
      </c>
      <c r="E578" t="s">
        <v>352</v>
      </c>
      <c r="F578" t="s">
        <v>127</v>
      </c>
      <c r="G578" t="str">
        <f>Table_Default__ACACCTCAT[[#This Row],[ACCT_CATEGORY]]</f>
        <v>01136</v>
      </c>
    </row>
    <row r="579" spans="1:7" x14ac:dyDescent="0.25">
      <c r="A579" t="s">
        <v>827</v>
      </c>
      <c r="B579" t="s">
        <v>1887</v>
      </c>
      <c r="C579" t="s">
        <v>5</v>
      </c>
      <c r="D579" t="s">
        <v>352</v>
      </c>
      <c r="E579" t="s">
        <v>352</v>
      </c>
      <c r="F579" t="s">
        <v>127</v>
      </c>
      <c r="G579" t="str">
        <f>Table_Default__ACACCTCAT[[#This Row],[ACCT_CATEGORY]]</f>
        <v>01137</v>
      </c>
    </row>
    <row r="580" spans="1:7" x14ac:dyDescent="0.25">
      <c r="A580" t="s">
        <v>828</v>
      </c>
      <c r="B580" t="s">
        <v>1888</v>
      </c>
      <c r="C580" t="s">
        <v>5</v>
      </c>
      <c r="D580" t="s">
        <v>352</v>
      </c>
      <c r="E580" t="s">
        <v>352</v>
      </c>
      <c r="F580" t="s">
        <v>127</v>
      </c>
      <c r="G580" t="str">
        <f>Table_Default__ACACCTCAT[[#This Row],[ACCT_CATEGORY]]</f>
        <v>01138</v>
      </c>
    </row>
    <row r="581" spans="1:7" x14ac:dyDescent="0.25">
      <c r="A581" t="s">
        <v>829</v>
      </c>
      <c r="B581" t="s">
        <v>1889</v>
      </c>
      <c r="C581" t="s">
        <v>5</v>
      </c>
      <c r="D581" t="s">
        <v>352</v>
      </c>
      <c r="E581" t="s">
        <v>352</v>
      </c>
      <c r="F581" t="s">
        <v>127</v>
      </c>
      <c r="G581" t="str">
        <f>Table_Default__ACACCTCAT[[#This Row],[ACCT_CATEGORY]]</f>
        <v>01139</v>
      </c>
    </row>
    <row r="582" spans="1:7" x14ac:dyDescent="0.25">
      <c r="A582" t="s">
        <v>655</v>
      </c>
      <c r="B582" t="s">
        <v>656</v>
      </c>
      <c r="C582" t="s">
        <v>5</v>
      </c>
      <c r="D582" t="s">
        <v>352</v>
      </c>
      <c r="E582" t="s">
        <v>352</v>
      </c>
      <c r="F582" t="s">
        <v>127</v>
      </c>
      <c r="G582" t="str">
        <f>Table_Default__ACACCTCAT[[#This Row],[ACCT_CATEGORY]]</f>
        <v>AB211</v>
      </c>
    </row>
    <row r="583" spans="1:7" x14ac:dyDescent="0.25">
      <c r="A583" t="s">
        <v>689</v>
      </c>
      <c r="B583" t="s">
        <v>690</v>
      </c>
      <c r="C583" t="s">
        <v>5</v>
      </c>
      <c r="D583" t="s">
        <v>352</v>
      </c>
      <c r="E583" t="s">
        <v>352</v>
      </c>
      <c r="F583" t="s">
        <v>127</v>
      </c>
      <c r="G583" t="str">
        <f>Table_Default__ACACCTCAT[[#This Row],[ACCT_CATEGORY]]</f>
        <v>BP110</v>
      </c>
    </row>
    <row r="584" spans="1:7" x14ac:dyDescent="0.25">
      <c r="A584" t="s">
        <v>691</v>
      </c>
      <c r="B584" t="s">
        <v>692</v>
      </c>
      <c r="C584" t="s">
        <v>5</v>
      </c>
      <c r="D584" t="s">
        <v>352</v>
      </c>
      <c r="E584" t="s">
        <v>352</v>
      </c>
      <c r="F584" t="s">
        <v>127</v>
      </c>
      <c r="G584" t="str">
        <f>Table_Default__ACACCTCAT[[#This Row],[ACCT_CATEGORY]]</f>
        <v>BP220</v>
      </c>
    </row>
    <row r="585" spans="1:7" x14ac:dyDescent="0.25">
      <c r="A585" t="s">
        <v>830</v>
      </c>
      <c r="B585" t="s">
        <v>1890</v>
      </c>
      <c r="C585" t="s">
        <v>5</v>
      </c>
      <c r="D585" t="s">
        <v>352</v>
      </c>
      <c r="E585" t="s">
        <v>352</v>
      </c>
      <c r="F585" t="s">
        <v>127</v>
      </c>
      <c r="G585" t="str">
        <f>Table_Default__ACACCTCAT[[#This Row],[ACCT_CATEGORY]]</f>
        <v>01140</v>
      </c>
    </row>
    <row r="586" spans="1:7" x14ac:dyDescent="0.25">
      <c r="A586" t="s">
        <v>831</v>
      </c>
      <c r="B586" t="s">
        <v>1891</v>
      </c>
      <c r="C586" t="s">
        <v>5</v>
      </c>
      <c r="D586" t="s">
        <v>352</v>
      </c>
      <c r="E586" t="s">
        <v>352</v>
      </c>
      <c r="F586" t="s">
        <v>127</v>
      </c>
      <c r="G586" t="str">
        <f>Table_Default__ACACCTCAT[[#This Row],[ACCT_CATEGORY]]</f>
        <v>01141</v>
      </c>
    </row>
    <row r="587" spans="1:7" x14ac:dyDescent="0.25">
      <c r="A587" t="s">
        <v>832</v>
      </c>
      <c r="B587" t="s">
        <v>1892</v>
      </c>
      <c r="C587" t="s">
        <v>5</v>
      </c>
      <c r="D587" t="s">
        <v>352</v>
      </c>
      <c r="E587" t="s">
        <v>352</v>
      </c>
      <c r="F587" t="s">
        <v>127</v>
      </c>
      <c r="G587" t="str">
        <f>Table_Default__ACACCTCAT[[#This Row],[ACCT_CATEGORY]]</f>
        <v>01142</v>
      </c>
    </row>
    <row r="588" spans="1:7" x14ac:dyDescent="0.25">
      <c r="A588" t="s">
        <v>833</v>
      </c>
      <c r="B588" t="s">
        <v>1893</v>
      </c>
      <c r="C588" t="s">
        <v>5</v>
      </c>
      <c r="D588" t="s">
        <v>352</v>
      </c>
      <c r="E588" t="s">
        <v>352</v>
      </c>
      <c r="F588" t="s">
        <v>127</v>
      </c>
      <c r="G588" t="str">
        <f>Table_Default__ACACCTCAT[[#This Row],[ACCT_CATEGORY]]</f>
        <v>01143</v>
      </c>
    </row>
    <row r="589" spans="1:7" x14ac:dyDescent="0.25">
      <c r="A589" t="s">
        <v>834</v>
      </c>
      <c r="B589" t="s">
        <v>1894</v>
      </c>
      <c r="C589" t="s">
        <v>5</v>
      </c>
      <c r="D589" t="s">
        <v>352</v>
      </c>
      <c r="E589" t="s">
        <v>352</v>
      </c>
      <c r="F589" t="s">
        <v>127</v>
      </c>
      <c r="G589" t="str">
        <f>Table_Default__ACACCTCAT[[#This Row],[ACCT_CATEGORY]]</f>
        <v>01144</v>
      </c>
    </row>
    <row r="590" spans="1:7" x14ac:dyDescent="0.25">
      <c r="A590" t="s">
        <v>835</v>
      </c>
      <c r="B590" t="s">
        <v>1895</v>
      </c>
      <c r="C590" t="s">
        <v>5</v>
      </c>
      <c r="D590" t="s">
        <v>352</v>
      </c>
      <c r="E590" t="s">
        <v>352</v>
      </c>
      <c r="F590" t="s">
        <v>127</v>
      </c>
      <c r="G590" t="str">
        <f>Table_Default__ACACCTCAT[[#This Row],[ACCT_CATEGORY]]</f>
        <v>01145</v>
      </c>
    </row>
    <row r="591" spans="1:7" x14ac:dyDescent="0.25">
      <c r="A591" t="s">
        <v>836</v>
      </c>
      <c r="B591" t="s">
        <v>1896</v>
      </c>
      <c r="C591" t="s">
        <v>5</v>
      </c>
      <c r="D591" t="s">
        <v>352</v>
      </c>
      <c r="E591" t="s">
        <v>352</v>
      </c>
      <c r="F591" t="s">
        <v>127</v>
      </c>
      <c r="G591" t="str">
        <f>Table_Default__ACACCTCAT[[#This Row],[ACCT_CATEGORY]]</f>
        <v>01146</v>
      </c>
    </row>
    <row r="592" spans="1:7" x14ac:dyDescent="0.25">
      <c r="A592" t="s">
        <v>837</v>
      </c>
      <c r="B592" t="s">
        <v>1897</v>
      </c>
      <c r="C592" t="s">
        <v>5</v>
      </c>
      <c r="D592" t="s">
        <v>352</v>
      </c>
      <c r="E592" t="s">
        <v>352</v>
      </c>
      <c r="F592" t="s">
        <v>127</v>
      </c>
      <c r="G592" t="str">
        <f>Table_Default__ACACCTCAT[[#This Row],[ACCT_CATEGORY]]</f>
        <v>01147</v>
      </c>
    </row>
    <row r="593" spans="1:7" x14ac:dyDescent="0.25">
      <c r="A593" t="s">
        <v>839</v>
      </c>
      <c r="B593" t="s">
        <v>1898</v>
      </c>
      <c r="C593" t="s">
        <v>5</v>
      </c>
      <c r="D593" t="s">
        <v>352</v>
      </c>
      <c r="E593" t="s">
        <v>352</v>
      </c>
      <c r="F593" t="s">
        <v>127</v>
      </c>
      <c r="G593" t="str">
        <f>Table_Default__ACACCTCAT[[#This Row],[ACCT_CATEGORY]]</f>
        <v>01148</v>
      </c>
    </row>
    <row r="594" spans="1:7" x14ac:dyDescent="0.25">
      <c r="A594" t="s">
        <v>838</v>
      </c>
      <c r="B594" t="s">
        <v>1899</v>
      </c>
      <c r="C594" t="s">
        <v>5</v>
      </c>
      <c r="D594" t="s">
        <v>352</v>
      </c>
      <c r="E594" t="s">
        <v>352</v>
      </c>
      <c r="F594" t="s">
        <v>127</v>
      </c>
      <c r="G594" t="str">
        <f>Table_Default__ACACCTCAT[[#This Row],[ACCT_CATEGORY]]</f>
        <v>01149</v>
      </c>
    </row>
    <row r="595" spans="1:7" x14ac:dyDescent="0.25">
      <c r="A595" t="s">
        <v>840</v>
      </c>
      <c r="B595" t="s">
        <v>1900</v>
      </c>
      <c r="C595" t="s">
        <v>5</v>
      </c>
      <c r="D595" t="s">
        <v>352</v>
      </c>
      <c r="E595" t="s">
        <v>352</v>
      </c>
      <c r="F595" t="s">
        <v>127</v>
      </c>
      <c r="G595" t="str">
        <f>Table_Default__ACACCTCAT[[#This Row],[ACCT_CATEGORY]]</f>
        <v>01150</v>
      </c>
    </row>
    <row r="596" spans="1:7" x14ac:dyDescent="0.25">
      <c r="A596" t="s">
        <v>841</v>
      </c>
      <c r="B596" t="s">
        <v>1901</v>
      </c>
      <c r="C596" t="s">
        <v>5</v>
      </c>
      <c r="D596" t="s">
        <v>352</v>
      </c>
      <c r="E596" t="s">
        <v>352</v>
      </c>
      <c r="F596" t="s">
        <v>127</v>
      </c>
      <c r="G596" t="str">
        <f>Table_Default__ACACCTCAT[[#This Row],[ACCT_CATEGORY]]</f>
        <v>01151</v>
      </c>
    </row>
    <row r="597" spans="1:7" x14ac:dyDescent="0.25">
      <c r="A597" t="s">
        <v>882</v>
      </c>
      <c r="B597" t="s">
        <v>1902</v>
      </c>
      <c r="C597" t="s">
        <v>5</v>
      </c>
      <c r="D597" t="s">
        <v>352</v>
      </c>
      <c r="E597" t="s">
        <v>352</v>
      </c>
      <c r="F597" t="s">
        <v>127</v>
      </c>
      <c r="G597" t="str">
        <f>Table_Default__ACACCTCAT[[#This Row],[ACCT_CATEGORY]]</f>
        <v>02000</v>
      </c>
    </row>
    <row r="598" spans="1:7" x14ac:dyDescent="0.25">
      <c r="A598" t="s">
        <v>996</v>
      </c>
      <c r="B598" t="s">
        <v>1903</v>
      </c>
      <c r="C598" t="s">
        <v>5</v>
      </c>
      <c r="D598" t="s">
        <v>352</v>
      </c>
      <c r="E598" t="s">
        <v>352</v>
      </c>
      <c r="F598" t="s">
        <v>127</v>
      </c>
      <c r="G598" t="str">
        <f>Table_Default__ACACCTCAT[[#This Row],[ACCT_CATEGORY]]</f>
        <v>02502</v>
      </c>
    </row>
    <row r="599" spans="1:7" x14ac:dyDescent="0.25">
      <c r="A599" t="s">
        <v>848</v>
      </c>
      <c r="B599" t="s">
        <v>1904</v>
      </c>
      <c r="C599" t="s">
        <v>5</v>
      </c>
      <c r="D599" t="s">
        <v>352</v>
      </c>
      <c r="E599" t="s">
        <v>352</v>
      </c>
      <c r="F599" t="s">
        <v>127</v>
      </c>
      <c r="G599" t="str">
        <f>Table_Default__ACACCTCAT[[#This Row],[ACCT_CATEGORY]]</f>
        <v>03000</v>
      </c>
    </row>
    <row r="600" spans="1:7" x14ac:dyDescent="0.25">
      <c r="A600" t="s">
        <v>846</v>
      </c>
      <c r="B600" t="s">
        <v>1905</v>
      </c>
      <c r="C600" t="s">
        <v>5</v>
      </c>
      <c r="D600" t="s">
        <v>352</v>
      </c>
      <c r="E600" t="s">
        <v>352</v>
      </c>
      <c r="F600" t="s">
        <v>127</v>
      </c>
      <c r="G600" t="str">
        <f>Table_Default__ACACCTCAT[[#This Row],[ACCT_CATEGORY]]</f>
        <v>03307</v>
      </c>
    </row>
    <row r="601" spans="1:7" x14ac:dyDescent="0.25">
      <c r="A601" t="s">
        <v>847</v>
      </c>
      <c r="B601" t="s">
        <v>1906</v>
      </c>
      <c r="C601" t="s">
        <v>5</v>
      </c>
      <c r="D601" t="s">
        <v>352</v>
      </c>
      <c r="E601" t="s">
        <v>352</v>
      </c>
      <c r="F601" t="s">
        <v>127</v>
      </c>
      <c r="G601" t="str">
        <f>Table_Default__ACACCTCAT[[#This Row],[ACCT_CATEGORY]]</f>
        <v>03308</v>
      </c>
    </row>
    <row r="602" spans="1:7" x14ac:dyDescent="0.25">
      <c r="A602" t="s">
        <v>969</v>
      </c>
      <c r="B602" t="s">
        <v>1907</v>
      </c>
      <c r="C602" t="s">
        <v>5</v>
      </c>
      <c r="D602" t="s">
        <v>352</v>
      </c>
      <c r="E602" t="s">
        <v>352</v>
      </c>
      <c r="F602" t="s">
        <v>127</v>
      </c>
      <c r="G602" t="str">
        <f>Table_Default__ACACCTCAT[[#This Row],[ACCT_CATEGORY]]</f>
        <v>04000</v>
      </c>
    </row>
    <row r="603" spans="1:7" x14ac:dyDescent="0.25">
      <c r="A603" t="s">
        <v>851</v>
      </c>
      <c r="B603" t="s">
        <v>1908</v>
      </c>
      <c r="C603" t="s">
        <v>5</v>
      </c>
      <c r="D603" t="s">
        <v>352</v>
      </c>
      <c r="E603" t="s">
        <v>352</v>
      </c>
      <c r="F603" t="s">
        <v>127</v>
      </c>
      <c r="G603" t="str">
        <f>Table_Default__ACACCTCAT[[#This Row],[ACCT_CATEGORY]]</f>
        <v>04010</v>
      </c>
    </row>
    <row r="604" spans="1:7" x14ac:dyDescent="0.25">
      <c r="A604" t="s">
        <v>852</v>
      </c>
      <c r="B604" t="s">
        <v>1909</v>
      </c>
      <c r="C604" t="s">
        <v>5</v>
      </c>
      <c r="D604" t="s">
        <v>352</v>
      </c>
      <c r="E604" t="s">
        <v>352</v>
      </c>
      <c r="F604" t="s">
        <v>127</v>
      </c>
      <c r="G604" t="str">
        <f>Table_Default__ACACCTCAT[[#This Row],[ACCT_CATEGORY]]</f>
        <v>04011</v>
      </c>
    </row>
    <row r="605" spans="1:7" x14ac:dyDescent="0.25">
      <c r="A605" t="s">
        <v>849</v>
      </c>
      <c r="B605" t="s">
        <v>1910</v>
      </c>
      <c r="C605" t="s">
        <v>5</v>
      </c>
      <c r="D605" t="s">
        <v>352</v>
      </c>
      <c r="E605" t="s">
        <v>352</v>
      </c>
      <c r="F605" t="s">
        <v>127</v>
      </c>
      <c r="G605" t="str">
        <f>Table_Default__ACACCTCAT[[#This Row],[ACCT_CATEGORY]]</f>
        <v>04021</v>
      </c>
    </row>
    <row r="606" spans="1:7" x14ac:dyDescent="0.25">
      <c r="A606" t="s">
        <v>850</v>
      </c>
      <c r="B606" t="s">
        <v>1911</v>
      </c>
      <c r="C606" t="s">
        <v>5</v>
      </c>
      <c r="D606" t="s">
        <v>352</v>
      </c>
      <c r="E606" t="s">
        <v>352</v>
      </c>
      <c r="F606" t="s">
        <v>127</v>
      </c>
      <c r="G606" t="str">
        <f>Table_Default__ACACCTCAT[[#This Row],[ACCT_CATEGORY]]</f>
        <v>04022</v>
      </c>
    </row>
    <row r="607" spans="1:7" x14ac:dyDescent="0.25">
      <c r="A607" t="s">
        <v>968</v>
      </c>
      <c r="B607" t="s">
        <v>1912</v>
      </c>
      <c r="C607" t="s">
        <v>5</v>
      </c>
      <c r="D607" t="s">
        <v>352</v>
      </c>
      <c r="E607" t="s">
        <v>352</v>
      </c>
      <c r="F607" t="s">
        <v>127</v>
      </c>
      <c r="G607" t="str">
        <f>Table_Default__ACACCTCAT[[#This Row],[ACCT_CATEGORY]]</f>
        <v>04306</v>
      </c>
    </row>
    <row r="608" spans="1:7" x14ac:dyDescent="0.25">
      <c r="A608" t="s">
        <v>999</v>
      </c>
      <c r="B608" t="s">
        <v>1913</v>
      </c>
      <c r="C608" t="s">
        <v>5</v>
      </c>
      <c r="D608" t="s">
        <v>352</v>
      </c>
      <c r="E608" t="s">
        <v>352</v>
      </c>
      <c r="F608" t="s">
        <v>127</v>
      </c>
      <c r="G608" t="str">
        <f>Table_Default__ACACCTCAT[[#This Row],[ACCT_CATEGORY]]</f>
        <v>04307</v>
      </c>
    </row>
    <row r="609" spans="1:7" x14ac:dyDescent="0.25">
      <c r="A609" t="s">
        <v>970</v>
      </c>
      <c r="B609" t="s">
        <v>1914</v>
      </c>
      <c r="C609" t="s">
        <v>5</v>
      </c>
      <c r="D609" t="s">
        <v>352</v>
      </c>
      <c r="E609" t="s">
        <v>352</v>
      </c>
      <c r="F609" t="s">
        <v>127</v>
      </c>
      <c r="G609" t="str">
        <f>Table_Default__ACACCTCAT[[#This Row],[ACCT_CATEGORY]]</f>
        <v>04331</v>
      </c>
    </row>
    <row r="610" spans="1:7" x14ac:dyDescent="0.25">
      <c r="A610" t="s">
        <v>971</v>
      </c>
      <c r="B610" t="s">
        <v>1915</v>
      </c>
      <c r="C610" t="s">
        <v>5</v>
      </c>
      <c r="D610" t="s">
        <v>352</v>
      </c>
      <c r="E610" t="s">
        <v>352</v>
      </c>
      <c r="F610" t="s">
        <v>127</v>
      </c>
      <c r="G610" t="str">
        <f>Table_Default__ACACCTCAT[[#This Row],[ACCT_CATEGORY]]</f>
        <v>04332</v>
      </c>
    </row>
    <row r="611" spans="1:7" x14ac:dyDescent="0.25">
      <c r="A611" t="s">
        <v>972</v>
      </c>
      <c r="B611" t="s">
        <v>1916</v>
      </c>
      <c r="C611" t="s">
        <v>5</v>
      </c>
      <c r="D611" t="s">
        <v>352</v>
      </c>
      <c r="E611" t="s">
        <v>352</v>
      </c>
      <c r="F611" t="s">
        <v>127</v>
      </c>
      <c r="G611" t="str">
        <f>Table_Default__ACACCTCAT[[#This Row],[ACCT_CATEGORY]]</f>
        <v>04333</v>
      </c>
    </row>
    <row r="612" spans="1:7" x14ac:dyDescent="0.25">
      <c r="A612" t="s">
        <v>973</v>
      </c>
      <c r="B612" t="s">
        <v>1917</v>
      </c>
      <c r="C612" t="s">
        <v>5</v>
      </c>
      <c r="D612" t="s">
        <v>352</v>
      </c>
      <c r="E612" t="s">
        <v>352</v>
      </c>
      <c r="F612" t="s">
        <v>127</v>
      </c>
      <c r="G612" t="str">
        <f>Table_Default__ACACCTCAT[[#This Row],[ACCT_CATEGORY]]</f>
        <v>04341</v>
      </c>
    </row>
    <row r="613" spans="1:7" x14ac:dyDescent="0.25">
      <c r="A613" t="s">
        <v>974</v>
      </c>
      <c r="B613" t="s">
        <v>1918</v>
      </c>
      <c r="C613" t="s">
        <v>5</v>
      </c>
      <c r="D613" t="s">
        <v>352</v>
      </c>
      <c r="E613" t="s">
        <v>352</v>
      </c>
      <c r="F613" t="s">
        <v>127</v>
      </c>
      <c r="G613" t="str">
        <f>Table_Default__ACACCTCAT[[#This Row],[ACCT_CATEGORY]]</f>
        <v>04342</v>
      </c>
    </row>
    <row r="614" spans="1:7" x14ac:dyDescent="0.25">
      <c r="A614" t="s">
        <v>975</v>
      </c>
      <c r="B614" t="s">
        <v>1919</v>
      </c>
      <c r="C614" t="s">
        <v>5</v>
      </c>
      <c r="D614" t="s">
        <v>352</v>
      </c>
      <c r="E614" t="s">
        <v>352</v>
      </c>
      <c r="F614" t="s">
        <v>127</v>
      </c>
      <c r="G614" t="str">
        <f>Table_Default__ACACCTCAT[[#This Row],[ACCT_CATEGORY]]</f>
        <v>04343</v>
      </c>
    </row>
    <row r="615" spans="1:7" x14ac:dyDescent="0.25">
      <c r="A615" t="s">
        <v>976</v>
      </c>
      <c r="B615" t="s">
        <v>1920</v>
      </c>
      <c r="C615" t="s">
        <v>5</v>
      </c>
      <c r="D615" t="s">
        <v>352</v>
      </c>
      <c r="E615" t="s">
        <v>352</v>
      </c>
      <c r="F615" t="s">
        <v>127</v>
      </c>
      <c r="G615" t="str">
        <f>Table_Default__ACACCTCAT[[#This Row],[ACCT_CATEGORY]]</f>
        <v>04344</v>
      </c>
    </row>
    <row r="616" spans="1:7" x14ac:dyDescent="0.25">
      <c r="A616" t="s">
        <v>978</v>
      </c>
      <c r="B616" t="s">
        <v>1921</v>
      </c>
      <c r="C616" t="s">
        <v>5</v>
      </c>
      <c r="D616" t="s">
        <v>352</v>
      </c>
      <c r="E616" t="s">
        <v>352</v>
      </c>
      <c r="F616" t="s">
        <v>127</v>
      </c>
      <c r="G616" t="str">
        <f>Table_Default__ACACCTCAT[[#This Row],[ACCT_CATEGORY]]</f>
        <v>04345</v>
      </c>
    </row>
    <row r="617" spans="1:7" x14ac:dyDescent="0.25">
      <c r="A617" t="s">
        <v>977</v>
      </c>
      <c r="B617" t="s">
        <v>1922</v>
      </c>
      <c r="C617" t="s">
        <v>5</v>
      </c>
      <c r="D617" t="s">
        <v>352</v>
      </c>
      <c r="E617" t="s">
        <v>352</v>
      </c>
      <c r="F617" t="s">
        <v>127</v>
      </c>
      <c r="G617" t="str">
        <f>Table_Default__ACACCTCAT[[#This Row],[ACCT_CATEGORY]]</f>
        <v>04346</v>
      </c>
    </row>
    <row r="618" spans="1:7" x14ac:dyDescent="0.25">
      <c r="A618" t="s">
        <v>979</v>
      </c>
      <c r="B618" t="s">
        <v>1923</v>
      </c>
      <c r="C618" t="s">
        <v>5</v>
      </c>
      <c r="D618" t="s">
        <v>352</v>
      </c>
      <c r="E618" t="s">
        <v>352</v>
      </c>
      <c r="F618" t="s">
        <v>127</v>
      </c>
      <c r="G618" t="str">
        <f>Table_Default__ACACCTCAT[[#This Row],[ACCT_CATEGORY]]</f>
        <v>04373</v>
      </c>
    </row>
    <row r="619" spans="1:7" x14ac:dyDescent="0.25">
      <c r="A619" t="s">
        <v>980</v>
      </c>
      <c r="B619" t="s">
        <v>1924</v>
      </c>
      <c r="C619" t="s">
        <v>5</v>
      </c>
      <c r="D619" t="s">
        <v>352</v>
      </c>
      <c r="E619" t="s">
        <v>352</v>
      </c>
      <c r="F619" t="s">
        <v>127</v>
      </c>
      <c r="G619" t="str">
        <f>Table_Default__ACACCTCAT[[#This Row],[ACCT_CATEGORY]]</f>
        <v>04374</v>
      </c>
    </row>
    <row r="620" spans="1:7" x14ac:dyDescent="0.25">
      <c r="A620" t="s">
        <v>853</v>
      </c>
      <c r="B620" t="s">
        <v>1925</v>
      </c>
      <c r="C620" t="s">
        <v>5</v>
      </c>
      <c r="D620" t="s">
        <v>352</v>
      </c>
      <c r="E620" t="s">
        <v>352</v>
      </c>
      <c r="F620" t="s">
        <v>127</v>
      </c>
      <c r="G620" t="str">
        <f>Table_Default__ACACCTCAT[[#This Row],[ACCT_CATEGORY]]</f>
        <v>05000</v>
      </c>
    </row>
    <row r="621" spans="1:7" x14ac:dyDescent="0.25">
      <c r="A621" t="s">
        <v>854</v>
      </c>
      <c r="B621" t="s">
        <v>1926</v>
      </c>
      <c r="C621" t="s">
        <v>5</v>
      </c>
      <c r="D621" t="s">
        <v>352</v>
      </c>
      <c r="E621" t="s">
        <v>352</v>
      </c>
      <c r="F621" t="s">
        <v>127</v>
      </c>
      <c r="G621" t="str">
        <f>Table_Default__ACACCTCAT[[#This Row],[ACCT_CATEGORY]]</f>
        <v>05309</v>
      </c>
    </row>
    <row r="622" spans="1:7" x14ac:dyDescent="0.25">
      <c r="A622" t="s">
        <v>855</v>
      </c>
      <c r="B622" t="s">
        <v>1927</v>
      </c>
      <c r="C622" t="s">
        <v>5</v>
      </c>
      <c r="D622" t="s">
        <v>352</v>
      </c>
      <c r="E622" t="s">
        <v>352</v>
      </c>
      <c r="F622" t="s">
        <v>127</v>
      </c>
      <c r="G622" t="str">
        <f>Table_Default__ACACCTCAT[[#This Row],[ACCT_CATEGORY]]</f>
        <v>05310</v>
      </c>
    </row>
    <row r="623" spans="1:7" x14ac:dyDescent="0.25">
      <c r="A623" t="s">
        <v>856</v>
      </c>
      <c r="B623" t="s">
        <v>1928</v>
      </c>
      <c r="C623" t="s">
        <v>5</v>
      </c>
      <c r="D623" t="s">
        <v>352</v>
      </c>
      <c r="E623" t="s">
        <v>352</v>
      </c>
      <c r="F623" t="s">
        <v>127</v>
      </c>
      <c r="G623" t="str">
        <f>Table_Default__ACACCTCAT[[#This Row],[ACCT_CATEGORY]]</f>
        <v>05311</v>
      </c>
    </row>
    <row r="624" spans="1:7" x14ac:dyDescent="0.25">
      <c r="A624" t="s">
        <v>857</v>
      </c>
      <c r="B624" t="s">
        <v>1929</v>
      </c>
      <c r="C624" t="s">
        <v>5</v>
      </c>
      <c r="D624" t="s">
        <v>352</v>
      </c>
      <c r="E624" t="s">
        <v>352</v>
      </c>
      <c r="F624" t="s">
        <v>127</v>
      </c>
      <c r="G624" t="str">
        <f>Table_Default__ACACCTCAT[[#This Row],[ACCT_CATEGORY]]</f>
        <v>05313</v>
      </c>
    </row>
    <row r="625" spans="1:7" x14ac:dyDescent="0.25">
      <c r="A625" t="s">
        <v>858</v>
      </c>
      <c r="B625" t="s">
        <v>1930</v>
      </c>
      <c r="C625" t="s">
        <v>5</v>
      </c>
      <c r="D625" t="s">
        <v>352</v>
      </c>
      <c r="E625" t="s">
        <v>352</v>
      </c>
      <c r="F625" t="s">
        <v>127</v>
      </c>
      <c r="G625" t="str">
        <f>Table_Default__ACACCTCAT[[#This Row],[ACCT_CATEGORY]]</f>
        <v>05372</v>
      </c>
    </row>
    <row r="626" spans="1:7" x14ac:dyDescent="0.25">
      <c r="A626" t="s">
        <v>859</v>
      </c>
      <c r="B626" t="s">
        <v>1931</v>
      </c>
      <c r="C626" t="s">
        <v>5</v>
      </c>
      <c r="D626" t="s">
        <v>352</v>
      </c>
      <c r="E626" t="s">
        <v>352</v>
      </c>
      <c r="F626" t="s">
        <v>127</v>
      </c>
      <c r="G626" t="str">
        <f>Table_Default__ACACCTCAT[[#This Row],[ACCT_CATEGORY]]</f>
        <v>06000</v>
      </c>
    </row>
    <row r="627" spans="1:7" x14ac:dyDescent="0.25">
      <c r="A627" t="s">
        <v>860</v>
      </c>
      <c r="B627" t="s">
        <v>1932</v>
      </c>
      <c r="C627" t="s">
        <v>5</v>
      </c>
      <c r="D627" t="s">
        <v>352</v>
      </c>
      <c r="E627" t="s">
        <v>352</v>
      </c>
      <c r="F627" t="s">
        <v>127</v>
      </c>
      <c r="G627" t="str">
        <f>Table_Default__ACACCTCAT[[#This Row],[ACCT_CATEGORY]]</f>
        <v>06314</v>
      </c>
    </row>
    <row r="628" spans="1:7" x14ac:dyDescent="0.25">
      <c r="A628" t="s">
        <v>861</v>
      </c>
      <c r="B628" t="s">
        <v>1933</v>
      </c>
      <c r="C628" t="s">
        <v>5</v>
      </c>
      <c r="D628" t="s">
        <v>352</v>
      </c>
      <c r="E628" t="s">
        <v>352</v>
      </c>
      <c r="F628" t="s">
        <v>127</v>
      </c>
      <c r="G628" t="str">
        <f>Table_Default__ACACCTCAT[[#This Row],[ACCT_CATEGORY]]</f>
        <v>06315</v>
      </c>
    </row>
    <row r="629" spans="1:7" x14ac:dyDescent="0.25">
      <c r="A629" t="s">
        <v>862</v>
      </c>
      <c r="B629" t="s">
        <v>1934</v>
      </c>
      <c r="C629" t="s">
        <v>5</v>
      </c>
      <c r="D629" t="s">
        <v>352</v>
      </c>
      <c r="E629" t="s">
        <v>352</v>
      </c>
      <c r="F629" t="s">
        <v>127</v>
      </c>
      <c r="G629" t="str">
        <f>Table_Default__ACACCTCAT[[#This Row],[ACCT_CATEGORY]]</f>
        <v>06316</v>
      </c>
    </row>
    <row r="630" spans="1:7" x14ac:dyDescent="0.25">
      <c r="A630" t="s">
        <v>863</v>
      </c>
      <c r="B630" t="s">
        <v>1935</v>
      </c>
      <c r="C630" t="s">
        <v>5</v>
      </c>
      <c r="D630" t="s">
        <v>352</v>
      </c>
      <c r="E630" t="s">
        <v>352</v>
      </c>
      <c r="F630" t="s">
        <v>127</v>
      </c>
      <c r="G630" t="str">
        <f>Table_Default__ACACCTCAT[[#This Row],[ACCT_CATEGORY]]</f>
        <v>06318</v>
      </c>
    </row>
    <row r="631" spans="1:7" x14ac:dyDescent="0.25">
      <c r="A631" t="s">
        <v>864</v>
      </c>
      <c r="B631" t="s">
        <v>1936</v>
      </c>
      <c r="C631" t="s">
        <v>5</v>
      </c>
      <c r="D631" t="s">
        <v>352</v>
      </c>
      <c r="E631" t="s">
        <v>352</v>
      </c>
      <c r="F631" t="s">
        <v>127</v>
      </c>
      <c r="G631" t="str">
        <f>Table_Default__ACACCTCAT[[#This Row],[ACCT_CATEGORY]]</f>
        <v>06325</v>
      </c>
    </row>
    <row r="632" spans="1:7" x14ac:dyDescent="0.25">
      <c r="A632" t="s">
        <v>865</v>
      </c>
      <c r="B632" t="s">
        <v>1937</v>
      </c>
      <c r="C632" t="s">
        <v>5</v>
      </c>
      <c r="D632" t="s">
        <v>352</v>
      </c>
      <c r="E632" t="s">
        <v>352</v>
      </c>
      <c r="F632" t="s">
        <v>127</v>
      </c>
      <c r="G632" t="str">
        <f>Table_Default__ACACCTCAT[[#This Row],[ACCT_CATEGORY]]</f>
        <v>06330</v>
      </c>
    </row>
    <row r="633" spans="1:7" x14ac:dyDescent="0.25">
      <c r="A633" t="s">
        <v>866</v>
      </c>
      <c r="B633" t="s">
        <v>1938</v>
      </c>
      <c r="C633" t="s">
        <v>5</v>
      </c>
      <c r="D633" t="s">
        <v>352</v>
      </c>
      <c r="E633" t="s">
        <v>352</v>
      </c>
      <c r="F633" t="s">
        <v>127</v>
      </c>
      <c r="G633" t="str">
        <f>Table_Default__ACACCTCAT[[#This Row],[ACCT_CATEGORY]]</f>
        <v>06331</v>
      </c>
    </row>
    <row r="634" spans="1:7" x14ac:dyDescent="0.25">
      <c r="A634" t="s">
        <v>867</v>
      </c>
      <c r="B634" t="s">
        <v>1939</v>
      </c>
      <c r="C634" t="s">
        <v>5</v>
      </c>
      <c r="D634" t="s">
        <v>352</v>
      </c>
      <c r="E634" t="s">
        <v>352</v>
      </c>
      <c r="F634" t="s">
        <v>127</v>
      </c>
      <c r="G634" t="str">
        <f>Table_Default__ACACCTCAT[[#This Row],[ACCT_CATEGORY]]</f>
        <v>06332</v>
      </c>
    </row>
    <row r="635" spans="1:7" x14ac:dyDescent="0.25">
      <c r="A635" t="s">
        <v>868</v>
      </c>
      <c r="B635" t="s">
        <v>1940</v>
      </c>
      <c r="C635" t="s">
        <v>5</v>
      </c>
      <c r="D635" t="s">
        <v>352</v>
      </c>
      <c r="E635" t="s">
        <v>352</v>
      </c>
      <c r="F635" t="s">
        <v>127</v>
      </c>
      <c r="G635" t="str">
        <f>Table_Default__ACACCTCAT[[#This Row],[ACCT_CATEGORY]]</f>
        <v>06333</v>
      </c>
    </row>
    <row r="636" spans="1:7" x14ac:dyDescent="0.25">
      <c r="A636" t="s">
        <v>869</v>
      </c>
      <c r="B636" t="s">
        <v>1941</v>
      </c>
      <c r="C636" t="s">
        <v>5</v>
      </c>
      <c r="D636" t="s">
        <v>352</v>
      </c>
      <c r="E636" t="s">
        <v>352</v>
      </c>
      <c r="F636" t="s">
        <v>127</v>
      </c>
      <c r="G636" t="str">
        <f>Table_Default__ACACCTCAT[[#This Row],[ACCT_CATEGORY]]</f>
        <v>06334</v>
      </c>
    </row>
    <row r="637" spans="1:7" x14ac:dyDescent="0.25">
      <c r="A637" t="s">
        <v>870</v>
      </c>
      <c r="B637" t="s">
        <v>1942</v>
      </c>
      <c r="C637" t="s">
        <v>5</v>
      </c>
      <c r="D637" t="s">
        <v>352</v>
      </c>
      <c r="E637" t="s">
        <v>352</v>
      </c>
      <c r="F637" t="s">
        <v>127</v>
      </c>
      <c r="G637" t="str">
        <f>Table_Default__ACACCTCAT[[#This Row],[ACCT_CATEGORY]]</f>
        <v>06351</v>
      </c>
    </row>
    <row r="638" spans="1:7" x14ac:dyDescent="0.25">
      <c r="A638" t="s">
        <v>871</v>
      </c>
      <c r="B638" t="s">
        <v>1943</v>
      </c>
      <c r="C638" t="s">
        <v>5</v>
      </c>
      <c r="D638" t="s">
        <v>352</v>
      </c>
      <c r="E638" t="s">
        <v>352</v>
      </c>
      <c r="F638" t="s">
        <v>127</v>
      </c>
      <c r="G638" t="str">
        <f>Table_Default__ACACCTCAT[[#This Row],[ACCT_CATEGORY]]</f>
        <v>06376</v>
      </c>
    </row>
    <row r="639" spans="1:7" x14ac:dyDescent="0.25">
      <c r="A639" t="s">
        <v>872</v>
      </c>
      <c r="B639" t="s">
        <v>1944</v>
      </c>
      <c r="C639" t="s">
        <v>5</v>
      </c>
      <c r="D639" t="s">
        <v>352</v>
      </c>
      <c r="E639" t="s">
        <v>352</v>
      </c>
      <c r="F639" t="s">
        <v>127</v>
      </c>
      <c r="G639" t="str">
        <f>Table_Default__ACACCTCAT[[#This Row],[ACCT_CATEGORY]]</f>
        <v>07000</v>
      </c>
    </row>
    <row r="640" spans="1:7" x14ac:dyDescent="0.25">
      <c r="A640" t="s">
        <v>873</v>
      </c>
      <c r="B640" t="s">
        <v>1945</v>
      </c>
      <c r="C640" t="s">
        <v>5</v>
      </c>
      <c r="D640" t="s">
        <v>352</v>
      </c>
      <c r="E640" t="s">
        <v>352</v>
      </c>
      <c r="F640" t="s">
        <v>127</v>
      </c>
      <c r="G640" t="str">
        <f>Table_Default__ACACCTCAT[[#This Row],[ACCT_CATEGORY]]</f>
        <v>07320</v>
      </c>
    </row>
    <row r="641" spans="1:7" x14ac:dyDescent="0.25">
      <c r="A641" t="s">
        <v>874</v>
      </c>
      <c r="B641" t="s">
        <v>1946</v>
      </c>
      <c r="C641" t="s">
        <v>5</v>
      </c>
      <c r="D641" t="s">
        <v>352</v>
      </c>
      <c r="E641" t="s">
        <v>352</v>
      </c>
      <c r="F641" t="s">
        <v>127</v>
      </c>
      <c r="G641" t="str">
        <f>Table_Default__ACACCTCAT[[#This Row],[ACCT_CATEGORY]]</f>
        <v>07321</v>
      </c>
    </row>
    <row r="642" spans="1:7" x14ac:dyDescent="0.25">
      <c r="A642" t="s">
        <v>875</v>
      </c>
      <c r="B642" t="s">
        <v>1947</v>
      </c>
      <c r="C642" t="s">
        <v>5</v>
      </c>
      <c r="D642" t="s">
        <v>352</v>
      </c>
      <c r="E642" t="s">
        <v>352</v>
      </c>
      <c r="F642" t="s">
        <v>127</v>
      </c>
      <c r="G642" t="str">
        <f>Table_Default__ACACCTCAT[[#This Row],[ACCT_CATEGORY]]</f>
        <v>07322</v>
      </c>
    </row>
    <row r="643" spans="1:7" x14ac:dyDescent="0.25">
      <c r="A643" t="s">
        <v>876</v>
      </c>
      <c r="B643" t="s">
        <v>1948</v>
      </c>
      <c r="C643" t="s">
        <v>5</v>
      </c>
      <c r="D643" t="s">
        <v>352</v>
      </c>
      <c r="E643" t="s">
        <v>352</v>
      </c>
      <c r="F643" t="s">
        <v>127</v>
      </c>
      <c r="G643" t="str">
        <f>Table_Default__ACACCTCAT[[#This Row],[ACCT_CATEGORY]]</f>
        <v>07323</v>
      </c>
    </row>
    <row r="644" spans="1:7" x14ac:dyDescent="0.25">
      <c r="A644" t="s">
        <v>877</v>
      </c>
      <c r="B644" t="s">
        <v>1949</v>
      </c>
      <c r="C644" t="s">
        <v>5</v>
      </c>
      <c r="D644" t="s">
        <v>352</v>
      </c>
      <c r="E644" t="s">
        <v>352</v>
      </c>
      <c r="F644" t="s">
        <v>127</v>
      </c>
      <c r="G644" t="str">
        <f>Table_Default__ACACCTCAT[[#This Row],[ACCT_CATEGORY]]</f>
        <v>07324</v>
      </c>
    </row>
    <row r="645" spans="1:7" x14ac:dyDescent="0.25">
      <c r="A645" t="s">
        <v>878</v>
      </c>
      <c r="B645" t="s">
        <v>1950</v>
      </c>
      <c r="C645" t="s">
        <v>5</v>
      </c>
      <c r="D645" t="s">
        <v>352</v>
      </c>
      <c r="E645" t="s">
        <v>352</v>
      </c>
      <c r="F645" t="s">
        <v>127</v>
      </c>
      <c r="G645" t="str">
        <f>Table_Default__ACACCTCAT[[#This Row],[ACCT_CATEGORY]]</f>
        <v>07347</v>
      </c>
    </row>
    <row r="646" spans="1:7" x14ac:dyDescent="0.25">
      <c r="A646" t="s">
        <v>879</v>
      </c>
      <c r="B646" t="s">
        <v>1951</v>
      </c>
      <c r="C646" t="s">
        <v>5</v>
      </c>
      <c r="D646" t="s">
        <v>352</v>
      </c>
      <c r="E646" t="s">
        <v>352</v>
      </c>
      <c r="F646" t="s">
        <v>127</v>
      </c>
      <c r="G646" t="str">
        <f>Table_Default__ACACCTCAT[[#This Row],[ACCT_CATEGORY]]</f>
        <v>07348</v>
      </c>
    </row>
    <row r="647" spans="1:7" x14ac:dyDescent="0.25">
      <c r="A647" t="s">
        <v>880</v>
      </c>
      <c r="B647" t="s">
        <v>1952</v>
      </c>
      <c r="C647" t="s">
        <v>5</v>
      </c>
      <c r="D647" t="s">
        <v>352</v>
      </c>
      <c r="E647" t="s">
        <v>352</v>
      </c>
      <c r="F647" t="s">
        <v>127</v>
      </c>
      <c r="G647" t="str">
        <f>Table_Default__ACACCTCAT[[#This Row],[ACCT_CATEGORY]]</f>
        <v>07349</v>
      </c>
    </row>
    <row r="648" spans="1:7" x14ac:dyDescent="0.25">
      <c r="A648" t="s">
        <v>881</v>
      </c>
      <c r="B648" t="s">
        <v>1953</v>
      </c>
      <c r="C648" t="s">
        <v>5</v>
      </c>
      <c r="D648" t="s">
        <v>352</v>
      </c>
      <c r="E648" t="s">
        <v>352</v>
      </c>
      <c r="F648" t="s">
        <v>127</v>
      </c>
      <c r="G648" t="str">
        <f>Table_Default__ACACCTCAT[[#This Row],[ACCT_CATEGORY]]</f>
        <v>07350</v>
      </c>
    </row>
    <row r="649" spans="1:7" x14ac:dyDescent="0.25">
      <c r="A649" t="s">
        <v>889</v>
      </c>
      <c r="B649" t="s">
        <v>1954</v>
      </c>
      <c r="C649" t="s">
        <v>5</v>
      </c>
      <c r="D649" t="s">
        <v>352</v>
      </c>
      <c r="E649" t="s">
        <v>352</v>
      </c>
      <c r="F649" t="s">
        <v>127</v>
      </c>
      <c r="G649" t="str">
        <f>Table_Default__ACACCTCAT[[#This Row],[ACCT_CATEGORY]]</f>
        <v>08000</v>
      </c>
    </row>
    <row r="650" spans="1:7" x14ac:dyDescent="0.25">
      <c r="A650" t="s">
        <v>884</v>
      </c>
      <c r="B650" t="s">
        <v>1955</v>
      </c>
      <c r="C650" t="s">
        <v>5</v>
      </c>
      <c r="D650" t="s">
        <v>352</v>
      </c>
      <c r="E650" t="s">
        <v>352</v>
      </c>
      <c r="F650" t="s">
        <v>127</v>
      </c>
      <c r="G650" t="str">
        <f>Table_Default__ACACCTCAT[[#This Row],[ACCT_CATEGORY]]</f>
        <v>08300</v>
      </c>
    </row>
    <row r="651" spans="1:7" x14ac:dyDescent="0.25">
      <c r="A651" t="s">
        <v>885</v>
      </c>
      <c r="B651" t="s">
        <v>1956</v>
      </c>
      <c r="C651" t="s">
        <v>5</v>
      </c>
      <c r="D651" t="s">
        <v>352</v>
      </c>
      <c r="E651" t="s">
        <v>352</v>
      </c>
      <c r="F651" t="s">
        <v>127</v>
      </c>
      <c r="G651" t="str">
        <f>Table_Default__ACACCTCAT[[#This Row],[ACCT_CATEGORY]]</f>
        <v>08301</v>
      </c>
    </row>
    <row r="652" spans="1:7" x14ac:dyDescent="0.25">
      <c r="A652" t="s">
        <v>886</v>
      </c>
      <c r="B652" t="s">
        <v>1957</v>
      </c>
      <c r="C652" t="s">
        <v>5</v>
      </c>
      <c r="D652" t="s">
        <v>352</v>
      </c>
      <c r="E652" t="s">
        <v>352</v>
      </c>
      <c r="F652" t="s">
        <v>127</v>
      </c>
      <c r="G652" t="str">
        <f>Table_Default__ACACCTCAT[[#This Row],[ACCT_CATEGORY]]</f>
        <v>08302</v>
      </c>
    </row>
    <row r="653" spans="1:7" x14ac:dyDescent="0.25">
      <c r="A653" t="s">
        <v>887</v>
      </c>
      <c r="B653" t="s">
        <v>1958</v>
      </c>
      <c r="C653" t="s">
        <v>5</v>
      </c>
      <c r="D653" t="s">
        <v>352</v>
      </c>
      <c r="E653" t="s">
        <v>352</v>
      </c>
      <c r="F653" t="s">
        <v>127</v>
      </c>
      <c r="G653" t="str">
        <f>Table_Default__ACACCTCAT[[#This Row],[ACCT_CATEGORY]]</f>
        <v>08304</v>
      </c>
    </row>
    <row r="654" spans="1:7" x14ac:dyDescent="0.25">
      <c r="A654" t="s">
        <v>888</v>
      </c>
      <c r="B654" t="s">
        <v>1959</v>
      </c>
      <c r="C654" t="s">
        <v>5</v>
      </c>
      <c r="D654" t="s">
        <v>352</v>
      </c>
      <c r="E654" t="s">
        <v>352</v>
      </c>
      <c r="F654" t="s">
        <v>127</v>
      </c>
      <c r="G654" t="str">
        <f>Table_Default__ACACCTCAT[[#This Row],[ACCT_CATEGORY]]</f>
        <v>08305</v>
      </c>
    </row>
    <row r="655" spans="1:7" x14ac:dyDescent="0.25">
      <c r="A655" t="s">
        <v>890</v>
      </c>
      <c r="B655" t="s">
        <v>1960</v>
      </c>
      <c r="C655" t="s">
        <v>5</v>
      </c>
      <c r="D655" t="s">
        <v>352</v>
      </c>
      <c r="E655" t="s">
        <v>352</v>
      </c>
      <c r="F655" t="s">
        <v>127</v>
      </c>
      <c r="G655" t="str">
        <f>Table_Default__ACACCTCAT[[#This Row],[ACCT_CATEGORY]]</f>
        <v>08317</v>
      </c>
    </row>
    <row r="656" spans="1:7" x14ac:dyDescent="0.25">
      <c r="A656" t="s">
        <v>891</v>
      </c>
      <c r="B656" t="s">
        <v>1961</v>
      </c>
      <c r="C656" t="s">
        <v>5</v>
      </c>
      <c r="D656" t="s">
        <v>352</v>
      </c>
      <c r="E656" t="s">
        <v>352</v>
      </c>
      <c r="F656" t="s">
        <v>127</v>
      </c>
      <c r="G656" t="str">
        <f>Table_Default__ACACCTCAT[[#This Row],[ACCT_CATEGORY]]</f>
        <v>08329</v>
      </c>
    </row>
    <row r="657" spans="1:7" x14ac:dyDescent="0.25">
      <c r="A657" t="s">
        <v>892</v>
      </c>
      <c r="B657" t="s">
        <v>1962</v>
      </c>
      <c r="C657" t="s">
        <v>5</v>
      </c>
      <c r="D657" t="s">
        <v>352</v>
      </c>
      <c r="E657" t="s">
        <v>352</v>
      </c>
      <c r="F657" t="s">
        <v>127</v>
      </c>
      <c r="G657" t="str">
        <f>Table_Default__ACACCTCAT[[#This Row],[ACCT_CATEGORY]]</f>
        <v>08331</v>
      </c>
    </row>
    <row r="658" spans="1:7" x14ac:dyDescent="0.25">
      <c r="A658" t="s">
        <v>893</v>
      </c>
      <c r="B658" t="s">
        <v>1963</v>
      </c>
      <c r="C658" t="s">
        <v>5</v>
      </c>
      <c r="D658" t="s">
        <v>352</v>
      </c>
      <c r="E658" t="s">
        <v>352</v>
      </c>
      <c r="F658" t="s">
        <v>127</v>
      </c>
      <c r="G658" t="str">
        <f>Table_Default__ACACCTCAT[[#This Row],[ACCT_CATEGORY]]</f>
        <v>08332</v>
      </c>
    </row>
    <row r="659" spans="1:7" x14ac:dyDescent="0.25">
      <c r="A659" t="s">
        <v>894</v>
      </c>
      <c r="B659" t="s">
        <v>1964</v>
      </c>
      <c r="C659" t="s">
        <v>5</v>
      </c>
      <c r="D659" t="s">
        <v>352</v>
      </c>
      <c r="E659" t="s">
        <v>352</v>
      </c>
      <c r="F659" t="s">
        <v>127</v>
      </c>
      <c r="G659" t="str">
        <f>Table_Default__ACACCTCAT[[#This Row],[ACCT_CATEGORY]]</f>
        <v>08333</v>
      </c>
    </row>
    <row r="660" spans="1:7" x14ac:dyDescent="0.25">
      <c r="A660" t="s">
        <v>895</v>
      </c>
      <c r="B660" t="s">
        <v>1965</v>
      </c>
      <c r="C660" t="s">
        <v>5</v>
      </c>
      <c r="D660" t="s">
        <v>352</v>
      </c>
      <c r="E660" t="s">
        <v>352</v>
      </c>
      <c r="F660" t="s">
        <v>127</v>
      </c>
      <c r="G660" t="str">
        <f>Table_Default__ACACCTCAT[[#This Row],[ACCT_CATEGORY]]</f>
        <v>08334</v>
      </c>
    </row>
    <row r="661" spans="1:7" x14ac:dyDescent="0.25">
      <c r="A661" t="s">
        <v>899</v>
      </c>
      <c r="B661" t="s">
        <v>1966</v>
      </c>
      <c r="C661" t="s">
        <v>5</v>
      </c>
      <c r="D661" t="s">
        <v>352</v>
      </c>
      <c r="E661" t="s">
        <v>352</v>
      </c>
      <c r="F661" t="s">
        <v>127</v>
      </c>
      <c r="G661" t="str">
        <f>Table_Default__ACACCTCAT[[#This Row],[ACCT_CATEGORY]]</f>
        <v>08335</v>
      </c>
    </row>
    <row r="662" spans="1:7" x14ac:dyDescent="0.25">
      <c r="A662" t="s">
        <v>896</v>
      </c>
      <c r="B662" t="s">
        <v>1967</v>
      </c>
      <c r="C662" t="s">
        <v>5</v>
      </c>
      <c r="D662" t="s">
        <v>352</v>
      </c>
      <c r="E662" t="s">
        <v>352</v>
      </c>
      <c r="F662" t="s">
        <v>127</v>
      </c>
      <c r="G662" t="str">
        <f>Table_Default__ACACCTCAT[[#This Row],[ACCT_CATEGORY]]</f>
        <v>08359</v>
      </c>
    </row>
    <row r="663" spans="1:7" x14ac:dyDescent="0.25">
      <c r="A663" t="s">
        <v>897</v>
      </c>
      <c r="B663" t="s">
        <v>1968</v>
      </c>
      <c r="C663" t="s">
        <v>5</v>
      </c>
      <c r="D663" t="s">
        <v>352</v>
      </c>
      <c r="E663" t="s">
        <v>352</v>
      </c>
      <c r="F663" t="s">
        <v>127</v>
      </c>
      <c r="G663" t="str">
        <f>Table_Default__ACACCTCAT[[#This Row],[ACCT_CATEGORY]]</f>
        <v>08363</v>
      </c>
    </row>
    <row r="664" spans="1:7" x14ac:dyDescent="0.25">
      <c r="A664" t="s">
        <v>898</v>
      </c>
      <c r="B664" t="s">
        <v>1969</v>
      </c>
      <c r="C664" t="s">
        <v>5</v>
      </c>
      <c r="D664" t="s">
        <v>352</v>
      </c>
      <c r="E664" t="s">
        <v>352</v>
      </c>
      <c r="F664" t="s">
        <v>127</v>
      </c>
      <c r="G664" t="str">
        <f>Table_Default__ACACCTCAT[[#This Row],[ACCT_CATEGORY]]</f>
        <v>08371</v>
      </c>
    </row>
    <row r="665" spans="1:7" x14ac:dyDescent="0.25">
      <c r="A665" t="s">
        <v>900</v>
      </c>
      <c r="B665" t="s">
        <v>1970</v>
      </c>
      <c r="C665" t="s">
        <v>5</v>
      </c>
      <c r="D665" t="s">
        <v>352</v>
      </c>
      <c r="E665" t="s">
        <v>352</v>
      </c>
      <c r="F665" t="s">
        <v>127</v>
      </c>
      <c r="G665" t="str">
        <f>Table_Default__ACACCTCAT[[#This Row],[ACCT_CATEGORY]]</f>
        <v>09000</v>
      </c>
    </row>
    <row r="666" spans="1:7" x14ac:dyDescent="0.25">
      <c r="A666" t="s">
        <v>901</v>
      </c>
      <c r="B666" t="s">
        <v>1971</v>
      </c>
      <c r="C666" t="s">
        <v>5</v>
      </c>
      <c r="D666" t="s">
        <v>352</v>
      </c>
      <c r="E666" t="s">
        <v>352</v>
      </c>
      <c r="F666" t="s">
        <v>127</v>
      </c>
      <c r="G666" t="str">
        <f>Table_Default__ACACCTCAT[[#This Row],[ACCT_CATEGORY]]</f>
        <v>09319</v>
      </c>
    </row>
    <row r="667" spans="1:7" x14ac:dyDescent="0.25">
      <c r="A667" t="s">
        <v>902</v>
      </c>
      <c r="B667" t="s">
        <v>1972</v>
      </c>
      <c r="C667" t="s">
        <v>5</v>
      </c>
      <c r="D667" t="s">
        <v>352</v>
      </c>
      <c r="E667" t="s">
        <v>352</v>
      </c>
      <c r="F667" t="s">
        <v>127</v>
      </c>
      <c r="G667" t="str">
        <f>Table_Default__ACACCTCAT[[#This Row],[ACCT_CATEGORY]]</f>
        <v>09365</v>
      </c>
    </row>
    <row r="668" spans="1:7" x14ac:dyDescent="0.25">
      <c r="A668" t="s">
        <v>903</v>
      </c>
      <c r="B668" t="s">
        <v>1973</v>
      </c>
      <c r="C668" t="s">
        <v>5</v>
      </c>
      <c r="D668" t="s">
        <v>352</v>
      </c>
      <c r="E668" t="s">
        <v>352</v>
      </c>
      <c r="F668" t="s">
        <v>127</v>
      </c>
      <c r="G668" t="str">
        <f>Table_Default__ACACCTCAT[[#This Row],[ACCT_CATEGORY]]</f>
        <v>09375</v>
      </c>
    </row>
    <row r="669" spans="1:7" x14ac:dyDescent="0.25">
      <c r="A669" t="s">
        <v>907</v>
      </c>
      <c r="B669" t="s">
        <v>1974</v>
      </c>
      <c r="C669" t="s">
        <v>5</v>
      </c>
      <c r="D669" t="s">
        <v>352</v>
      </c>
      <c r="E669" t="s">
        <v>352</v>
      </c>
      <c r="F669" t="s">
        <v>127</v>
      </c>
      <c r="G669" t="str">
        <f>Table_Default__ACACCTCAT[[#This Row],[ACCT_CATEGORY]]</f>
        <v>10000</v>
      </c>
    </row>
    <row r="670" spans="1:7" x14ac:dyDescent="0.25">
      <c r="A670" t="s">
        <v>906</v>
      </c>
      <c r="B670" t="s">
        <v>1975</v>
      </c>
      <c r="C670" t="s">
        <v>5</v>
      </c>
      <c r="D670" t="s">
        <v>352</v>
      </c>
      <c r="E670" t="s">
        <v>352</v>
      </c>
      <c r="F670" t="s">
        <v>127</v>
      </c>
      <c r="G670" t="str">
        <f>Table_Default__ACACCTCAT[[#This Row],[ACCT_CATEGORY]]</f>
        <v>10303</v>
      </c>
    </row>
    <row r="671" spans="1:7" x14ac:dyDescent="0.25">
      <c r="A671" t="s">
        <v>908</v>
      </c>
      <c r="B671" t="s">
        <v>1976</v>
      </c>
      <c r="C671" t="s">
        <v>5</v>
      </c>
      <c r="D671" t="s">
        <v>352</v>
      </c>
      <c r="E671" t="s">
        <v>352</v>
      </c>
      <c r="F671" t="s">
        <v>127</v>
      </c>
      <c r="G671" t="str">
        <f>Table_Default__ACACCTCAT[[#This Row],[ACCT_CATEGORY]]</f>
        <v>10312</v>
      </c>
    </row>
    <row r="672" spans="1:7" x14ac:dyDescent="0.25">
      <c r="A672" t="s">
        <v>909</v>
      </c>
      <c r="B672" t="s">
        <v>1977</v>
      </c>
      <c r="C672" t="s">
        <v>5</v>
      </c>
      <c r="D672" t="s">
        <v>352</v>
      </c>
      <c r="E672" t="s">
        <v>352</v>
      </c>
      <c r="F672" t="s">
        <v>127</v>
      </c>
      <c r="G672" t="str">
        <f>Table_Default__ACACCTCAT[[#This Row],[ACCT_CATEGORY]]</f>
        <v>10326</v>
      </c>
    </row>
    <row r="673" spans="1:7" x14ac:dyDescent="0.25">
      <c r="A673" t="s">
        <v>910</v>
      </c>
      <c r="B673" t="s">
        <v>1978</v>
      </c>
      <c r="C673" t="s">
        <v>5</v>
      </c>
      <c r="D673" t="s">
        <v>352</v>
      </c>
      <c r="E673" t="s">
        <v>352</v>
      </c>
      <c r="F673" t="s">
        <v>127</v>
      </c>
      <c r="G673" t="str">
        <f>Table_Default__ACACCTCAT[[#This Row],[ACCT_CATEGORY]]</f>
        <v>10327</v>
      </c>
    </row>
    <row r="674" spans="1:7" x14ac:dyDescent="0.25">
      <c r="A674" t="s">
        <v>911</v>
      </c>
      <c r="B674" t="s">
        <v>1979</v>
      </c>
      <c r="C674" t="s">
        <v>5</v>
      </c>
      <c r="D674" t="s">
        <v>352</v>
      </c>
      <c r="E674" t="s">
        <v>352</v>
      </c>
      <c r="F674" t="s">
        <v>127</v>
      </c>
      <c r="G674" t="str">
        <f>Table_Default__ACACCTCAT[[#This Row],[ACCT_CATEGORY]]</f>
        <v>10328</v>
      </c>
    </row>
    <row r="675" spans="1:7" x14ac:dyDescent="0.25">
      <c r="A675" t="s">
        <v>912</v>
      </c>
      <c r="B675" t="s">
        <v>1980</v>
      </c>
      <c r="C675" t="s">
        <v>5</v>
      </c>
      <c r="D675" t="s">
        <v>352</v>
      </c>
      <c r="E675" t="s">
        <v>352</v>
      </c>
      <c r="F675" t="s">
        <v>127</v>
      </c>
      <c r="G675" t="str">
        <f>Table_Default__ACACCTCAT[[#This Row],[ACCT_CATEGORY]]</f>
        <v>10336</v>
      </c>
    </row>
    <row r="676" spans="1:7" x14ac:dyDescent="0.25">
      <c r="A676" t="s">
        <v>913</v>
      </c>
      <c r="B676" t="s">
        <v>1981</v>
      </c>
      <c r="C676" t="s">
        <v>5</v>
      </c>
      <c r="D676" t="s">
        <v>352</v>
      </c>
      <c r="E676" t="s">
        <v>352</v>
      </c>
      <c r="F676" t="s">
        <v>127</v>
      </c>
      <c r="G676" t="str">
        <f>Table_Default__ACACCTCAT[[#This Row],[ACCT_CATEGORY]]</f>
        <v>10337</v>
      </c>
    </row>
    <row r="677" spans="1:7" x14ac:dyDescent="0.25">
      <c r="A677" t="s">
        <v>914</v>
      </c>
      <c r="B677" t="s">
        <v>1982</v>
      </c>
      <c r="C677" t="s">
        <v>5</v>
      </c>
      <c r="D677" t="s">
        <v>352</v>
      </c>
      <c r="E677" t="s">
        <v>352</v>
      </c>
      <c r="F677" t="s">
        <v>127</v>
      </c>
      <c r="G677" t="str">
        <f>Table_Default__ACACCTCAT[[#This Row],[ACCT_CATEGORY]]</f>
        <v>10338</v>
      </c>
    </row>
    <row r="678" spans="1:7" x14ac:dyDescent="0.25">
      <c r="A678" t="s">
        <v>915</v>
      </c>
      <c r="B678" t="s">
        <v>1983</v>
      </c>
      <c r="C678" t="s">
        <v>5</v>
      </c>
      <c r="D678" t="s">
        <v>352</v>
      </c>
      <c r="E678" t="s">
        <v>352</v>
      </c>
      <c r="F678" t="s">
        <v>127</v>
      </c>
      <c r="G678" t="str">
        <f>Table_Default__ACACCTCAT[[#This Row],[ACCT_CATEGORY]]</f>
        <v>10339</v>
      </c>
    </row>
    <row r="679" spans="1:7" x14ac:dyDescent="0.25">
      <c r="A679" t="s">
        <v>916</v>
      </c>
      <c r="B679" t="s">
        <v>1984</v>
      </c>
      <c r="C679" t="s">
        <v>5</v>
      </c>
      <c r="D679" t="s">
        <v>352</v>
      </c>
      <c r="E679" t="s">
        <v>352</v>
      </c>
      <c r="F679" t="s">
        <v>127</v>
      </c>
      <c r="G679" t="str">
        <f>Table_Default__ACACCTCAT[[#This Row],[ACCT_CATEGORY]]</f>
        <v>10340</v>
      </c>
    </row>
    <row r="680" spans="1:7" x14ac:dyDescent="0.25">
      <c r="A680" t="s">
        <v>917</v>
      </c>
      <c r="B680" t="s">
        <v>1985</v>
      </c>
      <c r="C680" t="s">
        <v>5</v>
      </c>
      <c r="D680" t="s">
        <v>352</v>
      </c>
      <c r="E680" t="s">
        <v>352</v>
      </c>
      <c r="F680" t="s">
        <v>127</v>
      </c>
      <c r="G680" t="str">
        <f>Table_Default__ACACCTCAT[[#This Row],[ACCT_CATEGORY]]</f>
        <v>10352</v>
      </c>
    </row>
    <row r="681" spans="1:7" x14ac:dyDescent="0.25">
      <c r="A681" t="s">
        <v>918</v>
      </c>
      <c r="B681" t="s">
        <v>1986</v>
      </c>
      <c r="C681" t="s">
        <v>5</v>
      </c>
      <c r="D681" t="s">
        <v>352</v>
      </c>
      <c r="E681" t="s">
        <v>352</v>
      </c>
      <c r="F681" t="s">
        <v>127</v>
      </c>
      <c r="G681" t="str">
        <f>Table_Default__ACACCTCAT[[#This Row],[ACCT_CATEGORY]]</f>
        <v>10353</v>
      </c>
    </row>
    <row r="682" spans="1:7" x14ac:dyDescent="0.25">
      <c r="A682" t="s">
        <v>919</v>
      </c>
      <c r="B682" t="s">
        <v>1987</v>
      </c>
      <c r="C682" t="s">
        <v>5</v>
      </c>
      <c r="D682" t="s">
        <v>352</v>
      </c>
      <c r="E682" t="s">
        <v>352</v>
      </c>
      <c r="F682" t="s">
        <v>127</v>
      </c>
      <c r="G682" t="str">
        <f>Table_Default__ACACCTCAT[[#This Row],[ACCT_CATEGORY]]</f>
        <v>10354</v>
      </c>
    </row>
    <row r="683" spans="1:7" x14ac:dyDescent="0.25">
      <c r="A683" t="s">
        <v>920</v>
      </c>
      <c r="B683" t="s">
        <v>1988</v>
      </c>
      <c r="C683" t="s">
        <v>5</v>
      </c>
      <c r="D683" t="s">
        <v>352</v>
      </c>
      <c r="E683" t="s">
        <v>352</v>
      </c>
      <c r="F683" t="s">
        <v>127</v>
      </c>
      <c r="G683" t="str">
        <f>Table_Default__ACACCTCAT[[#This Row],[ACCT_CATEGORY]]</f>
        <v>10355</v>
      </c>
    </row>
    <row r="684" spans="1:7" x14ac:dyDescent="0.25">
      <c r="A684" t="s">
        <v>921</v>
      </c>
      <c r="B684" t="s">
        <v>1989</v>
      </c>
      <c r="C684" t="s">
        <v>5</v>
      </c>
      <c r="D684" t="s">
        <v>352</v>
      </c>
      <c r="E684" t="s">
        <v>352</v>
      </c>
      <c r="F684" t="s">
        <v>127</v>
      </c>
      <c r="G684" t="str">
        <f>Table_Default__ACACCTCAT[[#This Row],[ACCT_CATEGORY]]</f>
        <v>10356</v>
      </c>
    </row>
    <row r="685" spans="1:7" x14ac:dyDescent="0.25">
      <c r="A685" t="s">
        <v>922</v>
      </c>
      <c r="B685" t="s">
        <v>1990</v>
      </c>
      <c r="C685" t="s">
        <v>5</v>
      </c>
      <c r="D685" t="s">
        <v>352</v>
      </c>
      <c r="E685" t="s">
        <v>352</v>
      </c>
      <c r="F685" t="s">
        <v>127</v>
      </c>
      <c r="G685" t="str">
        <f>Table_Default__ACACCTCAT[[#This Row],[ACCT_CATEGORY]]</f>
        <v>10357</v>
      </c>
    </row>
    <row r="686" spans="1:7" x14ac:dyDescent="0.25">
      <c r="A686" t="s">
        <v>923</v>
      </c>
      <c r="B686" t="s">
        <v>1991</v>
      </c>
      <c r="C686" t="s">
        <v>5</v>
      </c>
      <c r="D686" t="s">
        <v>352</v>
      </c>
      <c r="E686" t="s">
        <v>352</v>
      </c>
      <c r="F686" t="s">
        <v>127</v>
      </c>
      <c r="G686" t="str">
        <f>Table_Default__ACACCTCAT[[#This Row],[ACCT_CATEGORY]]</f>
        <v>10358</v>
      </c>
    </row>
    <row r="687" spans="1:7" x14ac:dyDescent="0.25">
      <c r="A687" t="s">
        <v>924</v>
      </c>
      <c r="B687" t="s">
        <v>1992</v>
      </c>
      <c r="C687" t="s">
        <v>5</v>
      </c>
      <c r="D687" t="s">
        <v>352</v>
      </c>
      <c r="E687" t="s">
        <v>352</v>
      </c>
      <c r="F687" t="s">
        <v>127</v>
      </c>
      <c r="G687" t="str">
        <f>Table_Default__ACACCTCAT[[#This Row],[ACCT_CATEGORY]]</f>
        <v>10360</v>
      </c>
    </row>
    <row r="688" spans="1:7" x14ac:dyDescent="0.25">
      <c r="A688" t="s">
        <v>925</v>
      </c>
      <c r="B688" t="s">
        <v>1993</v>
      </c>
      <c r="C688" t="s">
        <v>5</v>
      </c>
      <c r="D688" t="s">
        <v>352</v>
      </c>
      <c r="E688" t="s">
        <v>352</v>
      </c>
      <c r="F688" t="s">
        <v>127</v>
      </c>
      <c r="G688" t="str">
        <f>Table_Default__ACACCTCAT[[#This Row],[ACCT_CATEGORY]]</f>
        <v>10361</v>
      </c>
    </row>
    <row r="689" spans="1:7" x14ac:dyDescent="0.25">
      <c r="A689" t="s">
        <v>926</v>
      </c>
      <c r="B689" t="s">
        <v>1994</v>
      </c>
      <c r="C689" t="s">
        <v>5</v>
      </c>
      <c r="D689" t="s">
        <v>352</v>
      </c>
      <c r="E689" t="s">
        <v>352</v>
      </c>
      <c r="F689" t="s">
        <v>127</v>
      </c>
      <c r="G689" t="str">
        <f>Table_Default__ACACCTCAT[[#This Row],[ACCT_CATEGORY]]</f>
        <v>10362</v>
      </c>
    </row>
    <row r="690" spans="1:7" x14ac:dyDescent="0.25">
      <c r="A690" t="s">
        <v>927</v>
      </c>
      <c r="B690" t="s">
        <v>1995</v>
      </c>
      <c r="C690" t="s">
        <v>5</v>
      </c>
      <c r="D690" t="s">
        <v>352</v>
      </c>
      <c r="E690" t="s">
        <v>352</v>
      </c>
      <c r="F690" t="s">
        <v>127</v>
      </c>
      <c r="G690" t="str">
        <f>Table_Default__ACACCTCAT[[#This Row],[ACCT_CATEGORY]]</f>
        <v>10364</v>
      </c>
    </row>
    <row r="691" spans="1:7" x14ac:dyDescent="0.25">
      <c r="A691" t="s">
        <v>928</v>
      </c>
      <c r="B691" t="s">
        <v>1996</v>
      </c>
      <c r="C691" t="s">
        <v>5</v>
      </c>
      <c r="D691" t="s">
        <v>352</v>
      </c>
      <c r="E691" t="s">
        <v>352</v>
      </c>
      <c r="F691" t="s">
        <v>127</v>
      </c>
      <c r="G691" t="str">
        <f>Table_Default__ACACCTCAT[[#This Row],[ACCT_CATEGORY]]</f>
        <v>10370</v>
      </c>
    </row>
    <row r="692" spans="1:7" x14ac:dyDescent="0.25">
      <c r="A692" t="s">
        <v>929</v>
      </c>
      <c r="B692" t="s">
        <v>1997</v>
      </c>
      <c r="C692" t="s">
        <v>5</v>
      </c>
      <c r="D692" t="s">
        <v>352</v>
      </c>
      <c r="E692" t="s">
        <v>352</v>
      </c>
      <c r="F692" t="s">
        <v>127</v>
      </c>
      <c r="G692" t="str">
        <f>Table_Default__ACACCTCAT[[#This Row],[ACCT_CATEGORY]]</f>
        <v>10377</v>
      </c>
    </row>
    <row r="693" spans="1:7" x14ac:dyDescent="0.25">
      <c r="A693" t="s">
        <v>930</v>
      </c>
      <c r="B693" t="s">
        <v>1998</v>
      </c>
      <c r="C693" t="s">
        <v>5</v>
      </c>
      <c r="D693" t="s">
        <v>352</v>
      </c>
      <c r="E693" t="s">
        <v>352</v>
      </c>
      <c r="F693" t="s">
        <v>127</v>
      </c>
      <c r="G693" t="str">
        <f>Table_Default__ACACCTCAT[[#This Row],[ACCT_CATEGORY]]</f>
        <v>10378</v>
      </c>
    </row>
    <row r="694" spans="1:7" x14ac:dyDescent="0.25">
      <c r="A694" t="s">
        <v>957</v>
      </c>
      <c r="B694" t="s">
        <v>1999</v>
      </c>
      <c r="C694" t="s">
        <v>5</v>
      </c>
      <c r="D694" t="s">
        <v>352</v>
      </c>
      <c r="E694" t="s">
        <v>352</v>
      </c>
      <c r="F694" t="s">
        <v>127</v>
      </c>
      <c r="G694" t="str">
        <f>Table_Default__ACACCTCAT[[#This Row],[ACCT_CATEGORY]]</f>
        <v>11000</v>
      </c>
    </row>
    <row r="695" spans="1:7" x14ac:dyDescent="0.25">
      <c r="A695" t="s">
        <v>958</v>
      </c>
      <c r="B695" t="s">
        <v>2000</v>
      </c>
      <c r="C695" t="s">
        <v>5</v>
      </c>
      <c r="D695" t="s">
        <v>352</v>
      </c>
      <c r="E695" t="s">
        <v>352</v>
      </c>
      <c r="F695" t="s">
        <v>127</v>
      </c>
      <c r="G695" t="str">
        <f>Table_Default__ACACCTCAT[[#This Row],[ACCT_CATEGORY]]</f>
        <v>11366</v>
      </c>
    </row>
    <row r="696" spans="1:7" x14ac:dyDescent="0.25">
      <c r="A696" t="s">
        <v>959</v>
      </c>
      <c r="B696" t="s">
        <v>2001</v>
      </c>
      <c r="C696" t="s">
        <v>5</v>
      </c>
      <c r="D696" t="s">
        <v>352</v>
      </c>
      <c r="E696" t="s">
        <v>352</v>
      </c>
      <c r="F696" t="s">
        <v>127</v>
      </c>
      <c r="G696" t="str">
        <f>Table_Default__ACACCTCAT[[#This Row],[ACCT_CATEGORY]]</f>
        <v>11367</v>
      </c>
    </row>
    <row r="697" spans="1:7" x14ac:dyDescent="0.25">
      <c r="A697" t="s">
        <v>960</v>
      </c>
      <c r="B697" t="s">
        <v>2002</v>
      </c>
      <c r="C697" t="s">
        <v>5</v>
      </c>
      <c r="D697" t="s">
        <v>352</v>
      </c>
      <c r="E697" t="s">
        <v>352</v>
      </c>
      <c r="F697" t="s">
        <v>127</v>
      </c>
      <c r="G697" t="str">
        <f>Table_Default__ACACCTCAT[[#This Row],[ACCT_CATEGORY]]</f>
        <v>11368</v>
      </c>
    </row>
    <row r="698" spans="1:7" x14ac:dyDescent="0.25">
      <c r="A698" t="s">
        <v>961</v>
      </c>
      <c r="B698" t="s">
        <v>2003</v>
      </c>
      <c r="C698" t="s">
        <v>5</v>
      </c>
      <c r="D698" t="s">
        <v>352</v>
      </c>
      <c r="E698" t="s">
        <v>352</v>
      </c>
      <c r="F698" t="s">
        <v>127</v>
      </c>
      <c r="G698" t="str">
        <f>Table_Default__ACACCTCAT[[#This Row],[ACCT_CATEGORY]]</f>
        <v>11369</v>
      </c>
    </row>
    <row r="699" spans="1:7" x14ac:dyDescent="0.25">
      <c r="A699" t="s">
        <v>997</v>
      </c>
      <c r="B699" t="s">
        <v>2004</v>
      </c>
      <c r="C699" t="s">
        <v>5</v>
      </c>
      <c r="D699" t="s">
        <v>352</v>
      </c>
      <c r="E699" t="s">
        <v>352</v>
      </c>
      <c r="F699" t="s">
        <v>127</v>
      </c>
      <c r="G699" t="str">
        <f>Table_Default__ACACCTCAT[[#This Row],[ACCT_CATEGORY]]</f>
        <v>12020</v>
      </c>
    </row>
    <row r="700" spans="1:7" x14ac:dyDescent="0.25">
      <c r="A700" t="s">
        <v>998</v>
      </c>
      <c r="B700" t="s">
        <v>2005</v>
      </c>
      <c r="C700" t="s">
        <v>5</v>
      </c>
      <c r="D700" t="s">
        <v>352</v>
      </c>
      <c r="E700" t="s">
        <v>352</v>
      </c>
      <c r="F700" t="s">
        <v>127</v>
      </c>
      <c r="G700" t="str">
        <f>Table_Default__ACACCTCAT[[#This Row],[ACCT_CATEGORY]]</f>
        <v>12400</v>
      </c>
    </row>
    <row r="701" spans="1:7" x14ac:dyDescent="0.25">
      <c r="A701" t="s">
        <v>984</v>
      </c>
      <c r="B701" t="s">
        <v>2006</v>
      </c>
      <c r="C701" t="s">
        <v>5</v>
      </c>
      <c r="D701" t="s">
        <v>352</v>
      </c>
      <c r="E701" t="s">
        <v>352</v>
      </c>
      <c r="F701" t="s">
        <v>127</v>
      </c>
      <c r="G701" t="str">
        <f>Table_Default__ACACCTCAT[[#This Row],[ACCT_CATEGORY]]</f>
        <v>13307</v>
      </c>
    </row>
    <row r="702" spans="1:7" x14ac:dyDescent="0.25">
      <c r="A702" t="s">
        <v>985</v>
      </c>
      <c r="B702" t="s">
        <v>2007</v>
      </c>
      <c r="C702" t="s">
        <v>5</v>
      </c>
      <c r="D702" t="s">
        <v>352</v>
      </c>
      <c r="E702" t="s">
        <v>352</v>
      </c>
      <c r="F702" t="s">
        <v>127</v>
      </c>
      <c r="G702" t="str">
        <f>Table_Default__ACACCTCAT[[#This Row],[ACCT_CATEGORY]]</f>
        <v>13331</v>
      </c>
    </row>
    <row r="703" spans="1:7" x14ac:dyDescent="0.25">
      <c r="A703" t="s">
        <v>986</v>
      </c>
      <c r="B703" t="s">
        <v>2008</v>
      </c>
      <c r="C703" t="s">
        <v>5</v>
      </c>
      <c r="D703" t="s">
        <v>352</v>
      </c>
      <c r="E703" t="s">
        <v>352</v>
      </c>
      <c r="F703" t="s">
        <v>127</v>
      </c>
      <c r="G703" t="str">
        <f>Table_Default__ACACCTCAT[[#This Row],[ACCT_CATEGORY]]</f>
        <v>13332</v>
      </c>
    </row>
    <row r="704" spans="1:7" x14ac:dyDescent="0.25">
      <c r="A704" t="s">
        <v>987</v>
      </c>
      <c r="B704" t="s">
        <v>2009</v>
      </c>
      <c r="C704" t="s">
        <v>5</v>
      </c>
      <c r="D704" t="s">
        <v>352</v>
      </c>
      <c r="E704" t="s">
        <v>352</v>
      </c>
      <c r="F704" t="s">
        <v>127</v>
      </c>
      <c r="G704" t="str">
        <f>Table_Default__ACACCTCAT[[#This Row],[ACCT_CATEGORY]]</f>
        <v>13333</v>
      </c>
    </row>
    <row r="705" spans="1:7" x14ac:dyDescent="0.25">
      <c r="A705" t="s">
        <v>988</v>
      </c>
      <c r="B705" t="s">
        <v>2010</v>
      </c>
      <c r="C705" t="s">
        <v>5</v>
      </c>
      <c r="D705" t="s">
        <v>352</v>
      </c>
      <c r="E705" t="s">
        <v>352</v>
      </c>
      <c r="F705" t="s">
        <v>127</v>
      </c>
      <c r="G705" t="str">
        <f>Table_Default__ACACCTCAT[[#This Row],[ACCT_CATEGORY]]</f>
        <v>13341</v>
      </c>
    </row>
    <row r="706" spans="1:7" x14ac:dyDescent="0.25">
      <c r="A706" t="s">
        <v>989</v>
      </c>
      <c r="B706" t="s">
        <v>2011</v>
      </c>
      <c r="C706" t="s">
        <v>5</v>
      </c>
      <c r="D706" t="s">
        <v>352</v>
      </c>
      <c r="E706" t="s">
        <v>352</v>
      </c>
      <c r="F706" t="s">
        <v>127</v>
      </c>
      <c r="G706" t="str">
        <f>Table_Default__ACACCTCAT[[#This Row],[ACCT_CATEGORY]]</f>
        <v>13342</v>
      </c>
    </row>
    <row r="707" spans="1:7" x14ac:dyDescent="0.25">
      <c r="A707" t="s">
        <v>990</v>
      </c>
      <c r="B707" t="s">
        <v>2012</v>
      </c>
      <c r="C707" t="s">
        <v>5</v>
      </c>
      <c r="D707" t="s">
        <v>352</v>
      </c>
      <c r="E707" t="s">
        <v>352</v>
      </c>
      <c r="F707" t="s">
        <v>127</v>
      </c>
      <c r="G707" t="str">
        <f>Table_Default__ACACCTCAT[[#This Row],[ACCT_CATEGORY]]</f>
        <v>13343</v>
      </c>
    </row>
    <row r="708" spans="1:7" x14ac:dyDescent="0.25">
      <c r="A708" t="s">
        <v>991</v>
      </c>
      <c r="B708" t="s">
        <v>2013</v>
      </c>
      <c r="C708" t="s">
        <v>5</v>
      </c>
      <c r="D708" t="s">
        <v>352</v>
      </c>
      <c r="E708" t="s">
        <v>352</v>
      </c>
      <c r="F708" t="s">
        <v>127</v>
      </c>
      <c r="G708" t="str">
        <f>Table_Default__ACACCTCAT[[#This Row],[ACCT_CATEGORY]]</f>
        <v>13344</v>
      </c>
    </row>
    <row r="709" spans="1:7" x14ac:dyDescent="0.25">
      <c r="A709" t="s">
        <v>993</v>
      </c>
      <c r="B709" t="s">
        <v>2014</v>
      </c>
      <c r="C709" t="s">
        <v>5</v>
      </c>
      <c r="D709" t="s">
        <v>352</v>
      </c>
      <c r="E709" t="s">
        <v>352</v>
      </c>
      <c r="F709" t="s">
        <v>127</v>
      </c>
      <c r="G709" t="str">
        <f>Table_Default__ACACCTCAT[[#This Row],[ACCT_CATEGORY]]</f>
        <v>13345</v>
      </c>
    </row>
    <row r="710" spans="1:7" x14ac:dyDescent="0.25">
      <c r="A710" t="s">
        <v>992</v>
      </c>
      <c r="B710" t="s">
        <v>2015</v>
      </c>
      <c r="C710" t="s">
        <v>5</v>
      </c>
      <c r="D710" t="s">
        <v>352</v>
      </c>
      <c r="E710" t="s">
        <v>352</v>
      </c>
      <c r="F710" t="s">
        <v>127</v>
      </c>
      <c r="G710" t="str">
        <f>Table_Default__ACACCTCAT[[#This Row],[ACCT_CATEGORY]]</f>
        <v>13346</v>
      </c>
    </row>
    <row r="711" spans="1:7" x14ac:dyDescent="0.25">
      <c r="A711" t="s">
        <v>994</v>
      </c>
      <c r="B711" t="s">
        <v>2016</v>
      </c>
      <c r="C711" t="s">
        <v>5</v>
      </c>
      <c r="D711" t="s">
        <v>352</v>
      </c>
      <c r="E711" t="s">
        <v>352</v>
      </c>
      <c r="F711" t="s">
        <v>127</v>
      </c>
      <c r="G711" t="str">
        <f>Table_Default__ACACCTCAT[[#This Row],[ACCT_CATEGORY]]</f>
        <v>13373</v>
      </c>
    </row>
    <row r="712" spans="1:7" x14ac:dyDescent="0.25">
      <c r="A712" t="s">
        <v>995</v>
      </c>
      <c r="B712" t="s">
        <v>2017</v>
      </c>
      <c r="C712" t="s">
        <v>5</v>
      </c>
      <c r="D712" t="s">
        <v>352</v>
      </c>
      <c r="E712" t="s">
        <v>352</v>
      </c>
      <c r="F712" t="s">
        <v>127</v>
      </c>
      <c r="G712" t="str">
        <f>Table_Default__ACACCTCAT[[#This Row],[ACCT_CATEGORY]]</f>
        <v>13374</v>
      </c>
    </row>
    <row r="713" spans="1:7" x14ac:dyDescent="0.25">
      <c r="A713" t="s">
        <v>983</v>
      </c>
      <c r="B713" t="s">
        <v>2018</v>
      </c>
      <c r="C713" t="s">
        <v>5</v>
      </c>
      <c r="D713" t="s">
        <v>352</v>
      </c>
      <c r="E713" t="s">
        <v>352</v>
      </c>
      <c r="F713" t="s">
        <v>127</v>
      </c>
      <c r="G713" t="str">
        <f>Table_Default__ACACCTCAT[[#This Row],[ACCT_CATEGORY]]</f>
        <v>13379</v>
      </c>
    </row>
    <row r="714" spans="1:7" x14ac:dyDescent="0.25">
      <c r="A714" t="s">
        <v>963</v>
      </c>
      <c r="B714" t="s">
        <v>2019</v>
      </c>
      <c r="C714" t="s">
        <v>5</v>
      </c>
      <c r="D714" t="s">
        <v>352</v>
      </c>
      <c r="E714" t="s">
        <v>352</v>
      </c>
      <c r="F714" t="s">
        <v>127</v>
      </c>
      <c r="G714" t="str">
        <f>Table_Default__ACACCTCAT[[#This Row],[ACCT_CATEGORY]]</f>
        <v>66000</v>
      </c>
    </row>
    <row r="715" spans="1:7" x14ac:dyDescent="0.25">
      <c r="A715" t="s">
        <v>965</v>
      </c>
      <c r="B715" t="s">
        <v>2020</v>
      </c>
      <c r="C715" t="s">
        <v>563</v>
      </c>
      <c r="D715" t="s">
        <v>352</v>
      </c>
      <c r="E715" t="s">
        <v>352</v>
      </c>
      <c r="F715" t="s">
        <v>127</v>
      </c>
      <c r="G715" t="str">
        <f>Table_Default__ACACCTCAT[[#This Row],[ACCT_CATEGORY]]</f>
        <v>99998</v>
      </c>
    </row>
    <row r="716" spans="1:7" x14ac:dyDescent="0.25">
      <c r="A716" t="s">
        <v>964</v>
      </c>
      <c r="B716" t="s">
        <v>564</v>
      </c>
      <c r="C716" t="s">
        <v>563</v>
      </c>
      <c r="D716" t="s">
        <v>352</v>
      </c>
      <c r="E716" t="s">
        <v>352</v>
      </c>
      <c r="F716" t="s">
        <v>127</v>
      </c>
      <c r="G716" t="str">
        <f>Table_Default__ACACCTCAT[[#This Row],[ACCT_CATEGORY]]</f>
        <v>99999</v>
      </c>
    </row>
    <row r="717" spans="1:7" x14ac:dyDescent="0.25">
      <c r="A717" t="s">
        <v>2021</v>
      </c>
      <c r="B717" t="s">
        <v>2022</v>
      </c>
      <c r="C717" t="s">
        <v>5</v>
      </c>
      <c r="D717" t="s">
        <v>352</v>
      </c>
      <c r="E717" t="s">
        <v>352</v>
      </c>
      <c r="F717" t="s">
        <v>127</v>
      </c>
      <c r="G717" t="str">
        <f>Table_Default__ACACCTCAT[[#This Row],[ACCT_CATEGORY]]</f>
        <v>66999</v>
      </c>
    </row>
    <row r="718" spans="1:7" x14ac:dyDescent="0.25">
      <c r="A718" t="s">
        <v>2023</v>
      </c>
      <c r="B718" t="s">
        <v>2024</v>
      </c>
      <c r="C718" t="s">
        <v>5</v>
      </c>
      <c r="D718" t="s">
        <v>352</v>
      </c>
      <c r="E718" t="s">
        <v>352</v>
      </c>
      <c r="F718" t="s">
        <v>127</v>
      </c>
      <c r="G718" t="str">
        <f>Table_Default__ACACCTCAT[[#This Row],[ACCT_CATEGORY]]</f>
        <v>14156</v>
      </c>
    </row>
    <row r="719" spans="1:7" x14ac:dyDescent="0.25">
      <c r="A719" t="s">
        <v>2025</v>
      </c>
      <c r="B719" t="s">
        <v>2026</v>
      </c>
      <c r="C719" t="s">
        <v>5</v>
      </c>
      <c r="D719" t="s">
        <v>352</v>
      </c>
      <c r="E719" t="s">
        <v>352</v>
      </c>
      <c r="F719" t="s">
        <v>127</v>
      </c>
      <c r="G719" t="str">
        <f>Table_Default__ACACCTCAT[[#This Row],[ACCT_CATEGORY]]</f>
        <v>12154</v>
      </c>
    </row>
    <row r="720" spans="1:7" x14ac:dyDescent="0.25">
      <c r="A720" t="s">
        <v>2027</v>
      </c>
      <c r="B720" t="s">
        <v>2028</v>
      </c>
      <c r="C720" t="s">
        <v>5</v>
      </c>
      <c r="D720" t="s">
        <v>352</v>
      </c>
      <c r="E720" t="s">
        <v>352</v>
      </c>
      <c r="F720" t="s">
        <v>127</v>
      </c>
      <c r="G720" t="str">
        <f>Table_Default__ACACCTCAT[[#This Row],[ACCT_CATEGORY]]</f>
        <v>14157</v>
      </c>
    </row>
    <row r="721" spans="1:7" x14ac:dyDescent="0.25">
      <c r="A721" t="s">
        <v>2029</v>
      </c>
      <c r="B721" t="s">
        <v>933</v>
      </c>
      <c r="C721" t="s">
        <v>5</v>
      </c>
      <c r="D721" t="s">
        <v>352</v>
      </c>
      <c r="E721" t="s">
        <v>352</v>
      </c>
      <c r="F721" t="s">
        <v>127</v>
      </c>
      <c r="G721" t="str">
        <f>Table_Default__ACACCTCAT[[#This Row],[ACCT_CATEGORY]]</f>
        <v>17502</v>
      </c>
    </row>
    <row r="722" spans="1:7" x14ac:dyDescent="0.25">
      <c r="A722" t="s">
        <v>962</v>
      </c>
      <c r="B722" t="s">
        <v>2030</v>
      </c>
      <c r="C722" t="s">
        <v>4</v>
      </c>
      <c r="D722" t="s">
        <v>352</v>
      </c>
      <c r="E722" t="s">
        <v>352</v>
      </c>
      <c r="F722" t="s">
        <v>127</v>
      </c>
      <c r="G722" t="str">
        <f>Table_Default__ACACCTCAT[[#This Row],[ACCT_CATEGORY]]</f>
        <v>77777</v>
      </c>
    </row>
    <row r="723" spans="1:7" x14ac:dyDescent="0.25">
      <c r="A723" t="s">
        <v>966</v>
      </c>
      <c r="B723" t="s">
        <v>2031</v>
      </c>
      <c r="C723" t="s">
        <v>1</v>
      </c>
      <c r="D723" t="s">
        <v>352</v>
      </c>
      <c r="E723" t="s">
        <v>352</v>
      </c>
      <c r="F723" t="s">
        <v>127</v>
      </c>
      <c r="G723" t="str">
        <f>Table_Default__ACACCTCAT[[#This Row],[ACCT_CATEGORY]]</f>
        <v>88887</v>
      </c>
    </row>
    <row r="724" spans="1:7" x14ac:dyDescent="0.25">
      <c r="A724" t="s">
        <v>955</v>
      </c>
      <c r="B724" t="s">
        <v>2032</v>
      </c>
      <c r="C724" t="s">
        <v>1</v>
      </c>
      <c r="D724" t="s">
        <v>352</v>
      </c>
      <c r="E724" t="s">
        <v>352</v>
      </c>
      <c r="F724" t="s">
        <v>127</v>
      </c>
      <c r="G724" t="str">
        <f>Table_Default__ACACCTCAT[[#This Row],[ACCT_CATEGORY]]</f>
        <v>88888</v>
      </c>
    </row>
    <row r="725" spans="1:7" x14ac:dyDescent="0.25">
      <c r="A725" t="s">
        <v>931</v>
      </c>
      <c r="B725" t="s">
        <v>2020</v>
      </c>
      <c r="C725" t="s">
        <v>1</v>
      </c>
      <c r="D725" t="s">
        <v>352</v>
      </c>
      <c r="E725" t="s">
        <v>352</v>
      </c>
      <c r="F725" t="s">
        <v>127</v>
      </c>
      <c r="G725" t="str">
        <f>Table_Default__ACACCTCAT[[#This Row],[ACCT_CATEGORY]]</f>
        <v>88889</v>
      </c>
    </row>
    <row r="726" spans="1:7" x14ac:dyDescent="0.25">
      <c r="A726" t="s">
        <v>2033</v>
      </c>
      <c r="B726" t="s">
        <v>933</v>
      </c>
      <c r="C726" t="s">
        <v>5</v>
      </c>
      <c r="D726" t="s">
        <v>352</v>
      </c>
      <c r="E726" t="s">
        <v>352</v>
      </c>
      <c r="F726" t="s">
        <v>127</v>
      </c>
      <c r="G726" t="str">
        <f>Table_Default__ACACCTCAT[[#This Row],[ACCT_CATEGORY]]</f>
        <v>17155</v>
      </c>
    </row>
    <row r="727" spans="1:7" x14ac:dyDescent="0.25">
      <c r="A727" t="s">
        <v>2034</v>
      </c>
      <c r="B727" t="s">
        <v>2035</v>
      </c>
      <c r="C727" t="s">
        <v>5</v>
      </c>
      <c r="D727" t="s">
        <v>352</v>
      </c>
      <c r="E727" t="s">
        <v>352</v>
      </c>
      <c r="F727" t="s">
        <v>127</v>
      </c>
      <c r="G727" t="str">
        <f>Table_Default__ACACCTCAT[[#This Row],[ACCT_CATEGORY]]</f>
        <v>05336</v>
      </c>
    </row>
    <row r="728" spans="1:7" x14ac:dyDescent="0.25">
      <c r="A728" t="s">
        <v>2036</v>
      </c>
      <c r="B728" t="s">
        <v>2037</v>
      </c>
      <c r="C728" t="s">
        <v>5</v>
      </c>
      <c r="D728" t="s">
        <v>352</v>
      </c>
      <c r="E728" t="s">
        <v>352</v>
      </c>
      <c r="F728" t="s">
        <v>127</v>
      </c>
      <c r="G728" t="str">
        <f>Table_Default__ACACCTCAT[[#This Row],[ACCT_CATEGORY]]</f>
        <v>05337</v>
      </c>
    </row>
    <row r="729" spans="1:7" x14ac:dyDescent="0.25">
      <c r="A729" t="s">
        <v>2038</v>
      </c>
      <c r="B729" t="s">
        <v>2039</v>
      </c>
      <c r="C729" t="s">
        <v>5</v>
      </c>
      <c r="D729" t="s">
        <v>352</v>
      </c>
      <c r="E729" t="s">
        <v>352</v>
      </c>
      <c r="F729" t="s">
        <v>127</v>
      </c>
      <c r="G729" t="str">
        <f>Table_Default__ACACCTCAT[[#This Row],[ACCT_CATEGORY]]</f>
        <v>05338</v>
      </c>
    </row>
    <row r="730" spans="1:7" x14ac:dyDescent="0.25">
      <c r="A730" t="s">
        <v>2040</v>
      </c>
      <c r="B730" t="s">
        <v>2041</v>
      </c>
      <c r="C730" t="s">
        <v>5</v>
      </c>
      <c r="D730" t="s">
        <v>352</v>
      </c>
      <c r="E730" t="s">
        <v>352</v>
      </c>
      <c r="F730" t="s">
        <v>127</v>
      </c>
      <c r="G730" t="str">
        <f>Table_Default__ACACCTCAT[[#This Row],[ACCT_CATEGORY]]</f>
        <v>05339</v>
      </c>
    </row>
    <row r="731" spans="1:7" x14ac:dyDescent="0.25">
      <c r="A731" t="s">
        <v>2042</v>
      </c>
      <c r="B731" t="s">
        <v>2043</v>
      </c>
      <c r="C731" t="s">
        <v>5</v>
      </c>
      <c r="D731" t="s">
        <v>352</v>
      </c>
      <c r="E731" t="s">
        <v>352</v>
      </c>
      <c r="F731" t="s">
        <v>127</v>
      </c>
      <c r="G731" t="str">
        <f>Table_Default__ACACCTCAT[[#This Row],[ACCT_CATEGORY]]</f>
        <v>05340</v>
      </c>
    </row>
    <row r="732" spans="1:7" x14ac:dyDescent="0.25">
      <c r="A732" t="s">
        <v>2044</v>
      </c>
      <c r="B732" t="s">
        <v>2045</v>
      </c>
      <c r="C732" t="s">
        <v>5</v>
      </c>
      <c r="D732" t="s">
        <v>352</v>
      </c>
      <c r="E732" t="s">
        <v>352</v>
      </c>
      <c r="F732" t="s">
        <v>127</v>
      </c>
      <c r="G732" t="str">
        <f>Table_Default__ACACCTCAT[[#This Row],[ACCT_CATEGORY]]</f>
        <v>05341</v>
      </c>
    </row>
    <row r="733" spans="1:7" x14ac:dyDescent="0.25">
      <c r="A733" t="s">
        <v>2046</v>
      </c>
      <c r="B733" t="s">
        <v>2047</v>
      </c>
      <c r="C733" t="s">
        <v>5</v>
      </c>
      <c r="D733" t="s">
        <v>352</v>
      </c>
      <c r="E733" t="s">
        <v>352</v>
      </c>
      <c r="F733" t="s">
        <v>127</v>
      </c>
      <c r="G733" t="str">
        <f>Table_Default__ACACCTCAT[[#This Row],[ACCT_CATEGORY]]</f>
        <v>05342</v>
      </c>
    </row>
    <row r="734" spans="1:7" x14ac:dyDescent="0.25">
      <c r="A734" t="s">
        <v>2048</v>
      </c>
      <c r="B734" t="s">
        <v>2049</v>
      </c>
      <c r="C734" t="s">
        <v>5</v>
      </c>
      <c r="D734" t="s">
        <v>352</v>
      </c>
      <c r="E734" t="s">
        <v>352</v>
      </c>
      <c r="F734" t="s">
        <v>127</v>
      </c>
      <c r="G734" t="str">
        <f>Table_Default__ACACCTCAT[[#This Row],[ACCT_CATEGORY]]</f>
        <v>05343</v>
      </c>
    </row>
    <row r="735" spans="1:7" x14ac:dyDescent="0.25">
      <c r="A735" t="s">
        <v>2050</v>
      </c>
      <c r="B735" t="s">
        <v>2051</v>
      </c>
      <c r="C735" t="s">
        <v>5</v>
      </c>
      <c r="D735" t="s">
        <v>352</v>
      </c>
      <c r="E735" t="s">
        <v>352</v>
      </c>
      <c r="F735" t="s">
        <v>127</v>
      </c>
      <c r="G735" t="str">
        <f>Table_Default__ACACCTCAT[[#This Row],[ACCT_CATEGORY]]</f>
        <v>05344</v>
      </c>
    </row>
    <row r="736" spans="1:7" x14ac:dyDescent="0.25">
      <c r="A736" t="s">
        <v>2052</v>
      </c>
      <c r="B736" t="s">
        <v>2053</v>
      </c>
      <c r="C736" t="s">
        <v>5</v>
      </c>
      <c r="D736" t="s">
        <v>352</v>
      </c>
      <c r="E736" t="s">
        <v>352</v>
      </c>
      <c r="F736" t="s">
        <v>127</v>
      </c>
      <c r="G736" t="str">
        <f>Table_Default__ACACCTCAT[[#This Row],[ACCT_CATEGORY]]</f>
        <v>05345</v>
      </c>
    </row>
    <row r="737" spans="1:7" x14ac:dyDescent="0.25">
      <c r="A737" t="s">
        <v>2054</v>
      </c>
      <c r="B737" t="s">
        <v>2055</v>
      </c>
      <c r="C737" t="s">
        <v>5</v>
      </c>
      <c r="D737" t="s">
        <v>352</v>
      </c>
      <c r="E737" t="s">
        <v>352</v>
      </c>
      <c r="F737" t="s">
        <v>127</v>
      </c>
      <c r="G737" t="str">
        <f>Table_Default__ACACCTCAT[[#This Row],[ACCT_CATEGORY]]</f>
        <v>05346</v>
      </c>
    </row>
    <row r="738" spans="1:7" x14ac:dyDescent="0.25">
      <c r="A738" t="s">
        <v>2056</v>
      </c>
      <c r="B738" t="s">
        <v>2057</v>
      </c>
      <c r="C738" t="s">
        <v>5</v>
      </c>
      <c r="D738" t="s">
        <v>352</v>
      </c>
      <c r="E738" t="s">
        <v>352</v>
      </c>
      <c r="F738" t="s">
        <v>127</v>
      </c>
      <c r="G738" t="str">
        <f>Table_Default__ACACCTCAT[[#This Row],[ACCT_CATEGORY]]</f>
        <v>05347</v>
      </c>
    </row>
    <row r="739" spans="1:7" x14ac:dyDescent="0.25">
      <c r="A739" t="s">
        <v>2058</v>
      </c>
      <c r="B739" t="s">
        <v>2059</v>
      </c>
      <c r="C739" t="s">
        <v>5</v>
      </c>
      <c r="D739" t="s">
        <v>352</v>
      </c>
      <c r="E739" t="s">
        <v>352</v>
      </c>
      <c r="F739" t="s">
        <v>127</v>
      </c>
      <c r="G739" t="str">
        <f>Table_Default__ACACCTCAT[[#This Row],[ACCT_CATEGORY]]</f>
        <v>05348</v>
      </c>
    </row>
    <row r="740" spans="1:7" x14ac:dyDescent="0.25">
      <c r="A740" t="s">
        <v>2060</v>
      </c>
      <c r="B740" t="s">
        <v>2061</v>
      </c>
      <c r="C740" t="s">
        <v>5</v>
      </c>
      <c r="D740" t="s">
        <v>352</v>
      </c>
      <c r="E740" t="s">
        <v>352</v>
      </c>
      <c r="F740" t="s">
        <v>127</v>
      </c>
      <c r="G740" t="str">
        <f>Table_Default__ACACCTCAT[[#This Row],[ACCT_CATEGORY]]</f>
        <v>05349</v>
      </c>
    </row>
    <row r="741" spans="1:7" x14ac:dyDescent="0.25">
      <c r="A741" t="s">
        <v>2062</v>
      </c>
      <c r="B741" t="s">
        <v>2063</v>
      </c>
      <c r="C741" t="s">
        <v>5</v>
      </c>
      <c r="D741" t="s">
        <v>352</v>
      </c>
      <c r="E741" t="s">
        <v>352</v>
      </c>
      <c r="F741" t="s">
        <v>127</v>
      </c>
      <c r="G741" t="str">
        <f>Table_Default__ACACCTCAT[[#This Row],[ACCT_CATEGORY]]</f>
        <v>05350</v>
      </c>
    </row>
    <row r="742" spans="1:7" x14ac:dyDescent="0.25">
      <c r="A742" t="s">
        <v>2064</v>
      </c>
      <c r="B742" t="s">
        <v>2065</v>
      </c>
      <c r="C742" t="s">
        <v>5</v>
      </c>
      <c r="D742" t="s">
        <v>352</v>
      </c>
      <c r="E742" t="s">
        <v>352</v>
      </c>
      <c r="F742" t="s">
        <v>127</v>
      </c>
      <c r="G742" t="str">
        <f>Table_Default__ACACCTCAT[[#This Row],[ACCT_CATEGORY]]</f>
        <v>05351</v>
      </c>
    </row>
    <row r="743" spans="1:7" x14ac:dyDescent="0.25">
      <c r="A743" t="s">
        <v>2066</v>
      </c>
      <c r="B743" t="s">
        <v>2067</v>
      </c>
      <c r="C743" t="s">
        <v>5</v>
      </c>
      <c r="D743" t="s">
        <v>352</v>
      </c>
      <c r="E743" t="s">
        <v>352</v>
      </c>
      <c r="F743" t="s">
        <v>127</v>
      </c>
      <c r="G743" t="str">
        <f>Table_Default__ACACCTCAT[[#This Row],[ACCT_CATEGORY]]</f>
        <v>05352</v>
      </c>
    </row>
    <row r="744" spans="1:7" x14ac:dyDescent="0.25">
      <c r="A744" t="s">
        <v>2068</v>
      </c>
      <c r="B744" t="s">
        <v>2069</v>
      </c>
      <c r="C744" t="s">
        <v>5</v>
      </c>
      <c r="D744" t="s">
        <v>352</v>
      </c>
      <c r="E744" t="s">
        <v>352</v>
      </c>
      <c r="F744" t="s">
        <v>127</v>
      </c>
      <c r="G744" t="str">
        <f>Table_Default__ACACCTCAT[[#This Row],[ACCT_CATEGORY]]</f>
        <v>05353</v>
      </c>
    </row>
    <row r="745" spans="1:7" x14ac:dyDescent="0.25">
      <c r="A745" t="s">
        <v>2070</v>
      </c>
      <c r="B745" t="s">
        <v>2071</v>
      </c>
      <c r="C745" t="s">
        <v>5</v>
      </c>
      <c r="D745" t="s">
        <v>352</v>
      </c>
      <c r="E745" t="s">
        <v>352</v>
      </c>
      <c r="F745" t="s">
        <v>127</v>
      </c>
      <c r="G745" t="str">
        <f>Table_Default__ACACCTCAT[[#This Row],[ACCT_CATEGORY]]</f>
        <v>05354</v>
      </c>
    </row>
    <row r="746" spans="1:7" x14ac:dyDescent="0.25">
      <c r="A746" t="s">
        <v>2072</v>
      </c>
      <c r="B746" t="s">
        <v>2073</v>
      </c>
      <c r="C746" t="s">
        <v>5</v>
      </c>
      <c r="D746" t="s">
        <v>352</v>
      </c>
      <c r="E746" t="s">
        <v>352</v>
      </c>
      <c r="F746" t="s">
        <v>127</v>
      </c>
      <c r="G746" t="str">
        <f>Table_Default__ACACCTCAT[[#This Row],[ACCT_CATEGORY]]</f>
        <v>05355</v>
      </c>
    </row>
    <row r="747" spans="1:7" x14ac:dyDescent="0.25">
      <c r="A747" t="s">
        <v>2074</v>
      </c>
      <c r="B747" t="s">
        <v>2075</v>
      </c>
      <c r="C747" t="s">
        <v>5</v>
      </c>
      <c r="D747" t="s">
        <v>352</v>
      </c>
      <c r="E747" t="s">
        <v>352</v>
      </c>
      <c r="F747" t="s">
        <v>127</v>
      </c>
      <c r="G747" t="str">
        <f>Table_Default__ACACCTCAT[[#This Row],[ACCT_CATEGORY]]</f>
        <v>05356</v>
      </c>
    </row>
    <row r="748" spans="1:7" x14ac:dyDescent="0.25">
      <c r="A748" t="s">
        <v>2076</v>
      </c>
      <c r="B748" t="s">
        <v>2077</v>
      </c>
      <c r="C748" t="s">
        <v>5</v>
      </c>
      <c r="D748" t="s">
        <v>352</v>
      </c>
      <c r="E748" t="s">
        <v>352</v>
      </c>
      <c r="F748" t="s">
        <v>127</v>
      </c>
      <c r="G748" t="str">
        <f>Table_Default__ACACCTCAT[[#This Row],[ACCT_CATEGORY]]</f>
        <v>05357</v>
      </c>
    </row>
    <row r="749" spans="1:7" x14ac:dyDescent="0.25">
      <c r="A749" t="s">
        <v>2078</v>
      </c>
      <c r="B749" t="s">
        <v>2079</v>
      </c>
      <c r="C749" t="s">
        <v>5</v>
      </c>
      <c r="D749" t="s">
        <v>352</v>
      </c>
      <c r="E749" t="s">
        <v>352</v>
      </c>
      <c r="F749" t="s">
        <v>127</v>
      </c>
      <c r="G749" t="str">
        <f>Table_Default__ACACCTCAT[[#This Row],[ACCT_CATEGORY]]</f>
        <v>05358</v>
      </c>
    </row>
    <row r="750" spans="1:7" x14ac:dyDescent="0.25">
      <c r="A750" t="s">
        <v>2080</v>
      </c>
      <c r="B750" t="s">
        <v>2081</v>
      </c>
      <c r="C750" t="s">
        <v>5</v>
      </c>
      <c r="D750" t="s">
        <v>352</v>
      </c>
      <c r="E750" t="s">
        <v>352</v>
      </c>
      <c r="F750" t="s">
        <v>127</v>
      </c>
      <c r="G750" t="str">
        <f>Table_Default__ACACCTCAT[[#This Row],[ACCT_CATEGORY]]</f>
        <v>05359</v>
      </c>
    </row>
    <row r="751" spans="1:7" x14ac:dyDescent="0.25">
      <c r="A751" t="s">
        <v>2082</v>
      </c>
      <c r="B751" t="s">
        <v>2083</v>
      </c>
      <c r="C751" t="s">
        <v>5</v>
      </c>
      <c r="D751" t="s">
        <v>352</v>
      </c>
      <c r="E751" t="s">
        <v>352</v>
      </c>
      <c r="F751" t="s">
        <v>127</v>
      </c>
      <c r="G751" t="str">
        <f>Table_Default__ACACCTCAT[[#This Row],[ACCT_CATEGORY]]</f>
        <v>05360</v>
      </c>
    </row>
    <row r="752" spans="1:7" x14ac:dyDescent="0.25">
      <c r="A752" t="s">
        <v>2084</v>
      </c>
      <c r="B752" t="s">
        <v>2085</v>
      </c>
      <c r="C752" t="s">
        <v>5</v>
      </c>
      <c r="D752" t="s">
        <v>352</v>
      </c>
      <c r="E752" t="s">
        <v>352</v>
      </c>
      <c r="F752" t="s">
        <v>127</v>
      </c>
      <c r="G752" t="str">
        <f>Table_Default__ACACCTCAT[[#This Row],[ACCT_CATEGORY]]</f>
        <v>05361</v>
      </c>
    </row>
    <row r="753" spans="1:7" x14ac:dyDescent="0.25">
      <c r="A753" t="s">
        <v>2086</v>
      </c>
      <c r="B753" t="s">
        <v>2087</v>
      </c>
      <c r="C753" t="s">
        <v>5</v>
      </c>
      <c r="D753" t="s">
        <v>352</v>
      </c>
      <c r="E753" t="s">
        <v>352</v>
      </c>
      <c r="F753" t="s">
        <v>127</v>
      </c>
      <c r="G753" t="str">
        <f>Table_Default__ACACCTCAT[[#This Row],[ACCT_CATEGORY]]</f>
        <v>05362</v>
      </c>
    </row>
    <row r="754" spans="1:7" x14ac:dyDescent="0.25">
      <c r="A754" t="s">
        <v>2088</v>
      </c>
      <c r="B754" t="s">
        <v>2089</v>
      </c>
      <c r="C754" t="s">
        <v>5</v>
      </c>
      <c r="D754" t="s">
        <v>352</v>
      </c>
      <c r="E754" t="s">
        <v>352</v>
      </c>
      <c r="F754" t="s">
        <v>127</v>
      </c>
      <c r="G754" t="str">
        <f>Table_Default__ACACCTCAT[[#This Row],[ACCT_CATEGORY]]</f>
        <v>05363</v>
      </c>
    </row>
    <row r="755" spans="1:7" x14ac:dyDescent="0.25">
      <c r="A755" t="s">
        <v>2090</v>
      </c>
      <c r="B755" t="s">
        <v>2091</v>
      </c>
      <c r="C755" t="s">
        <v>5</v>
      </c>
      <c r="D755" t="s">
        <v>352</v>
      </c>
      <c r="E755" t="s">
        <v>352</v>
      </c>
      <c r="F755" t="s">
        <v>127</v>
      </c>
      <c r="G755" t="str">
        <f>Table_Default__ACACCTCAT[[#This Row],[ACCT_CATEGORY]]</f>
        <v>05364</v>
      </c>
    </row>
    <row r="756" spans="1:7" x14ac:dyDescent="0.25">
      <c r="A756" t="s">
        <v>2092</v>
      </c>
      <c r="B756" t="s">
        <v>2093</v>
      </c>
      <c r="C756" t="s">
        <v>5</v>
      </c>
      <c r="D756" t="s">
        <v>352</v>
      </c>
      <c r="E756" t="s">
        <v>352</v>
      </c>
      <c r="F756" t="s">
        <v>127</v>
      </c>
      <c r="G756" t="str">
        <f>Table_Default__ACACCTCAT[[#This Row],[ACCT_CATEGORY]]</f>
        <v>05365</v>
      </c>
    </row>
    <row r="757" spans="1:7" x14ac:dyDescent="0.25">
      <c r="A757" t="s">
        <v>2094</v>
      </c>
      <c r="B757" t="s">
        <v>2095</v>
      </c>
      <c r="C757" t="s">
        <v>5</v>
      </c>
      <c r="D757" t="s">
        <v>352</v>
      </c>
      <c r="E757" t="s">
        <v>352</v>
      </c>
      <c r="F757" t="s">
        <v>127</v>
      </c>
      <c r="G757" t="str">
        <f>Table_Default__ACACCTCAT[[#This Row],[ACCT_CATEGORY]]</f>
        <v>05366</v>
      </c>
    </row>
    <row r="758" spans="1:7" x14ac:dyDescent="0.25">
      <c r="A758" t="s">
        <v>2096</v>
      </c>
      <c r="B758" t="s">
        <v>2097</v>
      </c>
      <c r="C758" t="s">
        <v>5</v>
      </c>
      <c r="D758" t="s">
        <v>352</v>
      </c>
      <c r="E758" t="s">
        <v>352</v>
      </c>
      <c r="F758" t="s">
        <v>127</v>
      </c>
      <c r="G758" t="str">
        <f>Table_Default__ACACCTCAT[[#This Row],[ACCT_CATEGORY]]</f>
        <v>05367</v>
      </c>
    </row>
    <row r="759" spans="1:7" x14ac:dyDescent="0.25">
      <c r="A759" t="s">
        <v>2098</v>
      </c>
      <c r="B759" t="s">
        <v>2099</v>
      </c>
      <c r="C759" t="s">
        <v>5</v>
      </c>
      <c r="D759" t="s">
        <v>352</v>
      </c>
      <c r="E759" t="s">
        <v>352</v>
      </c>
      <c r="F759" t="s">
        <v>127</v>
      </c>
      <c r="G759" t="str">
        <f>Table_Default__ACACCTCAT[[#This Row],[ACCT_CATEGORY]]</f>
        <v>05368</v>
      </c>
    </row>
    <row r="760" spans="1:7" x14ac:dyDescent="0.25">
      <c r="A760" t="s">
        <v>2100</v>
      </c>
      <c r="B760" t="s">
        <v>2101</v>
      </c>
      <c r="C760" t="s">
        <v>5</v>
      </c>
      <c r="D760" t="s">
        <v>352</v>
      </c>
      <c r="E760" t="s">
        <v>352</v>
      </c>
      <c r="F760" t="s">
        <v>127</v>
      </c>
      <c r="G760" t="str">
        <f>Table_Default__ACACCTCAT[[#This Row],[ACCT_CATEGORY]]</f>
        <v>05369</v>
      </c>
    </row>
    <row r="761" spans="1:7" x14ac:dyDescent="0.25">
      <c r="A761" t="s">
        <v>2102</v>
      </c>
      <c r="B761" t="s">
        <v>2103</v>
      </c>
      <c r="C761" t="s">
        <v>5</v>
      </c>
      <c r="D761" t="s">
        <v>352</v>
      </c>
      <c r="E761" t="s">
        <v>352</v>
      </c>
      <c r="F761" t="s">
        <v>127</v>
      </c>
      <c r="G761" t="str">
        <f>Table_Default__ACACCTCAT[[#This Row],[ACCT_CATEGORY]]</f>
        <v>05370</v>
      </c>
    </row>
    <row r="762" spans="1:7" x14ac:dyDescent="0.25">
      <c r="A762" t="s">
        <v>2104</v>
      </c>
      <c r="B762" t="s">
        <v>2105</v>
      </c>
      <c r="C762" t="s">
        <v>5</v>
      </c>
      <c r="D762" t="s">
        <v>352</v>
      </c>
      <c r="E762" t="s">
        <v>352</v>
      </c>
      <c r="F762" t="s">
        <v>127</v>
      </c>
      <c r="G762" t="str">
        <f>Table_Default__ACACCTCAT[[#This Row],[ACCT_CATEGORY]]</f>
        <v>05371</v>
      </c>
    </row>
    <row r="763" spans="1:7" x14ac:dyDescent="0.25">
      <c r="A763" t="s">
        <v>2106</v>
      </c>
      <c r="B763" t="s">
        <v>2107</v>
      </c>
      <c r="C763" t="s">
        <v>5</v>
      </c>
      <c r="D763" t="s">
        <v>352</v>
      </c>
      <c r="E763" t="s">
        <v>352</v>
      </c>
      <c r="F763" t="s">
        <v>127</v>
      </c>
      <c r="G763" t="str">
        <f>Table_Default__ACACCTCAT[[#This Row],[ACCT_CATEGORY]]</f>
        <v>05373</v>
      </c>
    </row>
    <row r="764" spans="1:7" x14ac:dyDescent="0.25">
      <c r="A764" t="s">
        <v>2108</v>
      </c>
      <c r="B764" t="s">
        <v>2109</v>
      </c>
      <c r="C764" t="s">
        <v>5</v>
      </c>
      <c r="D764" t="s">
        <v>352</v>
      </c>
      <c r="E764" t="s">
        <v>352</v>
      </c>
      <c r="F764" t="s">
        <v>127</v>
      </c>
      <c r="G764" t="str">
        <f>Table_Default__ACACCTCAT[[#This Row],[ACCT_CATEGORY]]</f>
        <v>05374</v>
      </c>
    </row>
    <row r="765" spans="1:7" x14ac:dyDescent="0.25">
      <c r="A765" t="s">
        <v>2110</v>
      </c>
      <c r="B765" t="s">
        <v>2111</v>
      </c>
      <c r="C765" t="s">
        <v>5</v>
      </c>
      <c r="D765" t="s">
        <v>352</v>
      </c>
      <c r="E765" t="s">
        <v>352</v>
      </c>
      <c r="F765" t="s">
        <v>127</v>
      </c>
      <c r="G765" t="str">
        <f>Table_Default__ACACCTCAT[[#This Row],[ACCT_CATEGORY]]</f>
        <v>05375</v>
      </c>
    </row>
    <row r="766" spans="1:7" x14ac:dyDescent="0.25">
      <c r="A766" t="s">
        <v>2112</v>
      </c>
      <c r="B766" t="s">
        <v>2113</v>
      </c>
      <c r="C766" t="s">
        <v>5</v>
      </c>
      <c r="D766" t="s">
        <v>352</v>
      </c>
      <c r="E766" t="s">
        <v>352</v>
      </c>
      <c r="F766" t="s">
        <v>127</v>
      </c>
      <c r="G766" t="str">
        <f>Table_Default__ACACCTCAT[[#This Row],[ACCT_CATEGORY]]</f>
        <v>05376</v>
      </c>
    </row>
    <row r="767" spans="1:7" x14ac:dyDescent="0.25">
      <c r="A767" t="s">
        <v>2114</v>
      </c>
      <c r="B767" t="s">
        <v>2115</v>
      </c>
      <c r="C767" t="s">
        <v>5</v>
      </c>
      <c r="D767" t="s">
        <v>352</v>
      </c>
      <c r="E767" t="s">
        <v>352</v>
      </c>
      <c r="F767" t="s">
        <v>127</v>
      </c>
      <c r="G767" t="str">
        <f>Table_Default__ACACCTCAT[[#This Row],[ACCT_CATEGORY]]</f>
        <v>05377</v>
      </c>
    </row>
    <row r="768" spans="1:7" x14ac:dyDescent="0.25">
      <c r="A768" t="s">
        <v>2116</v>
      </c>
      <c r="B768" t="s">
        <v>2117</v>
      </c>
      <c r="C768" t="s">
        <v>5</v>
      </c>
      <c r="D768" t="s">
        <v>352</v>
      </c>
      <c r="E768" t="s">
        <v>352</v>
      </c>
      <c r="F768" t="s">
        <v>127</v>
      </c>
      <c r="G768" t="str">
        <f>Table_Default__ACACCTCAT[[#This Row],[ACCT_CATEGORY]]</f>
        <v>05378</v>
      </c>
    </row>
    <row r="769" spans="1:7" x14ac:dyDescent="0.25">
      <c r="A769" t="s">
        <v>2118</v>
      </c>
      <c r="B769" t="s">
        <v>2119</v>
      </c>
      <c r="C769" t="s">
        <v>5</v>
      </c>
      <c r="D769" t="s">
        <v>352</v>
      </c>
      <c r="E769" t="s">
        <v>352</v>
      </c>
      <c r="F769" t="s">
        <v>127</v>
      </c>
      <c r="G769" t="str">
        <f>Table_Default__ACACCTCAT[[#This Row],[ACCT_CATEGORY]]</f>
        <v>05379</v>
      </c>
    </row>
    <row r="770" spans="1:7" x14ac:dyDescent="0.25">
      <c r="A770" t="s">
        <v>2120</v>
      </c>
      <c r="B770" t="s">
        <v>2121</v>
      </c>
      <c r="C770" t="s">
        <v>5</v>
      </c>
      <c r="D770" t="s">
        <v>352</v>
      </c>
      <c r="E770" t="s">
        <v>352</v>
      </c>
      <c r="F770" t="s">
        <v>127</v>
      </c>
      <c r="G770" t="str">
        <f>Table_Default__ACACCTCAT[[#This Row],[ACCT_CATEGORY]]</f>
        <v>05502</v>
      </c>
    </row>
    <row r="771" spans="1:7" x14ac:dyDescent="0.25">
      <c r="A771" t="s">
        <v>2122</v>
      </c>
      <c r="B771" t="s">
        <v>2123</v>
      </c>
      <c r="C771" t="s">
        <v>5</v>
      </c>
      <c r="D771" t="s">
        <v>352</v>
      </c>
      <c r="E771" t="s">
        <v>352</v>
      </c>
      <c r="F771" t="s">
        <v>127</v>
      </c>
      <c r="G771" t="str">
        <f>Table_Default__ACACCTCAT[[#This Row],[ACCT_CATEGORY]]</f>
        <v>06001</v>
      </c>
    </row>
    <row r="772" spans="1:7" x14ac:dyDescent="0.25">
      <c r="A772" t="s">
        <v>2124</v>
      </c>
      <c r="B772" t="s">
        <v>2125</v>
      </c>
      <c r="C772" t="s">
        <v>5</v>
      </c>
      <c r="D772" t="s">
        <v>352</v>
      </c>
      <c r="E772" t="s">
        <v>352</v>
      </c>
      <c r="F772" t="s">
        <v>127</v>
      </c>
      <c r="G772" t="str">
        <f>Table_Default__ACACCTCAT[[#This Row],[ACCT_CATEGORY]]</f>
        <v>06002</v>
      </c>
    </row>
    <row r="773" spans="1:7" x14ac:dyDescent="0.25">
      <c r="A773" t="s">
        <v>2126</v>
      </c>
      <c r="B773" t="s">
        <v>2127</v>
      </c>
      <c r="C773" t="s">
        <v>5</v>
      </c>
      <c r="D773" t="s">
        <v>352</v>
      </c>
      <c r="E773" t="s">
        <v>352</v>
      </c>
      <c r="F773" t="s">
        <v>127</v>
      </c>
      <c r="G773" t="str">
        <f>Table_Default__ACACCTCAT[[#This Row],[ACCT_CATEGORY]]</f>
        <v>06003</v>
      </c>
    </row>
    <row r="774" spans="1:7" x14ac:dyDescent="0.25">
      <c r="A774" t="s">
        <v>2128</v>
      </c>
      <c r="B774" t="s">
        <v>2129</v>
      </c>
      <c r="C774" t="s">
        <v>5</v>
      </c>
      <c r="D774" t="s">
        <v>352</v>
      </c>
      <c r="E774" t="s">
        <v>352</v>
      </c>
      <c r="F774" t="s">
        <v>127</v>
      </c>
      <c r="G774" t="str">
        <f>Table_Default__ACACCTCAT[[#This Row],[ACCT_CATEGORY]]</f>
        <v>06004</v>
      </c>
    </row>
    <row r="775" spans="1:7" x14ac:dyDescent="0.25">
      <c r="A775" t="s">
        <v>2130</v>
      </c>
      <c r="B775" t="s">
        <v>2131</v>
      </c>
      <c r="C775" t="s">
        <v>5</v>
      </c>
      <c r="D775" t="s">
        <v>352</v>
      </c>
      <c r="E775" t="s">
        <v>352</v>
      </c>
      <c r="F775" t="s">
        <v>127</v>
      </c>
      <c r="G775" t="str">
        <f>Table_Default__ACACCTCAT[[#This Row],[ACCT_CATEGORY]]</f>
        <v>06005</v>
      </c>
    </row>
    <row r="776" spans="1:7" x14ac:dyDescent="0.25">
      <c r="A776" t="s">
        <v>2132</v>
      </c>
      <c r="B776" t="s">
        <v>2133</v>
      </c>
      <c r="C776" t="s">
        <v>5</v>
      </c>
      <c r="D776" t="s">
        <v>352</v>
      </c>
      <c r="E776" t="s">
        <v>352</v>
      </c>
      <c r="F776" t="s">
        <v>127</v>
      </c>
      <c r="G776" t="str">
        <f>Table_Default__ACACCTCAT[[#This Row],[ACCT_CATEGORY]]</f>
        <v>06006</v>
      </c>
    </row>
    <row r="777" spans="1:7" x14ac:dyDescent="0.25">
      <c r="A777" t="s">
        <v>2134</v>
      </c>
      <c r="B777" t="s">
        <v>2135</v>
      </c>
      <c r="C777" t="s">
        <v>5</v>
      </c>
      <c r="D777" t="s">
        <v>352</v>
      </c>
      <c r="E777" t="s">
        <v>352</v>
      </c>
      <c r="F777" t="s">
        <v>127</v>
      </c>
      <c r="G777" t="str">
        <f>Table_Default__ACACCTCAT[[#This Row],[ACCT_CATEGORY]]</f>
        <v>06007</v>
      </c>
    </row>
    <row r="778" spans="1:7" x14ac:dyDescent="0.25">
      <c r="A778" t="s">
        <v>2136</v>
      </c>
      <c r="B778" t="s">
        <v>2137</v>
      </c>
      <c r="C778" t="s">
        <v>5</v>
      </c>
      <c r="D778" t="s">
        <v>352</v>
      </c>
      <c r="E778" t="s">
        <v>352</v>
      </c>
      <c r="F778" t="s">
        <v>127</v>
      </c>
      <c r="G778" t="str">
        <f>Table_Default__ACACCTCAT[[#This Row],[ACCT_CATEGORY]]</f>
        <v>06008</v>
      </c>
    </row>
    <row r="779" spans="1:7" x14ac:dyDescent="0.25">
      <c r="A779" t="s">
        <v>2138</v>
      </c>
      <c r="B779" t="s">
        <v>2139</v>
      </c>
      <c r="C779" t="s">
        <v>5</v>
      </c>
      <c r="D779" t="s">
        <v>352</v>
      </c>
      <c r="E779" t="s">
        <v>352</v>
      </c>
      <c r="F779" t="s">
        <v>127</v>
      </c>
      <c r="G779" t="str">
        <f>Table_Default__ACACCTCAT[[#This Row],[ACCT_CATEGORY]]</f>
        <v>06009</v>
      </c>
    </row>
    <row r="780" spans="1:7" x14ac:dyDescent="0.25">
      <c r="A780" t="s">
        <v>2140</v>
      </c>
      <c r="B780" t="s">
        <v>2141</v>
      </c>
      <c r="C780" t="s">
        <v>5</v>
      </c>
      <c r="D780" t="s">
        <v>352</v>
      </c>
      <c r="E780" t="s">
        <v>352</v>
      </c>
      <c r="F780" t="s">
        <v>127</v>
      </c>
      <c r="G780" t="str">
        <f>Table_Default__ACACCTCAT[[#This Row],[ACCT_CATEGORY]]</f>
        <v>06010</v>
      </c>
    </row>
    <row r="781" spans="1:7" x14ac:dyDescent="0.25">
      <c r="A781" t="s">
        <v>2142</v>
      </c>
      <c r="B781" t="s">
        <v>2143</v>
      </c>
      <c r="C781" t="s">
        <v>5</v>
      </c>
      <c r="D781" t="s">
        <v>352</v>
      </c>
      <c r="E781" t="s">
        <v>352</v>
      </c>
      <c r="F781" t="s">
        <v>127</v>
      </c>
      <c r="G781" t="str">
        <f>Table_Default__ACACCTCAT[[#This Row],[ACCT_CATEGORY]]</f>
        <v>06011</v>
      </c>
    </row>
    <row r="782" spans="1:7" x14ac:dyDescent="0.25">
      <c r="A782" t="s">
        <v>2144</v>
      </c>
      <c r="B782" t="s">
        <v>2145</v>
      </c>
      <c r="C782" t="s">
        <v>5</v>
      </c>
      <c r="D782" t="s">
        <v>352</v>
      </c>
      <c r="E782" t="s">
        <v>352</v>
      </c>
      <c r="F782" t="s">
        <v>127</v>
      </c>
      <c r="G782" t="str">
        <f>Table_Default__ACACCTCAT[[#This Row],[ACCT_CATEGORY]]</f>
        <v>06012</v>
      </c>
    </row>
    <row r="783" spans="1:7" x14ac:dyDescent="0.25">
      <c r="A783" t="s">
        <v>2146</v>
      </c>
      <c r="B783" t="s">
        <v>2147</v>
      </c>
      <c r="C783" t="s">
        <v>5</v>
      </c>
      <c r="D783" t="s">
        <v>352</v>
      </c>
      <c r="E783" t="s">
        <v>352</v>
      </c>
      <c r="F783" t="s">
        <v>127</v>
      </c>
      <c r="G783" t="str">
        <f>Table_Default__ACACCTCAT[[#This Row],[ACCT_CATEGORY]]</f>
        <v>06013</v>
      </c>
    </row>
    <row r="784" spans="1:7" x14ac:dyDescent="0.25">
      <c r="A784" t="s">
        <v>2148</v>
      </c>
      <c r="B784" t="s">
        <v>2149</v>
      </c>
      <c r="C784" t="s">
        <v>5</v>
      </c>
      <c r="D784" t="s">
        <v>352</v>
      </c>
      <c r="E784" t="s">
        <v>352</v>
      </c>
      <c r="F784" t="s">
        <v>127</v>
      </c>
      <c r="G784" t="str">
        <f>Table_Default__ACACCTCAT[[#This Row],[ACCT_CATEGORY]]</f>
        <v>06014</v>
      </c>
    </row>
    <row r="785" spans="1:7" x14ac:dyDescent="0.25">
      <c r="A785" t="s">
        <v>2150</v>
      </c>
      <c r="B785" t="s">
        <v>2151</v>
      </c>
      <c r="C785" t="s">
        <v>5</v>
      </c>
      <c r="D785" t="s">
        <v>352</v>
      </c>
      <c r="E785" t="s">
        <v>352</v>
      </c>
      <c r="F785" t="s">
        <v>127</v>
      </c>
      <c r="G785" t="str">
        <f>Table_Default__ACACCTCAT[[#This Row],[ACCT_CATEGORY]]</f>
        <v>06015</v>
      </c>
    </row>
    <row r="786" spans="1:7" x14ac:dyDescent="0.25">
      <c r="A786" t="s">
        <v>2152</v>
      </c>
      <c r="B786" t="s">
        <v>2153</v>
      </c>
      <c r="C786" t="s">
        <v>5</v>
      </c>
      <c r="D786" t="s">
        <v>352</v>
      </c>
      <c r="E786" t="s">
        <v>352</v>
      </c>
      <c r="F786" t="s">
        <v>127</v>
      </c>
      <c r="G786" t="str">
        <f>Table_Default__ACACCTCAT[[#This Row],[ACCT_CATEGORY]]</f>
        <v>06016</v>
      </c>
    </row>
    <row r="787" spans="1:7" x14ac:dyDescent="0.25">
      <c r="A787" t="s">
        <v>2154</v>
      </c>
      <c r="B787" t="s">
        <v>2155</v>
      </c>
      <c r="C787" t="s">
        <v>5</v>
      </c>
      <c r="D787" t="s">
        <v>352</v>
      </c>
      <c r="E787" t="s">
        <v>352</v>
      </c>
      <c r="F787" t="s">
        <v>127</v>
      </c>
      <c r="G787" t="str">
        <f>Table_Default__ACACCTCAT[[#This Row],[ACCT_CATEGORY]]</f>
        <v>06017</v>
      </c>
    </row>
    <row r="788" spans="1:7" x14ac:dyDescent="0.25">
      <c r="A788" t="s">
        <v>2156</v>
      </c>
      <c r="B788" t="s">
        <v>2157</v>
      </c>
      <c r="C788" t="s">
        <v>5</v>
      </c>
      <c r="D788" t="s">
        <v>352</v>
      </c>
      <c r="E788" t="s">
        <v>352</v>
      </c>
      <c r="F788" t="s">
        <v>127</v>
      </c>
      <c r="G788" t="str">
        <f>Table_Default__ACACCTCAT[[#This Row],[ACCT_CATEGORY]]</f>
        <v>06018</v>
      </c>
    </row>
    <row r="789" spans="1:7" x14ac:dyDescent="0.25">
      <c r="A789" t="s">
        <v>2158</v>
      </c>
      <c r="B789" t="s">
        <v>2159</v>
      </c>
      <c r="C789" t="s">
        <v>5</v>
      </c>
      <c r="D789" t="s">
        <v>352</v>
      </c>
      <c r="E789" t="s">
        <v>352</v>
      </c>
      <c r="F789" t="s">
        <v>127</v>
      </c>
      <c r="G789" t="str">
        <f>Table_Default__ACACCTCAT[[#This Row],[ACCT_CATEGORY]]</f>
        <v>06019</v>
      </c>
    </row>
    <row r="790" spans="1:7" x14ac:dyDescent="0.25">
      <c r="A790" t="s">
        <v>2160</v>
      </c>
      <c r="B790" t="s">
        <v>2161</v>
      </c>
      <c r="C790" t="s">
        <v>5</v>
      </c>
      <c r="D790" t="s">
        <v>352</v>
      </c>
      <c r="E790" t="s">
        <v>352</v>
      </c>
      <c r="F790" t="s">
        <v>127</v>
      </c>
      <c r="G790" t="str">
        <f>Table_Default__ACACCTCAT[[#This Row],[ACCT_CATEGORY]]</f>
        <v>06020</v>
      </c>
    </row>
    <row r="791" spans="1:7" x14ac:dyDescent="0.25">
      <c r="A791" t="s">
        <v>2162</v>
      </c>
      <c r="B791" t="s">
        <v>2163</v>
      </c>
      <c r="C791" t="s">
        <v>5</v>
      </c>
      <c r="D791" t="s">
        <v>352</v>
      </c>
      <c r="E791" t="s">
        <v>352</v>
      </c>
      <c r="F791" t="s">
        <v>127</v>
      </c>
      <c r="G791" t="str">
        <f>Table_Default__ACACCTCAT[[#This Row],[ACCT_CATEGORY]]</f>
        <v>06021</v>
      </c>
    </row>
    <row r="792" spans="1:7" x14ac:dyDescent="0.25">
      <c r="A792" t="s">
        <v>2164</v>
      </c>
      <c r="B792" t="s">
        <v>2165</v>
      </c>
      <c r="C792" t="s">
        <v>5</v>
      </c>
      <c r="D792" t="s">
        <v>352</v>
      </c>
      <c r="E792" t="s">
        <v>352</v>
      </c>
      <c r="F792" t="s">
        <v>127</v>
      </c>
      <c r="G792" t="str">
        <f>Table_Default__ACACCTCAT[[#This Row],[ACCT_CATEGORY]]</f>
        <v>06022</v>
      </c>
    </row>
    <row r="793" spans="1:7" x14ac:dyDescent="0.25">
      <c r="A793" t="s">
        <v>2166</v>
      </c>
      <c r="B793" t="s">
        <v>2167</v>
      </c>
      <c r="C793" t="s">
        <v>5</v>
      </c>
      <c r="D793" t="s">
        <v>352</v>
      </c>
      <c r="E793" t="s">
        <v>352</v>
      </c>
      <c r="F793" t="s">
        <v>127</v>
      </c>
      <c r="G793" t="str">
        <f>Table_Default__ACACCTCAT[[#This Row],[ACCT_CATEGORY]]</f>
        <v>06023</v>
      </c>
    </row>
    <row r="794" spans="1:7" x14ac:dyDescent="0.25">
      <c r="A794" t="s">
        <v>2168</v>
      </c>
      <c r="B794" t="s">
        <v>2169</v>
      </c>
      <c r="C794" t="s">
        <v>5</v>
      </c>
      <c r="D794" t="s">
        <v>352</v>
      </c>
      <c r="E794" t="s">
        <v>352</v>
      </c>
      <c r="F794" t="s">
        <v>127</v>
      </c>
      <c r="G794" t="str">
        <f>Table_Default__ACACCTCAT[[#This Row],[ACCT_CATEGORY]]</f>
        <v>06024</v>
      </c>
    </row>
    <row r="795" spans="1:7" x14ac:dyDescent="0.25">
      <c r="A795" t="s">
        <v>2170</v>
      </c>
      <c r="B795" t="s">
        <v>2171</v>
      </c>
      <c r="C795" t="s">
        <v>5</v>
      </c>
      <c r="D795" t="s">
        <v>352</v>
      </c>
      <c r="E795" t="s">
        <v>352</v>
      </c>
      <c r="F795" t="s">
        <v>127</v>
      </c>
      <c r="G795" t="str">
        <f>Table_Default__ACACCTCAT[[#This Row],[ACCT_CATEGORY]]</f>
        <v>06025</v>
      </c>
    </row>
    <row r="796" spans="1:7" x14ac:dyDescent="0.25">
      <c r="A796" t="s">
        <v>2172</v>
      </c>
      <c r="B796" t="s">
        <v>2173</v>
      </c>
      <c r="C796" t="s">
        <v>5</v>
      </c>
      <c r="D796" t="s">
        <v>352</v>
      </c>
      <c r="E796" t="s">
        <v>352</v>
      </c>
      <c r="F796" t="s">
        <v>127</v>
      </c>
      <c r="G796" t="str">
        <f>Table_Default__ACACCTCAT[[#This Row],[ACCT_CATEGORY]]</f>
        <v>06026</v>
      </c>
    </row>
    <row r="797" spans="1:7" x14ac:dyDescent="0.25">
      <c r="A797" t="s">
        <v>2174</v>
      </c>
      <c r="B797" t="s">
        <v>2175</v>
      </c>
      <c r="C797" t="s">
        <v>5</v>
      </c>
      <c r="D797" t="s">
        <v>352</v>
      </c>
      <c r="E797" t="s">
        <v>352</v>
      </c>
      <c r="F797" t="s">
        <v>127</v>
      </c>
      <c r="G797" t="str">
        <f>Table_Default__ACACCTCAT[[#This Row],[ACCT_CATEGORY]]</f>
        <v>06027</v>
      </c>
    </row>
    <row r="798" spans="1:7" x14ac:dyDescent="0.25">
      <c r="A798" t="s">
        <v>2176</v>
      </c>
      <c r="B798" t="s">
        <v>2177</v>
      </c>
      <c r="C798" t="s">
        <v>5</v>
      </c>
      <c r="D798" t="s">
        <v>352</v>
      </c>
      <c r="E798" t="s">
        <v>352</v>
      </c>
      <c r="F798" t="s">
        <v>127</v>
      </c>
      <c r="G798" t="str">
        <f>Table_Default__ACACCTCAT[[#This Row],[ACCT_CATEGORY]]</f>
        <v>06028</v>
      </c>
    </row>
    <row r="799" spans="1:7" x14ac:dyDescent="0.25">
      <c r="A799" t="s">
        <v>2178</v>
      </c>
      <c r="B799" t="s">
        <v>2179</v>
      </c>
      <c r="C799" t="s">
        <v>5</v>
      </c>
      <c r="D799" t="s">
        <v>352</v>
      </c>
      <c r="E799" t="s">
        <v>352</v>
      </c>
      <c r="F799" t="s">
        <v>127</v>
      </c>
      <c r="G799" t="str">
        <f>Table_Default__ACACCTCAT[[#This Row],[ACCT_CATEGORY]]</f>
        <v>06029</v>
      </c>
    </row>
    <row r="800" spans="1:7" x14ac:dyDescent="0.25">
      <c r="A800" t="s">
        <v>2180</v>
      </c>
      <c r="B800" t="s">
        <v>2181</v>
      </c>
      <c r="C800" t="s">
        <v>5</v>
      </c>
      <c r="D800" t="s">
        <v>352</v>
      </c>
      <c r="E800" t="s">
        <v>352</v>
      </c>
      <c r="F800" t="s">
        <v>127</v>
      </c>
      <c r="G800" t="str">
        <f>Table_Default__ACACCTCAT[[#This Row],[ACCT_CATEGORY]]</f>
        <v>06030</v>
      </c>
    </row>
    <row r="801" spans="1:7" x14ac:dyDescent="0.25">
      <c r="A801" t="s">
        <v>2182</v>
      </c>
      <c r="B801" t="s">
        <v>2183</v>
      </c>
      <c r="C801" t="s">
        <v>5</v>
      </c>
      <c r="D801" t="s">
        <v>352</v>
      </c>
      <c r="E801" t="s">
        <v>352</v>
      </c>
      <c r="F801" t="s">
        <v>127</v>
      </c>
      <c r="G801" t="str">
        <f>Table_Default__ACACCTCAT[[#This Row],[ACCT_CATEGORY]]</f>
        <v>06031</v>
      </c>
    </row>
    <row r="802" spans="1:7" x14ac:dyDescent="0.25">
      <c r="A802" t="s">
        <v>2184</v>
      </c>
      <c r="B802" t="s">
        <v>2185</v>
      </c>
      <c r="C802" t="s">
        <v>5</v>
      </c>
      <c r="D802" t="s">
        <v>352</v>
      </c>
      <c r="E802" t="s">
        <v>352</v>
      </c>
      <c r="F802" t="s">
        <v>127</v>
      </c>
      <c r="G802" t="str">
        <f>Table_Default__ACACCTCAT[[#This Row],[ACCT_CATEGORY]]</f>
        <v>06032</v>
      </c>
    </row>
    <row r="803" spans="1:7" x14ac:dyDescent="0.25">
      <c r="A803" t="s">
        <v>2186</v>
      </c>
      <c r="B803" t="s">
        <v>2187</v>
      </c>
      <c r="C803" t="s">
        <v>5</v>
      </c>
      <c r="D803" t="s">
        <v>352</v>
      </c>
      <c r="E803" t="s">
        <v>352</v>
      </c>
      <c r="F803" t="s">
        <v>127</v>
      </c>
      <c r="G803" t="str">
        <f>Table_Default__ACACCTCAT[[#This Row],[ACCT_CATEGORY]]</f>
        <v>06033</v>
      </c>
    </row>
    <row r="804" spans="1:7" x14ac:dyDescent="0.25">
      <c r="A804" t="s">
        <v>2188</v>
      </c>
      <c r="B804" t="s">
        <v>2189</v>
      </c>
      <c r="C804" t="s">
        <v>5</v>
      </c>
      <c r="D804" t="s">
        <v>352</v>
      </c>
      <c r="E804" t="s">
        <v>352</v>
      </c>
      <c r="F804" t="s">
        <v>127</v>
      </c>
      <c r="G804" t="str">
        <f>Table_Default__ACACCTCAT[[#This Row],[ACCT_CATEGORY]]</f>
        <v>06034</v>
      </c>
    </row>
    <row r="805" spans="1:7" x14ac:dyDescent="0.25">
      <c r="A805" t="s">
        <v>2190</v>
      </c>
      <c r="B805" t="s">
        <v>2191</v>
      </c>
      <c r="C805" t="s">
        <v>5</v>
      </c>
      <c r="D805" t="s">
        <v>352</v>
      </c>
      <c r="E805" t="s">
        <v>352</v>
      </c>
      <c r="F805" t="s">
        <v>127</v>
      </c>
      <c r="G805" t="str">
        <f>Table_Default__ACACCTCAT[[#This Row],[ACCT_CATEGORY]]</f>
        <v>06035</v>
      </c>
    </row>
    <row r="806" spans="1:7" x14ac:dyDescent="0.25">
      <c r="A806" t="s">
        <v>2192</v>
      </c>
      <c r="B806" t="s">
        <v>2193</v>
      </c>
      <c r="C806" t="s">
        <v>5</v>
      </c>
      <c r="D806" t="s">
        <v>352</v>
      </c>
      <c r="E806" t="s">
        <v>352</v>
      </c>
      <c r="F806" t="s">
        <v>127</v>
      </c>
      <c r="G806" t="str">
        <f>Table_Default__ACACCTCAT[[#This Row],[ACCT_CATEGORY]]</f>
        <v>06036</v>
      </c>
    </row>
    <row r="807" spans="1:7" x14ac:dyDescent="0.25">
      <c r="A807" t="s">
        <v>2194</v>
      </c>
      <c r="B807" t="s">
        <v>2195</v>
      </c>
      <c r="C807" t="s">
        <v>5</v>
      </c>
      <c r="D807" t="s">
        <v>352</v>
      </c>
      <c r="E807" t="s">
        <v>352</v>
      </c>
      <c r="F807" t="s">
        <v>127</v>
      </c>
      <c r="G807" t="str">
        <f>Table_Default__ACACCTCAT[[#This Row],[ACCT_CATEGORY]]</f>
        <v>06037</v>
      </c>
    </row>
    <row r="808" spans="1:7" x14ac:dyDescent="0.25">
      <c r="A808" t="s">
        <v>2196</v>
      </c>
      <c r="B808" t="s">
        <v>2197</v>
      </c>
      <c r="C808" t="s">
        <v>5</v>
      </c>
      <c r="D808" t="s">
        <v>352</v>
      </c>
      <c r="E808" t="s">
        <v>352</v>
      </c>
      <c r="F808" t="s">
        <v>127</v>
      </c>
      <c r="G808" t="str">
        <f>Table_Default__ACACCTCAT[[#This Row],[ACCT_CATEGORY]]</f>
        <v>06038</v>
      </c>
    </row>
    <row r="809" spans="1:7" x14ac:dyDescent="0.25">
      <c r="A809" t="s">
        <v>2198</v>
      </c>
      <c r="B809" t="s">
        <v>2199</v>
      </c>
      <c r="C809" t="s">
        <v>5</v>
      </c>
      <c r="D809" t="s">
        <v>352</v>
      </c>
      <c r="E809" t="s">
        <v>352</v>
      </c>
      <c r="F809" t="s">
        <v>127</v>
      </c>
      <c r="G809" t="str">
        <f>Table_Default__ACACCTCAT[[#This Row],[ACCT_CATEGORY]]</f>
        <v>06039</v>
      </c>
    </row>
    <row r="810" spans="1:7" x14ac:dyDescent="0.25">
      <c r="A810" t="s">
        <v>2200</v>
      </c>
      <c r="B810" t="s">
        <v>2201</v>
      </c>
      <c r="C810" t="s">
        <v>5</v>
      </c>
      <c r="D810" t="s">
        <v>352</v>
      </c>
      <c r="E810" t="s">
        <v>352</v>
      </c>
      <c r="F810" t="s">
        <v>127</v>
      </c>
      <c r="G810" t="str">
        <f>Table_Default__ACACCTCAT[[#This Row],[ACCT_CATEGORY]]</f>
        <v>06040</v>
      </c>
    </row>
    <row r="811" spans="1:7" x14ac:dyDescent="0.25">
      <c r="A811" t="s">
        <v>2202</v>
      </c>
      <c r="B811" t="s">
        <v>2203</v>
      </c>
      <c r="C811" t="s">
        <v>5</v>
      </c>
      <c r="D811" t="s">
        <v>352</v>
      </c>
      <c r="E811" t="s">
        <v>352</v>
      </c>
      <c r="F811" t="s">
        <v>127</v>
      </c>
      <c r="G811" t="str">
        <f>Table_Default__ACACCTCAT[[#This Row],[ACCT_CATEGORY]]</f>
        <v>06041</v>
      </c>
    </row>
    <row r="812" spans="1:7" x14ac:dyDescent="0.25">
      <c r="A812" t="s">
        <v>2204</v>
      </c>
      <c r="B812" t="s">
        <v>2205</v>
      </c>
      <c r="C812" t="s">
        <v>5</v>
      </c>
      <c r="D812" t="s">
        <v>352</v>
      </c>
      <c r="E812" t="s">
        <v>352</v>
      </c>
      <c r="F812" t="s">
        <v>127</v>
      </c>
      <c r="G812" t="str">
        <f>Table_Default__ACACCTCAT[[#This Row],[ACCT_CATEGORY]]</f>
        <v>06042</v>
      </c>
    </row>
    <row r="813" spans="1:7" x14ac:dyDescent="0.25">
      <c r="A813" t="s">
        <v>2206</v>
      </c>
      <c r="B813" t="s">
        <v>2207</v>
      </c>
      <c r="C813" t="s">
        <v>5</v>
      </c>
      <c r="D813" t="s">
        <v>352</v>
      </c>
      <c r="E813" t="s">
        <v>352</v>
      </c>
      <c r="F813" t="s">
        <v>127</v>
      </c>
      <c r="G813" t="str">
        <f>Table_Default__ACACCTCAT[[#This Row],[ACCT_CATEGORY]]</f>
        <v>06043</v>
      </c>
    </row>
    <row r="814" spans="1:7" x14ac:dyDescent="0.25">
      <c r="A814" t="s">
        <v>2208</v>
      </c>
      <c r="B814" t="s">
        <v>2209</v>
      </c>
      <c r="C814" t="s">
        <v>5</v>
      </c>
      <c r="D814" t="s">
        <v>352</v>
      </c>
      <c r="E814" t="s">
        <v>352</v>
      </c>
      <c r="F814" t="s">
        <v>127</v>
      </c>
      <c r="G814" t="str">
        <f>Table_Default__ACACCTCAT[[#This Row],[ACCT_CATEGORY]]</f>
        <v>06044</v>
      </c>
    </row>
    <row r="815" spans="1:7" x14ac:dyDescent="0.25">
      <c r="A815" t="s">
        <v>2210</v>
      </c>
      <c r="B815" t="s">
        <v>2211</v>
      </c>
      <c r="C815" t="s">
        <v>5</v>
      </c>
      <c r="D815" t="s">
        <v>352</v>
      </c>
      <c r="E815" t="s">
        <v>352</v>
      </c>
      <c r="F815" t="s">
        <v>127</v>
      </c>
      <c r="G815" t="str">
        <f>Table_Default__ACACCTCAT[[#This Row],[ACCT_CATEGORY]]</f>
        <v>06045</v>
      </c>
    </row>
    <row r="816" spans="1:7" x14ac:dyDescent="0.25">
      <c r="A816" t="s">
        <v>2212</v>
      </c>
      <c r="B816" t="s">
        <v>2213</v>
      </c>
      <c r="C816" t="s">
        <v>5</v>
      </c>
      <c r="D816" t="s">
        <v>352</v>
      </c>
      <c r="E816" t="s">
        <v>352</v>
      </c>
      <c r="F816" t="s">
        <v>127</v>
      </c>
      <c r="G816" t="str">
        <f>Table_Default__ACACCTCAT[[#This Row],[ACCT_CATEGORY]]</f>
        <v>06046</v>
      </c>
    </row>
    <row r="817" spans="1:7" x14ac:dyDescent="0.25">
      <c r="A817" t="s">
        <v>2214</v>
      </c>
      <c r="B817" t="s">
        <v>2215</v>
      </c>
      <c r="C817" t="s">
        <v>5</v>
      </c>
      <c r="D817" t="s">
        <v>352</v>
      </c>
      <c r="E817" t="s">
        <v>352</v>
      </c>
      <c r="F817" t="s">
        <v>127</v>
      </c>
      <c r="G817" t="str">
        <f>Table_Default__ACACCTCAT[[#This Row],[ACCT_CATEGORY]]</f>
        <v>06047</v>
      </c>
    </row>
    <row r="818" spans="1:7" x14ac:dyDescent="0.25">
      <c r="A818" t="s">
        <v>2216</v>
      </c>
      <c r="B818" t="s">
        <v>2217</v>
      </c>
      <c r="C818" t="s">
        <v>5</v>
      </c>
      <c r="D818" t="s">
        <v>352</v>
      </c>
      <c r="E818" t="s">
        <v>352</v>
      </c>
      <c r="F818" t="s">
        <v>127</v>
      </c>
      <c r="G818" t="str">
        <f>Table_Default__ACACCTCAT[[#This Row],[ACCT_CATEGORY]]</f>
        <v>06048</v>
      </c>
    </row>
    <row r="819" spans="1:7" x14ac:dyDescent="0.25">
      <c r="A819" t="s">
        <v>2218</v>
      </c>
      <c r="B819" t="s">
        <v>2219</v>
      </c>
      <c r="C819" t="s">
        <v>5</v>
      </c>
      <c r="D819" t="s">
        <v>352</v>
      </c>
      <c r="E819" t="s">
        <v>352</v>
      </c>
      <c r="F819" t="s">
        <v>127</v>
      </c>
      <c r="G819" t="str">
        <f>Table_Default__ACACCTCAT[[#This Row],[ACCT_CATEGORY]]</f>
        <v>06049</v>
      </c>
    </row>
    <row r="820" spans="1:7" x14ac:dyDescent="0.25">
      <c r="A820" t="s">
        <v>2220</v>
      </c>
      <c r="B820" t="s">
        <v>2221</v>
      </c>
      <c r="C820" t="s">
        <v>5</v>
      </c>
      <c r="D820" t="s">
        <v>352</v>
      </c>
      <c r="E820" t="s">
        <v>352</v>
      </c>
      <c r="F820" t="s">
        <v>127</v>
      </c>
      <c r="G820" t="str">
        <f>Table_Default__ACACCTCAT[[#This Row],[ACCT_CATEGORY]]</f>
        <v>06050</v>
      </c>
    </row>
    <row r="821" spans="1:7" x14ac:dyDescent="0.25">
      <c r="A821" t="s">
        <v>2222</v>
      </c>
      <c r="B821" t="s">
        <v>2223</v>
      </c>
      <c r="C821" t="s">
        <v>5</v>
      </c>
      <c r="D821" t="s">
        <v>352</v>
      </c>
      <c r="E821" t="s">
        <v>352</v>
      </c>
      <c r="F821" t="s">
        <v>127</v>
      </c>
      <c r="G821" t="str">
        <f>Table_Default__ACACCTCAT[[#This Row],[ACCT_CATEGORY]]</f>
        <v>06051</v>
      </c>
    </row>
    <row r="822" spans="1:7" x14ac:dyDescent="0.25">
      <c r="A822" t="s">
        <v>2224</v>
      </c>
      <c r="B822" t="s">
        <v>2225</v>
      </c>
      <c r="C822" t="s">
        <v>5</v>
      </c>
      <c r="D822" t="s">
        <v>352</v>
      </c>
      <c r="E822" t="s">
        <v>352</v>
      </c>
      <c r="F822" t="s">
        <v>127</v>
      </c>
      <c r="G822" t="str">
        <f>Table_Default__ACACCTCAT[[#This Row],[ACCT_CATEGORY]]</f>
        <v>06052</v>
      </c>
    </row>
    <row r="823" spans="1:7" x14ac:dyDescent="0.25">
      <c r="A823" t="s">
        <v>2226</v>
      </c>
      <c r="B823" t="s">
        <v>2227</v>
      </c>
      <c r="C823" t="s">
        <v>5</v>
      </c>
      <c r="D823" t="s">
        <v>352</v>
      </c>
      <c r="E823" t="s">
        <v>352</v>
      </c>
      <c r="F823" t="s">
        <v>127</v>
      </c>
      <c r="G823" t="str">
        <f>Table_Default__ACACCTCAT[[#This Row],[ACCT_CATEGORY]]</f>
        <v>06053</v>
      </c>
    </row>
    <row r="824" spans="1:7" x14ac:dyDescent="0.25">
      <c r="A824" t="s">
        <v>2228</v>
      </c>
      <c r="B824" t="s">
        <v>2229</v>
      </c>
      <c r="C824" t="s">
        <v>5</v>
      </c>
      <c r="D824" t="s">
        <v>352</v>
      </c>
      <c r="E824" t="s">
        <v>352</v>
      </c>
      <c r="F824" t="s">
        <v>127</v>
      </c>
      <c r="G824" t="str">
        <f>Table_Default__ACACCTCAT[[#This Row],[ACCT_CATEGORY]]</f>
        <v>06054</v>
      </c>
    </row>
    <row r="825" spans="1:7" x14ac:dyDescent="0.25">
      <c r="A825" t="s">
        <v>2230</v>
      </c>
      <c r="B825" t="s">
        <v>2231</v>
      </c>
      <c r="C825" t="s">
        <v>5</v>
      </c>
      <c r="D825" t="s">
        <v>352</v>
      </c>
      <c r="E825" t="s">
        <v>352</v>
      </c>
      <c r="F825" t="s">
        <v>127</v>
      </c>
      <c r="G825" t="str">
        <f>Table_Default__ACACCTCAT[[#This Row],[ACCT_CATEGORY]]</f>
        <v>06055</v>
      </c>
    </row>
    <row r="826" spans="1:7" x14ac:dyDescent="0.25">
      <c r="A826" t="s">
        <v>2232</v>
      </c>
      <c r="B826" t="s">
        <v>2233</v>
      </c>
      <c r="C826" t="s">
        <v>5</v>
      </c>
      <c r="D826" t="s">
        <v>352</v>
      </c>
      <c r="E826" t="s">
        <v>352</v>
      </c>
      <c r="F826" t="s">
        <v>127</v>
      </c>
      <c r="G826" t="str">
        <f>Table_Default__ACACCTCAT[[#This Row],[ACCT_CATEGORY]]</f>
        <v>06056</v>
      </c>
    </row>
    <row r="827" spans="1:7" x14ac:dyDescent="0.25">
      <c r="A827" t="s">
        <v>2234</v>
      </c>
      <c r="B827" t="s">
        <v>2235</v>
      </c>
      <c r="C827" t="s">
        <v>5</v>
      </c>
      <c r="D827" t="s">
        <v>352</v>
      </c>
      <c r="E827" t="s">
        <v>352</v>
      </c>
      <c r="F827" t="s">
        <v>127</v>
      </c>
      <c r="G827" t="str">
        <f>Table_Default__ACACCTCAT[[#This Row],[ACCT_CATEGORY]]</f>
        <v>06057</v>
      </c>
    </row>
    <row r="828" spans="1:7" x14ac:dyDescent="0.25">
      <c r="A828" t="s">
        <v>2236</v>
      </c>
      <c r="B828" t="s">
        <v>2237</v>
      </c>
      <c r="C828" t="s">
        <v>5</v>
      </c>
      <c r="D828" t="s">
        <v>352</v>
      </c>
      <c r="E828" t="s">
        <v>352</v>
      </c>
      <c r="F828" t="s">
        <v>127</v>
      </c>
      <c r="G828" t="str">
        <f>Table_Default__ACACCTCAT[[#This Row],[ACCT_CATEGORY]]</f>
        <v>06058</v>
      </c>
    </row>
    <row r="829" spans="1:7" x14ac:dyDescent="0.25">
      <c r="A829" t="s">
        <v>2238</v>
      </c>
      <c r="B829" t="s">
        <v>2239</v>
      </c>
      <c r="C829" t="s">
        <v>5</v>
      </c>
      <c r="D829" t="s">
        <v>352</v>
      </c>
      <c r="E829" t="s">
        <v>352</v>
      </c>
      <c r="F829" t="s">
        <v>127</v>
      </c>
      <c r="G829" t="str">
        <f>Table_Default__ACACCTCAT[[#This Row],[ACCT_CATEGORY]]</f>
        <v>06059</v>
      </c>
    </row>
    <row r="830" spans="1:7" x14ac:dyDescent="0.25">
      <c r="A830" t="s">
        <v>2240</v>
      </c>
      <c r="B830" t="s">
        <v>2241</v>
      </c>
      <c r="C830" t="s">
        <v>5</v>
      </c>
      <c r="D830" t="s">
        <v>352</v>
      </c>
      <c r="E830" t="s">
        <v>352</v>
      </c>
      <c r="F830" t="s">
        <v>127</v>
      </c>
      <c r="G830" t="str">
        <f>Table_Default__ACACCTCAT[[#This Row],[ACCT_CATEGORY]]</f>
        <v>06060</v>
      </c>
    </row>
    <row r="831" spans="1:7" x14ac:dyDescent="0.25">
      <c r="A831" t="s">
        <v>2242</v>
      </c>
      <c r="B831" t="s">
        <v>2243</v>
      </c>
      <c r="C831" t="s">
        <v>5</v>
      </c>
      <c r="D831" t="s">
        <v>352</v>
      </c>
      <c r="E831" t="s">
        <v>352</v>
      </c>
      <c r="F831" t="s">
        <v>127</v>
      </c>
      <c r="G831" t="str">
        <f>Table_Default__ACACCTCAT[[#This Row],[ACCT_CATEGORY]]</f>
        <v>06061</v>
      </c>
    </row>
    <row r="832" spans="1:7" x14ac:dyDescent="0.25">
      <c r="A832" t="s">
        <v>2244</v>
      </c>
      <c r="B832" t="s">
        <v>2245</v>
      </c>
      <c r="C832" t="s">
        <v>5</v>
      </c>
      <c r="D832" t="s">
        <v>352</v>
      </c>
      <c r="E832" t="s">
        <v>352</v>
      </c>
      <c r="F832" t="s">
        <v>127</v>
      </c>
      <c r="G832" t="str">
        <f>Table_Default__ACACCTCAT[[#This Row],[ACCT_CATEGORY]]</f>
        <v>06062</v>
      </c>
    </row>
    <row r="833" spans="1:7" x14ac:dyDescent="0.25">
      <c r="A833" t="s">
        <v>2246</v>
      </c>
      <c r="B833" t="s">
        <v>2247</v>
      </c>
      <c r="C833" t="s">
        <v>5</v>
      </c>
      <c r="D833" t="s">
        <v>352</v>
      </c>
      <c r="E833" t="s">
        <v>352</v>
      </c>
      <c r="F833" t="s">
        <v>127</v>
      </c>
      <c r="G833" t="str">
        <f>Table_Default__ACACCTCAT[[#This Row],[ACCT_CATEGORY]]</f>
        <v>06063</v>
      </c>
    </row>
    <row r="834" spans="1:7" x14ac:dyDescent="0.25">
      <c r="A834" t="s">
        <v>2248</v>
      </c>
      <c r="B834" t="s">
        <v>2249</v>
      </c>
      <c r="C834" t="s">
        <v>5</v>
      </c>
      <c r="D834" t="s">
        <v>352</v>
      </c>
      <c r="E834" t="s">
        <v>352</v>
      </c>
      <c r="F834" t="s">
        <v>127</v>
      </c>
      <c r="G834" t="str">
        <f>Table_Default__ACACCTCAT[[#This Row],[ACCT_CATEGORY]]</f>
        <v>06064</v>
      </c>
    </row>
    <row r="835" spans="1:7" x14ac:dyDescent="0.25">
      <c r="A835" t="s">
        <v>2250</v>
      </c>
      <c r="B835" t="s">
        <v>2251</v>
      </c>
      <c r="C835" t="s">
        <v>5</v>
      </c>
      <c r="D835" t="s">
        <v>352</v>
      </c>
      <c r="E835" t="s">
        <v>352</v>
      </c>
      <c r="F835" t="s">
        <v>127</v>
      </c>
      <c r="G835" t="str">
        <f>Table_Default__ACACCTCAT[[#This Row],[ACCT_CATEGORY]]</f>
        <v>06065</v>
      </c>
    </row>
    <row r="836" spans="1:7" x14ac:dyDescent="0.25">
      <c r="A836" t="s">
        <v>2252</v>
      </c>
      <c r="B836" t="s">
        <v>2253</v>
      </c>
      <c r="C836" t="s">
        <v>5</v>
      </c>
      <c r="D836" t="s">
        <v>352</v>
      </c>
      <c r="E836" t="s">
        <v>352</v>
      </c>
      <c r="F836" t="s">
        <v>127</v>
      </c>
      <c r="G836" t="str">
        <f>Table_Default__ACACCTCAT[[#This Row],[ACCT_CATEGORY]]</f>
        <v>06066</v>
      </c>
    </row>
    <row r="837" spans="1:7" x14ac:dyDescent="0.25">
      <c r="A837" t="s">
        <v>2254</v>
      </c>
      <c r="B837" t="s">
        <v>2255</v>
      </c>
      <c r="C837" t="s">
        <v>5</v>
      </c>
      <c r="D837" t="s">
        <v>352</v>
      </c>
      <c r="E837" t="s">
        <v>352</v>
      </c>
      <c r="F837" t="s">
        <v>127</v>
      </c>
      <c r="G837" t="str">
        <f>Table_Default__ACACCTCAT[[#This Row],[ACCT_CATEGORY]]</f>
        <v>06067</v>
      </c>
    </row>
    <row r="838" spans="1:7" x14ac:dyDescent="0.25">
      <c r="A838" t="s">
        <v>2256</v>
      </c>
      <c r="B838" t="s">
        <v>2257</v>
      </c>
      <c r="C838" t="s">
        <v>5</v>
      </c>
      <c r="D838" t="s">
        <v>352</v>
      </c>
      <c r="E838" t="s">
        <v>352</v>
      </c>
      <c r="F838" t="s">
        <v>127</v>
      </c>
      <c r="G838" t="str">
        <f>Table_Default__ACACCTCAT[[#This Row],[ACCT_CATEGORY]]</f>
        <v>06068</v>
      </c>
    </row>
    <row r="839" spans="1:7" x14ac:dyDescent="0.25">
      <c r="A839" t="s">
        <v>2258</v>
      </c>
      <c r="B839" t="s">
        <v>2259</v>
      </c>
      <c r="C839" t="s">
        <v>5</v>
      </c>
      <c r="D839" t="s">
        <v>352</v>
      </c>
      <c r="E839" t="s">
        <v>352</v>
      </c>
      <c r="F839" t="s">
        <v>127</v>
      </c>
      <c r="G839" t="str">
        <f>Table_Default__ACACCTCAT[[#This Row],[ACCT_CATEGORY]]</f>
        <v>06069</v>
      </c>
    </row>
    <row r="840" spans="1:7" x14ac:dyDescent="0.25">
      <c r="A840" t="s">
        <v>2260</v>
      </c>
      <c r="B840" t="s">
        <v>2261</v>
      </c>
      <c r="C840" t="s">
        <v>5</v>
      </c>
      <c r="D840" t="s">
        <v>352</v>
      </c>
      <c r="E840" t="s">
        <v>352</v>
      </c>
      <c r="F840" t="s">
        <v>127</v>
      </c>
      <c r="G840" t="str">
        <f>Table_Default__ACACCTCAT[[#This Row],[ACCT_CATEGORY]]</f>
        <v>06070</v>
      </c>
    </row>
    <row r="841" spans="1:7" x14ac:dyDescent="0.25">
      <c r="A841" t="s">
        <v>2262</v>
      </c>
      <c r="B841" t="s">
        <v>2263</v>
      </c>
      <c r="C841" t="s">
        <v>5</v>
      </c>
      <c r="D841" t="s">
        <v>352</v>
      </c>
      <c r="E841" t="s">
        <v>352</v>
      </c>
      <c r="F841" t="s">
        <v>127</v>
      </c>
      <c r="G841" t="str">
        <f>Table_Default__ACACCTCAT[[#This Row],[ACCT_CATEGORY]]</f>
        <v>06071</v>
      </c>
    </row>
    <row r="842" spans="1:7" x14ac:dyDescent="0.25">
      <c r="A842" t="s">
        <v>2264</v>
      </c>
      <c r="B842" t="s">
        <v>2265</v>
      </c>
      <c r="C842" t="s">
        <v>5</v>
      </c>
      <c r="D842" t="s">
        <v>352</v>
      </c>
      <c r="E842" t="s">
        <v>352</v>
      </c>
      <c r="F842" t="s">
        <v>127</v>
      </c>
      <c r="G842" t="str">
        <f>Table_Default__ACACCTCAT[[#This Row],[ACCT_CATEGORY]]</f>
        <v>06072</v>
      </c>
    </row>
    <row r="843" spans="1:7" x14ac:dyDescent="0.25">
      <c r="A843" t="s">
        <v>2266</v>
      </c>
      <c r="B843" t="s">
        <v>2267</v>
      </c>
      <c r="C843" t="s">
        <v>5</v>
      </c>
      <c r="D843" t="s">
        <v>352</v>
      </c>
      <c r="E843" t="s">
        <v>352</v>
      </c>
      <c r="F843" t="s">
        <v>127</v>
      </c>
      <c r="G843" t="str">
        <f>Table_Default__ACACCTCAT[[#This Row],[ACCT_CATEGORY]]</f>
        <v>06073</v>
      </c>
    </row>
    <row r="844" spans="1:7" x14ac:dyDescent="0.25">
      <c r="A844" t="s">
        <v>2268</v>
      </c>
      <c r="B844" t="s">
        <v>2269</v>
      </c>
      <c r="C844" t="s">
        <v>5</v>
      </c>
      <c r="D844" t="s">
        <v>352</v>
      </c>
      <c r="E844" t="s">
        <v>352</v>
      </c>
      <c r="F844" t="s">
        <v>127</v>
      </c>
      <c r="G844" t="str">
        <f>Table_Default__ACACCTCAT[[#This Row],[ACCT_CATEGORY]]</f>
        <v>06074</v>
      </c>
    </row>
    <row r="845" spans="1:7" x14ac:dyDescent="0.25">
      <c r="A845" t="s">
        <v>2270</v>
      </c>
      <c r="B845" t="s">
        <v>2271</v>
      </c>
      <c r="C845" t="s">
        <v>5</v>
      </c>
      <c r="D845" t="s">
        <v>352</v>
      </c>
      <c r="E845" t="s">
        <v>352</v>
      </c>
      <c r="F845" t="s">
        <v>127</v>
      </c>
      <c r="G845" t="str">
        <f>Table_Default__ACACCTCAT[[#This Row],[ACCT_CATEGORY]]</f>
        <v>06075</v>
      </c>
    </row>
    <row r="846" spans="1:7" x14ac:dyDescent="0.25">
      <c r="A846" t="s">
        <v>2272</v>
      </c>
      <c r="B846" t="s">
        <v>2273</v>
      </c>
      <c r="C846" t="s">
        <v>5</v>
      </c>
      <c r="D846" t="s">
        <v>352</v>
      </c>
      <c r="E846" t="s">
        <v>352</v>
      </c>
      <c r="F846" t="s">
        <v>127</v>
      </c>
      <c r="G846" t="str">
        <f>Table_Default__ACACCTCAT[[#This Row],[ACCT_CATEGORY]]</f>
        <v>06076</v>
      </c>
    </row>
    <row r="847" spans="1:7" x14ac:dyDescent="0.25">
      <c r="A847" t="s">
        <v>2274</v>
      </c>
      <c r="B847" t="s">
        <v>2275</v>
      </c>
      <c r="C847" t="s">
        <v>5</v>
      </c>
      <c r="D847" t="s">
        <v>352</v>
      </c>
      <c r="E847" t="s">
        <v>352</v>
      </c>
      <c r="F847" t="s">
        <v>127</v>
      </c>
      <c r="G847" t="str">
        <f>Table_Default__ACACCTCAT[[#This Row],[ACCT_CATEGORY]]</f>
        <v>06077</v>
      </c>
    </row>
    <row r="848" spans="1:7" x14ac:dyDescent="0.25">
      <c r="A848" t="s">
        <v>2276</v>
      </c>
      <c r="B848" t="s">
        <v>2277</v>
      </c>
      <c r="C848" t="s">
        <v>5</v>
      </c>
      <c r="D848" t="s">
        <v>352</v>
      </c>
      <c r="E848" t="s">
        <v>352</v>
      </c>
      <c r="F848" t="s">
        <v>127</v>
      </c>
      <c r="G848" t="str">
        <f>Table_Default__ACACCTCAT[[#This Row],[ACCT_CATEGORY]]</f>
        <v>06078</v>
      </c>
    </row>
    <row r="849" spans="1:7" x14ac:dyDescent="0.25">
      <c r="A849" t="s">
        <v>2278</v>
      </c>
      <c r="B849" t="s">
        <v>2279</v>
      </c>
      <c r="C849" t="s">
        <v>5</v>
      </c>
      <c r="D849" t="s">
        <v>352</v>
      </c>
      <c r="E849" t="s">
        <v>352</v>
      </c>
      <c r="F849" t="s">
        <v>127</v>
      </c>
      <c r="G849" t="str">
        <f>Table_Default__ACACCTCAT[[#This Row],[ACCT_CATEGORY]]</f>
        <v>06079</v>
      </c>
    </row>
    <row r="850" spans="1:7" x14ac:dyDescent="0.25">
      <c r="A850" t="s">
        <v>2280</v>
      </c>
      <c r="B850" t="s">
        <v>2281</v>
      </c>
      <c r="C850" t="s">
        <v>5</v>
      </c>
      <c r="D850" t="s">
        <v>352</v>
      </c>
      <c r="E850" t="s">
        <v>352</v>
      </c>
      <c r="F850" t="s">
        <v>127</v>
      </c>
      <c r="G850" t="str">
        <f>Table_Default__ACACCTCAT[[#This Row],[ACCT_CATEGORY]]</f>
        <v>06080</v>
      </c>
    </row>
    <row r="851" spans="1:7" x14ac:dyDescent="0.25">
      <c r="A851" t="s">
        <v>2282</v>
      </c>
      <c r="B851" t="s">
        <v>2283</v>
      </c>
      <c r="C851" t="s">
        <v>5</v>
      </c>
      <c r="D851" t="s">
        <v>352</v>
      </c>
      <c r="E851" t="s">
        <v>352</v>
      </c>
      <c r="F851" t="s">
        <v>127</v>
      </c>
      <c r="G851" t="str">
        <f>Table_Default__ACACCTCAT[[#This Row],[ACCT_CATEGORY]]</f>
        <v>06081</v>
      </c>
    </row>
    <row r="852" spans="1:7" x14ac:dyDescent="0.25">
      <c r="A852" t="s">
        <v>2284</v>
      </c>
      <c r="B852" t="s">
        <v>2285</v>
      </c>
      <c r="C852" t="s">
        <v>5</v>
      </c>
      <c r="D852" t="s">
        <v>352</v>
      </c>
      <c r="E852" t="s">
        <v>352</v>
      </c>
      <c r="F852" t="s">
        <v>127</v>
      </c>
      <c r="G852" t="str">
        <f>Table_Default__ACACCTCAT[[#This Row],[ACCT_CATEGORY]]</f>
        <v>06082</v>
      </c>
    </row>
    <row r="853" spans="1:7" x14ac:dyDescent="0.25">
      <c r="A853" t="s">
        <v>2286</v>
      </c>
      <c r="B853" t="s">
        <v>2287</v>
      </c>
      <c r="C853" t="s">
        <v>5</v>
      </c>
      <c r="D853" t="s">
        <v>352</v>
      </c>
      <c r="E853" t="s">
        <v>352</v>
      </c>
      <c r="F853" t="s">
        <v>127</v>
      </c>
      <c r="G853" t="str">
        <f>Table_Default__ACACCTCAT[[#This Row],[ACCT_CATEGORY]]</f>
        <v>06083</v>
      </c>
    </row>
    <row r="854" spans="1:7" x14ac:dyDescent="0.25">
      <c r="A854" t="s">
        <v>2288</v>
      </c>
      <c r="B854" t="s">
        <v>2289</v>
      </c>
      <c r="C854" t="s">
        <v>5</v>
      </c>
      <c r="D854" t="s">
        <v>352</v>
      </c>
      <c r="E854" t="s">
        <v>352</v>
      </c>
      <c r="F854" t="s">
        <v>127</v>
      </c>
      <c r="G854" t="str">
        <f>Table_Default__ACACCTCAT[[#This Row],[ACCT_CATEGORY]]</f>
        <v>06084</v>
      </c>
    </row>
    <row r="855" spans="1:7" x14ac:dyDescent="0.25">
      <c r="A855" t="s">
        <v>2290</v>
      </c>
      <c r="B855" t="s">
        <v>2291</v>
      </c>
      <c r="C855" t="s">
        <v>5</v>
      </c>
      <c r="D855" t="s">
        <v>352</v>
      </c>
      <c r="E855" t="s">
        <v>352</v>
      </c>
      <c r="F855" t="s">
        <v>127</v>
      </c>
      <c r="G855" t="str">
        <f>Table_Default__ACACCTCAT[[#This Row],[ACCT_CATEGORY]]</f>
        <v>06085</v>
      </c>
    </row>
    <row r="856" spans="1:7" x14ac:dyDescent="0.25">
      <c r="A856" t="s">
        <v>2292</v>
      </c>
      <c r="B856" t="s">
        <v>2293</v>
      </c>
      <c r="C856" t="s">
        <v>5</v>
      </c>
      <c r="D856" t="s">
        <v>352</v>
      </c>
      <c r="E856" t="s">
        <v>352</v>
      </c>
      <c r="F856" t="s">
        <v>127</v>
      </c>
      <c r="G856" t="str">
        <f>Table_Default__ACACCTCAT[[#This Row],[ACCT_CATEGORY]]</f>
        <v>06086</v>
      </c>
    </row>
    <row r="857" spans="1:7" x14ac:dyDescent="0.25">
      <c r="A857" t="s">
        <v>2294</v>
      </c>
      <c r="B857" t="s">
        <v>2295</v>
      </c>
      <c r="C857" t="s">
        <v>5</v>
      </c>
      <c r="D857" t="s">
        <v>352</v>
      </c>
      <c r="E857" t="s">
        <v>352</v>
      </c>
      <c r="F857" t="s">
        <v>127</v>
      </c>
      <c r="G857" t="str">
        <f>Table_Default__ACACCTCAT[[#This Row],[ACCT_CATEGORY]]</f>
        <v>06087</v>
      </c>
    </row>
    <row r="858" spans="1:7" x14ac:dyDescent="0.25">
      <c r="A858" t="s">
        <v>2296</v>
      </c>
      <c r="B858" t="s">
        <v>2297</v>
      </c>
      <c r="C858" t="s">
        <v>5</v>
      </c>
      <c r="D858" t="s">
        <v>352</v>
      </c>
      <c r="E858" t="s">
        <v>352</v>
      </c>
      <c r="F858" t="s">
        <v>127</v>
      </c>
      <c r="G858" t="str">
        <f>Table_Default__ACACCTCAT[[#This Row],[ACCT_CATEGORY]]</f>
        <v>06088</v>
      </c>
    </row>
    <row r="859" spans="1:7" x14ac:dyDescent="0.25">
      <c r="A859" t="s">
        <v>2298</v>
      </c>
      <c r="B859" t="s">
        <v>2299</v>
      </c>
      <c r="C859" t="s">
        <v>5</v>
      </c>
      <c r="D859" t="s">
        <v>352</v>
      </c>
      <c r="E859" t="s">
        <v>352</v>
      </c>
      <c r="F859" t="s">
        <v>127</v>
      </c>
      <c r="G859" t="str">
        <f>Table_Default__ACACCTCAT[[#This Row],[ACCT_CATEGORY]]</f>
        <v>06089</v>
      </c>
    </row>
    <row r="860" spans="1:7" x14ac:dyDescent="0.25">
      <c r="A860" t="s">
        <v>2300</v>
      </c>
      <c r="B860" t="s">
        <v>2301</v>
      </c>
      <c r="C860" t="s">
        <v>5</v>
      </c>
      <c r="D860" t="s">
        <v>352</v>
      </c>
      <c r="E860" t="s">
        <v>352</v>
      </c>
      <c r="F860" t="s">
        <v>127</v>
      </c>
      <c r="G860" t="str">
        <f>Table_Default__ACACCTCAT[[#This Row],[ACCT_CATEGORY]]</f>
        <v>06090</v>
      </c>
    </row>
    <row r="861" spans="1:7" x14ac:dyDescent="0.25">
      <c r="A861" t="s">
        <v>2302</v>
      </c>
      <c r="B861" t="s">
        <v>2303</v>
      </c>
      <c r="C861" t="s">
        <v>5</v>
      </c>
      <c r="D861" t="s">
        <v>352</v>
      </c>
      <c r="E861" t="s">
        <v>352</v>
      </c>
      <c r="F861" t="s">
        <v>127</v>
      </c>
      <c r="G861" t="str">
        <f>Table_Default__ACACCTCAT[[#This Row],[ACCT_CATEGORY]]</f>
        <v>06091</v>
      </c>
    </row>
    <row r="862" spans="1:7" x14ac:dyDescent="0.25">
      <c r="A862" t="s">
        <v>2304</v>
      </c>
      <c r="B862" t="s">
        <v>2305</v>
      </c>
      <c r="C862" t="s">
        <v>5</v>
      </c>
      <c r="D862" t="s">
        <v>352</v>
      </c>
      <c r="E862" t="s">
        <v>352</v>
      </c>
      <c r="F862" t="s">
        <v>127</v>
      </c>
      <c r="G862" t="str">
        <f>Table_Default__ACACCTCAT[[#This Row],[ACCT_CATEGORY]]</f>
        <v>06092</v>
      </c>
    </row>
    <row r="863" spans="1:7" x14ac:dyDescent="0.25">
      <c r="A863" t="s">
        <v>2306</v>
      </c>
      <c r="B863" t="s">
        <v>2307</v>
      </c>
      <c r="C863" t="s">
        <v>5</v>
      </c>
      <c r="D863" t="s">
        <v>352</v>
      </c>
      <c r="E863" t="s">
        <v>352</v>
      </c>
      <c r="F863" t="s">
        <v>127</v>
      </c>
      <c r="G863" t="str">
        <f>Table_Default__ACACCTCAT[[#This Row],[ACCT_CATEGORY]]</f>
        <v>06093</v>
      </c>
    </row>
    <row r="864" spans="1:7" x14ac:dyDescent="0.25">
      <c r="A864" t="s">
        <v>2308</v>
      </c>
      <c r="B864" t="s">
        <v>2309</v>
      </c>
      <c r="C864" t="s">
        <v>5</v>
      </c>
      <c r="D864" t="s">
        <v>352</v>
      </c>
      <c r="E864" t="s">
        <v>352</v>
      </c>
      <c r="F864" t="s">
        <v>127</v>
      </c>
      <c r="G864" t="str">
        <f>Table_Default__ACACCTCAT[[#This Row],[ACCT_CATEGORY]]</f>
        <v>06094</v>
      </c>
    </row>
    <row r="865" spans="1:7" x14ac:dyDescent="0.25">
      <c r="A865" t="s">
        <v>2310</v>
      </c>
      <c r="B865" t="s">
        <v>2311</v>
      </c>
      <c r="C865" t="s">
        <v>5</v>
      </c>
      <c r="D865" t="s">
        <v>352</v>
      </c>
      <c r="E865" t="s">
        <v>352</v>
      </c>
      <c r="F865" t="s">
        <v>127</v>
      </c>
      <c r="G865" t="str">
        <f>Table_Default__ACACCTCAT[[#This Row],[ACCT_CATEGORY]]</f>
        <v>06095</v>
      </c>
    </row>
    <row r="866" spans="1:7" x14ac:dyDescent="0.25">
      <c r="A866" t="s">
        <v>2312</v>
      </c>
      <c r="B866" t="s">
        <v>2313</v>
      </c>
      <c r="C866" t="s">
        <v>5</v>
      </c>
      <c r="D866" t="s">
        <v>352</v>
      </c>
      <c r="E866" t="s">
        <v>352</v>
      </c>
      <c r="F866" t="s">
        <v>127</v>
      </c>
      <c r="G866" t="str">
        <f>Table_Default__ACACCTCAT[[#This Row],[ACCT_CATEGORY]]</f>
        <v>06096</v>
      </c>
    </row>
    <row r="867" spans="1:7" x14ac:dyDescent="0.25">
      <c r="A867" t="s">
        <v>2314</v>
      </c>
      <c r="B867" t="s">
        <v>2315</v>
      </c>
      <c r="C867" t="s">
        <v>5</v>
      </c>
      <c r="D867" t="s">
        <v>352</v>
      </c>
      <c r="E867" t="s">
        <v>352</v>
      </c>
      <c r="F867" t="s">
        <v>127</v>
      </c>
      <c r="G867" t="str">
        <f>Table_Default__ACACCTCAT[[#This Row],[ACCT_CATEGORY]]</f>
        <v>06097</v>
      </c>
    </row>
    <row r="868" spans="1:7" x14ac:dyDescent="0.25">
      <c r="A868" t="s">
        <v>2316</v>
      </c>
      <c r="B868" t="s">
        <v>2317</v>
      </c>
      <c r="C868" t="s">
        <v>5</v>
      </c>
      <c r="D868" t="s">
        <v>352</v>
      </c>
      <c r="E868" t="s">
        <v>352</v>
      </c>
      <c r="F868" t="s">
        <v>127</v>
      </c>
      <c r="G868" t="str">
        <f>Table_Default__ACACCTCAT[[#This Row],[ACCT_CATEGORY]]</f>
        <v>06098</v>
      </c>
    </row>
    <row r="869" spans="1:7" x14ac:dyDescent="0.25">
      <c r="A869" t="s">
        <v>2318</v>
      </c>
      <c r="B869" t="s">
        <v>2319</v>
      </c>
      <c r="C869" t="s">
        <v>5</v>
      </c>
      <c r="D869" t="s">
        <v>352</v>
      </c>
      <c r="E869" t="s">
        <v>352</v>
      </c>
      <c r="F869" t="s">
        <v>127</v>
      </c>
      <c r="G869" t="str">
        <f>Table_Default__ACACCTCAT[[#This Row],[ACCT_CATEGORY]]</f>
        <v>06099</v>
      </c>
    </row>
    <row r="870" spans="1:7" x14ac:dyDescent="0.25">
      <c r="A870" t="s">
        <v>2320</v>
      </c>
      <c r="B870" t="s">
        <v>2321</v>
      </c>
      <c r="C870" t="s">
        <v>5</v>
      </c>
      <c r="D870" t="s">
        <v>352</v>
      </c>
      <c r="E870" t="s">
        <v>352</v>
      </c>
      <c r="F870" t="s">
        <v>127</v>
      </c>
      <c r="G870" t="str">
        <f>Table_Default__ACACCTCAT[[#This Row],[ACCT_CATEGORY]]</f>
        <v>06100</v>
      </c>
    </row>
    <row r="871" spans="1:7" x14ac:dyDescent="0.25">
      <c r="A871" t="s">
        <v>2322</v>
      </c>
      <c r="B871" t="s">
        <v>2323</v>
      </c>
      <c r="C871" t="s">
        <v>5</v>
      </c>
      <c r="D871" t="s">
        <v>352</v>
      </c>
      <c r="E871" t="s">
        <v>352</v>
      </c>
      <c r="F871" t="s">
        <v>127</v>
      </c>
      <c r="G871" t="str">
        <f>Table_Default__ACACCTCAT[[#This Row],[ACCT_CATEGORY]]</f>
        <v>06101</v>
      </c>
    </row>
    <row r="872" spans="1:7" x14ac:dyDescent="0.25">
      <c r="A872" t="s">
        <v>2324</v>
      </c>
      <c r="B872" t="s">
        <v>2325</v>
      </c>
      <c r="C872" t="s">
        <v>5</v>
      </c>
      <c r="D872" t="s">
        <v>352</v>
      </c>
      <c r="E872" t="s">
        <v>352</v>
      </c>
      <c r="F872" t="s">
        <v>127</v>
      </c>
      <c r="G872" t="str">
        <f>Table_Default__ACACCTCAT[[#This Row],[ACCT_CATEGORY]]</f>
        <v>06102</v>
      </c>
    </row>
    <row r="873" spans="1:7" x14ac:dyDescent="0.25">
      <c r="A873" t="s">
        <v>2326</v>
      </c>
      <c r="B873" t="s">
        <v>2327</v>
      </c>
      <c r="C873" t="s">
        <v>5</v>
      </c>
      <c r="D873" t="s">
        <v>352</v>
      </c>
      <c r="E873" t="s">
        <v>352</v>
      </c>
      <c r="F873" t="s">
        <v>127</v>
      </c>
      <c r="G873" t="str">
        <f>Table_Default__ACACCTCAT[[#This Row],[ACCT_CATEGORY]]</f>
        <v>06103</v>
      </c>
    </row>
    <row r="874" spans="1:7" x14ac:dyDescent="0.25">
      <c r="A874" t="s">
        <v>2328</v>
      </c>
      <c r="B874" t="s">
        <v>2329</v>
      </c>
      <c r="C874" t="s">
        <v>5</v>
      </c>
      <c r="D874" t="s">
        <v>352</v>
      </c>
      <c r="E874" t="s">
        <v>352</v>
      </c>
      <c r="F874" t="s">
        <v>127</v>
      </c>
      <c r="G874" t="str">
        <f>Table_Default__ACACCTCAT[[#This Row],[ACCT_CATEGORY]]</f>
        <v>06104</v>
      </c>
    </row>
    <row r="875" spans="1:7" x14ac:dyDescent="0.25">
      <c r="A875" t="s">
        <v>2330</v>
      </c>
      <c r="B875" t="s">
        <v>2331</v>
      </c>
      <c r="C875" t="s">
        <v>5</v>
      </c>
      <c r="D875" t="s">
        <v>352</v>
      </c>
      <c r="E875" t="s">
        <v>352</v>
      </c>
      <c r="F875" t="s">
        <v>127</v>
      </c>
      <c r="G875" t="str">
        <f>Table_Default__ACACCTCAT[[#This Row],[ACCT_CATEGORY]]</f>
        <v>06105</v>
      </c>
    </row>
    <row r="876" spans="1:7" x14ac:dyDescent="0.25">
      <c r="A876" t="s">
        <v>2332</v>
      </c>
      <c r="B876" t="s">
        <v>2333</v>
      </c>
      <c r="C876" t="s">
        <v>5</v>
      </c>
      <c r="D876" t="s">
        <v>352</v>
      </c>
      <c r="E876" t="s">
        <v>352</v>
      </c>
      <c r="F876" t="s">
        <v>127</v>
      </c>
      <c r="G876" t="str">
        <f>Table_Default__ACACCTCAT[[#This Row],[ACCT_CATEGORY]]</f>
        <v>06106</v>
      </c>
    </row>
    <row r="877" spans="1:7" x14ac:dyDescent="0.25">
      <c r="A877" t="s">
        <v>2334</v>
      </c>
      <c r="B877" t="s">
        <v>2335</v>
      </c>
      <c r="C877" t="s">
        <v>5</v>
      </c>
      <c r="D877" t="s">
        <v>352</v>
      </c>
      <c r="E877" t="s">
        <v>352</v>
      </c>
      <c r="F877" t="s">
        <v>127</v>
      </c>
      <c r="G877" t="str">
        <f>Table_Default__ACACCTCAT[[#This Row],[ACCT_CATEGORY]]</f>
        <v>06107</v>
      </c>
    </row>
    <row r="878" spans="1:7" x14ac:dyDescent="0.25">
      <c r="A878" t="s">
        <v>2336</v>
      </c>
      <c r="B878" t="s">
        <v>2337</v>
      </c>
      <c r="C878" t="s">
        <v>5</v>
      </c>
      <c r="D878" t="s">
        <v>352</v>
      </c>
      <c r="E878" t="s">
        <v>352</v>
      </c>
      <c r="F878" t="s">
        <v>127</v>
      </c>
      <c r="G878" t="str">
        <f>Table_Default__ACACCTCAT[[#This Row],[ACCT_CATEGORY]]</f>
        <v>06108</v>
      </c>
    </row>
    <row r="879" spans="1:7" x14ac:dyDescent="0.25">
      <c r="A879" t="s">
        <v>2338</v>
      </c>
      <c r="B879" t="s">
        <v>2339</v>
      </c>
      <c r="C879" t="s">
        <v>5</v>
      </c>
      <c r="D879" t="s">
        <v>352</v>
      </c>
      <c r="E879" t="s">
        <v>352</v>
      </c>
      <c r="F879" t="s">
        <v>127</v>
      </c>
      <c r="G879" t="str">
        <f>Table_Default__ACACCTCAT[[#This Row],[ACCT_CATEGORY]]</f>
        <v>06109</v>
      </c>
    </row>
    <row r="880" spans="1:7" x14ac:dyDescent="0.25">
      <c r="A880" t="s">
        <v>2340</v>
      </c>
      <c r="B880" t="s">
        <v>2341</v>
      </c>
      <c r="C880" t="s">
        <v>5</v>
      </c>
      <c r="D880" t="s">
        <v>352</v>
      </c>
      <c r="E880" t="s">
        <v>352</v>
      </c>
      <c r="F880" t="s">
        <v>127</v>
      </c>
      <c r="G880" t="str">
        <f>Table_Default__ACACCTCAT[[#This Row],[ACCT_CATEGORY]]</f>
        <v>06110</v>
      </c>
    </row>
    <row r="881" spans="1:7" x14ac:dyDescent="0.25">
      <c r="A881" t="s">
        <v>2342</v>
      </c>
      <c r="B881" t="s">
        <v>2343</v>
      </c>
      <c r="C881" t="s">
        <v>5</v>
      </c>
      <c r="D881" t="s">
        <v>352</v>
      </c>
      <c r="E881" t="s">
        <v>352</v>
      </c>
      <c r="F881" t="s">
        <v>127</v>
      </c>
      <c r="G881" t="str">
        <f>Table_Default__ACACCTCAT[[#This Row],[ACCT_CATEGORY]]</f>
        <v>06111</v>
      </c>
    </row>
    <row r="882" spans="1:7" x14ac:dyDescent="0.25">
      <c r="A882" t="s">
        <v>2344</v>
      </c>
      <c r="B882" t="s">
        <v>2345</v>
      </c>
      <c r="C882" t="s">
        <v>5</v>
      </c>
      <c r="D882" t="s">
        <v>352</v>
      </c>
      <c r="E882" t="s">
        <v>352</v>
      </c>
      <c r="F882" t="s">
        <v>127</v>
      </c>
      <c r="G882" t="str">
        <f>Table_Default__ACACCTCAT[[#This Row],[ACCT_CATEGORY]]</f>
        <v>06112</v>
      </c>
    </row>
    <row r="883" spans="1:7" x14ac:dyDescent="0.25">
      <c r="A883" t="s">
        <v>2346</v>
      </c>
      <c r="B883" t="s">
        <v>2347</v>
      </c>
      <c r="C883" t="s">
        <v>5</v>
      </c>
      <c r="D883" t="s">
        <v>352</v>
      </c>
      <c r="E883" t="s">
        <v>352</v>
      </c>
      <c r="F883" t="s">
        <v>127</v>
      </c>
      <c r="G883" t="str">
        <f>Table_Default__ACACCTCAT[[#This Row],[ACCT_CATEGORY]]</f>
        <v>06113</v>
      </c>
    </row>
    <row r="884" spans="1:7" x14ac:dyDescent="0.25">
      <c r="A884" t="s">
        <v>2348</v>
      </c>
      <c r="B884" t="s">
        <v>2349</v>
      </c>
      <c r="C884" t="s">
        <v>5</v>
      </c>
      <c r="D884" t="s">
        <v>352</v>
      </c>
      <c r="E884" t="s">
        <v>352</v>
      </c>
      <c r="F884" t="s">
        <v>127</v>
      </c>
      <c r="G884" t="str">
        <f>Table_Default__ACACCTCAT[[#This Row],[ACCT_CATEGORY]]</f>
        <v>06114</v>
      </c>
    </row>
    <row r="885" spans="1:7" x14ac:dyDescent="0.25">
      <c r="A885" t="s">
        <v>2350</v>
      </c>
      <c r="B885" t="s">
        <v>2351</v>
      </c>
      <c r="C885" t="s">
        <v>5</v>
      </c>
      <c r="D885" t="s">
        <v>352</v>
      </c>
      <c r="E885" t="s">
        <v>352</v>
      </c>
      <c r="F885" t="s">
        <v>127</v>
      </c>
      <c r="G885" t="str">
        <f>Table_Default__ACACCTCAT[[#This Row],[ACCT_CATEGORY]]</f>
        <v>06115</v>
      </c>
    </row>
    <row r="886" spans="1:7" x14ac:dyDescent="0.25">
      <c r="A886" t="s">
        <v>2352</v>
      </c>
      <c r="B886" t="s">
        <v>2353</v>
      </c>
      <c r="C886" t="s">
        <v>5</v>
      </c>
      <c r="D886" t="s">
        <v>352</v>
      </c>
      <c r="E886" t="s">
        <v>352</v>
      </c>
      <c r="F886" t="s">
        <v>127</v>
      </c>
      <c r="G886" t="str">
        <f>Table_Default__ACACCTCAT[[#This Row],[ACCT_CATEGORY]]</f>
        <v>06116</v>
      </c>
    </row>
    <row r="887" spans="1:7" x14ac:dyDescent="0.25">
      <c r="A887" t="s">
        <v>2354</v>
      </c>
      <c r="B887" t="s">
        <v>2355</v>
      </c>
      <c r="C887" t="s">
        <v>5</v>
      </c>
      <c r="D887" t="s">
        <v>352</v>
      </c>
      <c r="E887" t="s">
        <v>352</v>
      </c>
      <c r="F887" t="s">
        <v>127</v>
      </c>
      <c r="G887" t="str">
        <f>Table_Default__ACACCTCAT[[#This Row],[ACCT_CATEGORY]]</f>
        <v>06117</v>
      </c>
    </row>
    <row r="888" spans="1:7" x14ac:dyDescent="0.25">
      <c r="A888" t="s">
        <v>2356</v>
      </c>
      <c r="B888" t="s">
        <v>2357</v>
      </c>
      <c r="C888" t="s">
        <v>5</v>
      </c>
      <c r="D888" t="s">
        <v>352</v>
      </c>
      <c r="E888" t="s">
        <v>352</v>
      </c>
      <c r="F888" t="s">
        <v>127</v>
      </c>
      <c r="G888" t="str">
        <f>Table_Default__ACACCTCAT[[#This Row],[ACCT_CATEGORY]]</f>
        <v>06118</v>
      </c>
    </row>
    <row r="889" spans="1:7" x14ac:dyDescent="0.25">
      <c r="A889" t="s">
        <v>2358</v>
      </c>
      <c r="B889" t="s">
        <v>2359</v>
      </c>
      <c r="C889" t="s">
        <v>5</v>
      </c>
      <c r="D889" t="s">
        <v>352</v>
      </c>
      <c r="E889" t="s">
        <v>352</v>
      </c>
      <c r="F889" t="s">
        <v>127</v>
      </c>
      <c r="G889" t="str">
        <f>Table_Default__ACACCTCAT[[#This Row],[ACCT_CATEGORY]]</f>
        <v>06119</v>
      </c>
    </row>
    <row r="890" spans="1:7" x14ac:dyDescent="0.25">
      <c r="A890" t="s">
        <v>2360</v>
      </c>
      <c r="B890" t="s">
        <v>2361</v>
      </c>
      <c r="C890" t="s">
        <v>5</v>
      </c>
      <c r="D890" t="s">
        <v>352</v>
      </c>
      <c r="E890" t="s">
        <v>352</v>
      </c>
      <c r="F890" t="s">
        <v>127</v>
      </c>
      <c r="G890" t="str">
        <f>Table_Default__ACACCTCAT[[#This Row],[ACCT_CATEGORY]]</f>
        <v>06120</v>
      </c>
    </row>
    <row r="891" spans="1:7" x14ac:dyDescent="0.25">
      <c r="A891" t="s">
        <v>2362</v>
      </c>
      <c r="B891" t="s">
        <v>2363</v>
      </c>
      <c r="C891" t="s">
        <v>5</v>
      </c>
      <c r="D891" t="s">
        <v>352</v>
      </c>
      <c r="E891" t="s">
        <v>352</v>
      </c>
      <c r="F891" t="s">
        <v>127</v>
      </c>
      <c r="G891" t="str">
        <f>Table_Default__ACACCTCAT[[#This Row],[ACCT_CATEGORY]]</f>
        <v>06121</v>
      </c>
    </row>
    <row r="892" spans="1:7" x14ac:dyDescent="0.25">
      <c r="A892" t="s">
        <v>2364</v>
      </c>
      <c r="B892" t="s">
        <v>2365</v>
      </c>
      <c r="C892" t="s">
        <v>5</v>
      </c>
      <c r="D892" t="s">
        <v>352</v>
      </c>
      <c r="E892" t="s">
        <v>352</v>
      </c>
      <c r="F892" t="s">
        <v>127</v>
      </c>
      <c r="G892" t="str">
        <f>Table_Default__ACACCTCAT[[#This Row],[ACCT_CATEGORY]]</f>
        <v>06122</v>
      </c>
    </row>
    <row r="893" spans="1:7" x14ac:dyDescent="0.25">
      <c r="A893" t="s">
        <v>2366</v>
      </c>
      <c r="B893" t="s">
        <v>2367</v>
      </c>
      <c r="C893" t="s">
        <v>5</v>
      </c>
      <c r="D893" t="s">
        <v>352</v>
      </c>
      <c r="E893" t="s">
        <v>352</v>
      </c>
      <c r="F893" t="s">
        <v>127</v>
      </c>
      <c r="G893" t="str">
        <f>Table_Default__ACACCTCAT[[#This Row],[ACCT_CATEGORY]]</f>
        <v>06123</v>
      </c>
    </row>
    <row r="894" spans="1:7" x14ac:dyDescent="0.25">
      <c r="A894" t="s">
        <v>2368</v>
      </c>
      <c r="B894" t="s">
        <v>2369</v>
      </c>
      <c r="C894" t="s">
        <v>5</v>
      </c>
      <c r="D894" t="s">
        <v>352</v>
      </c>
      <c r="E894" t="s">
        <v>352</v>
      </c>
      <c r="F894" t="s">
        <v>127</v>
      </c>
      <c r="G894" t="str">
        <f>Table_Default__ACACCTCAT[[#This Row],[ACCT_CATEGORY]]</f>
        <v>06124</v>
      </c>
    </row>
    <row r="895" spans="1:7" x14ac:dyDescent="0.25">
      <c r="A895" t="s">
        <v>2370</v>
      </c>
      <c r="B895" t="s">
        <v>2371</v>
      </c>
      <c r="C895" t="s">
        <v>5</v>
      </c>
      <c r="D895" t="s">
        <v>352</v>
      </c>
      <c r="E895" t="s">
        <v>352</v>
      </c>
      <c r="F895" t="s">
        <v>127</v>
      </c>
      <c r="G895" t="str">
        <f>Table_Default__ACACCTCAT[[#This Row],[ACCT_CATEGORY]]</f>
        <v>06125</v>
      </c>
    </row>
    <row r="896" spans="1:7" x14ac:dyDescent="0.25">
      <c r="A896" t="s">
        <v>2372</v>
      </c>
      <c r="B896" t="s">
        <v>2373</v>
      </c>
      <c r="C896" t="s">
        <v>5</v>
      </c>
      <c r="D896" t="s">
        <v>352</v>
      </c>
      <c r="E896" t="s">
        <v>352</v>
      </c>
      <c r="F896" t="s">
        <v>127</v>
      </c>
      <c r="G896" t="str">
        <f>Table_Default__ACACCTCAT[[#This Row],[ACCT_CATEGORY]]</f>
        <v>06126</v>
      </c>
    </row>
    <row r="897" spans="1:7" x14ac:dyDescent="0.25">
      <c r="A897" t="s">
        <v>2374</v>
      </c>
      <c r="B897" t="s">
        <v>2375</v>
      </c>
      <c r="C897" t="s">
        <v>5</v>
      </c>
      <c r="D897" t="s">
        <v>352</v>
      </c>
      <c r="E897" t="s">
        <v>352</v>
      </c>
      <c r="F897" t="s">
        <v>127</v>
      </c>
      <c r="G897" t="str">
        <f>Table_Default__ACACCTCAT[[#This Row],[ACCT_CATEGORY]]</f>
        <v>06127</v>
      </c>
    </row>
    <row r="898" spans="1:7" x14ac:dyDescent="0.25">
      <c r="A898" t="s">
        <v>2376</v>
      </c>
      <c r="B898" t="s">
        <v>2377</v>
      </c>
      <c r="C898" t="s">
        <v>5</v>
      </c>
      <c r="D898" t="s">
        <v>352</v>
      </c>
      <c r="E898" t="s">
        <v>352</v>
      </c>
      <c r="F898" t="s">
        <v>127</v>
      </c>
      <c r="G898" t="str">
        <f>Table_Default__ACACCTCAT[[#This Row],[ACCT_CATEGORY]]</f>
        <v>06128</v>
      </c>
    </row>
    <row r="899" spans="1:7" x14ac:dyDescent="0.25">
      <c r="A899" t="s">
        <v>2378</v>
      </c>
      <c r="B899" t="s">
        <v>2379</v>
      </c>
      <c r="C899" t="s">
        <v>5</v>
      </c>
      <c r="D899" t="s">
        <v>352</v>
      </c>
      <c r="E899" t="s">
        <v>352</v>
      </c>
      <c r="F899" t="s">
        <v>127</v>
      </c>
      <c r="G899" t="str">
        <f>Table_Default__ACACCTCAT[[#This Row],[ACCT_CATEGORY]]</f>
        <v>06129</v>
      </c>
    </row>
    <row r="900" spans="1:7" x14ac:dyDescent="0.25">
      <c r="A900" t="s">
        <v>2380</v>
      </c>
      <c r="B900" t="s">
        <v>2381</v>
      </c>
      <c r="C900" t="s">
        <v>5</v>
      </c>
      <c r="D900" t="s">
        <v>352</v>
      </c>
      <c r="E900" t="s">
        <v>352</v>
      </c>
      <c r="F900" t="s">
        <v>127</v>
      </c>
      <c r="G900" t="str">
        <f>Table_Default__ACACCTCAT[[#This Row],[ACCT_CATEGORY]]</f>
        <v>06130</v>
      </c>
    </row>
    <row r="901" spans="1:7" x14ac:dyDescent="0.25">
      <c r="A901" t="s">
        <v>2382</v>
      </c>
      <c r="B901" t="s">
        <v>2383</v>
      </c>
      <c r="C901" t="s">
        <v>5</v>
      </c>
      <c r="D901" t="s">
        <v>352</v>
      </c>
      <c r="E901" t="s">
        <v>352</v>
      </c>
      <c r="F901" t="s">
        <v>127</v>
      </c>
      <c r="G901" t="str">
        <f>Table_Default__ACACCTCAT[[#This Row],[ACCT_CATEGORY]]</f>
        <v>06131</v>
      </c>
    </row>
    <row r="902" spans="1:7" x14ac:dyDescent="0.25">
      <c r="A902" t="s">
        <v>2384</v>
      </c>
      <c r="B902" t="s">
        <v>2385</v>
      </c>
      <c r="C902" t="s">
        <v>5</v>
      </c>
      <c r="D902" t="s">
        <v>352</v>
      </c>
      <c r="E902" t="s">
        <v>352</v>
      </c>
      <c r="F902" t="s">
        <v>127</v>
      </c>
      <c r="G902" t="str">
        <f>Table_Default__ACACCTCAT[[#This Row],[ACCT_CATEGORY]]</f>
        <v>06132</v>
      </c>
    </row>
    <row r="903" spans="1:7" x14ac:dyDescent="0.25">
      <c r="A903" t="s">
        <v>2386</v>
      </c>
      <c r="B903" t="s">
        <v>2387</v>
      </c>
      <c r="C903" t="s">
        <v>5</v>
      </c>
      <c r="D903" t="s">
        <v>352</v>
      </c>
      <c r="E903" t="s">
        <v>352</v>
      </c>
      <c r="F903" t="s">
        <v>127</v>
      </c>
      <c r="G903" t="str">
        <f>Table_Default__ACACCTCAT[[#This Row],[ACCT_CATEGORY]]</f>
        <v>06133</v>
      </c>
    </row>
    <row r="904" spans="1:7" x14ac:dyDescent="0.25">
      <c r="A904" t="s">
        <v>2388</v>
      </c>
      <c r="B904" t="s">
        <v>2389</v>
      </c>
      <c r="C904" t="s">
        <v>5</v>
      </c>
      <c r="D904" t="s">
        <v>352</v>
      </c>
      <c r="E904" t="s">
        <v>352</v>
      </c>
      <c r="F904" t="s">
        <v>127</v>
      </c>
      <c r="G904" t="str">
        <f>Table_Default__ACACCTCAT[[#This Row],[ACCT_CATEGORY]]</f>
        <v>06134</v>
      </c>
    </row>
    <row r="905" spans="1:7" x14ac:dyDescent="0.25">
      <c r="A905" t="s">
        <v>2390</v>
      </c>
      <c r="B905" t="s">
        <v>2391</v>
      </c>
      <c r="C905" t="s">
        <v>5</v>
      </c>
      <c r="D905" t="s">
        <v>352</v>
      </c>
      <c r="E905" t="s">
        <v>352</v>
      </c>
      <c r="F905" t="s">
        <v>127</v>
      </c>
      <c r="G905" t="str">
        <f>Table_Default__ACACCTCAT[[#This Row],[ACCT_CATEGORY]]</f>
        <v>06135</v>
      </c>
    </row>
    <row r="906" spans="1:7" x14ac:dyDescent="0.25">
      <c r="A906" t="s">
        <v>2392</v>
      </c>
      <c r="B906" t="s">
        <v>2393</v>
      </c>
      <c r="C906" t="s">
        <v>5</v>
      </c>
      <c r="D906" t="s">
        <v>352</v>
      </c>
      <c r="E906" t="s">
        <v>352</v>
      </c>
      <c r="F906" t="s">
        <v>127</v>
      </c>
      <c r="G906" t="str">
        <f>Table_Default__ACACCTCAT[[#This Row],[ACCT_CATEGORY]]</f>
        <v>06136</v>
      </c>
    </row>
    <row r="907" spans="1:7" x14ac:dyDescent="0.25">
      <c r="A907" t="s">
        <v>2394</v>
      </c>
      <c r="B907" t="s">
        <v>2395</v>
      </c>
      <c r="C907" t="s">
        <v>5</v>
      </c>
      <c r="D907" t="s">
        <v>352</v>
      </c>
      <c r="E907" t="s">
        <v>352</v>
      </c>
      <c r="F907" t="s">
        <v>127</v>
      </c>
      <c r="G907" t="str">
        <f>Table_Default__ACACCTCAT[[#This Row],[ACCT_CATEGORY]]</f>
        <v>06137</v>
      </c>
    </row>
    <row r="908" spans="1:7" x14ac:dyDescent="0.25">
      <c r="A908" t="s">
        <v>2396</v>
      </c>
      <c r="B908" t="s">
        <v>2397</v>
      </c>
      <c r="C908" t="s">
        <v>5</v>
      </c>
      <c r="D908" t="s">
        <v>352</v>
      </c>
      <c r="E908" t="s">
        <v>352</v>
      </c>
      <c r="F908" t="s">
        <v>127</v>
      </c>
      <c r="G908" t="str">
        <f>Table_Default__ACACCTCAT[[#This Row],[ACCT_CATEGORY]]</f>
        <v>06138</v>
      </c>
    </row>
    <row r="909" spans="1:7" x14ac:dyDescent="0.25">
      <c r="A909" t="s">
        <v>2398</v>
      </c>
      <c r="B909" t="s">
        <v>2399</v>
      </c>
      <c r="C909" t="s">
        <v>5</v>
      </c>
      <c r="D909" t="s">
        <v>352</v>
      </c>
      <c r="E909" t="s">
        <v>352</v>
      </c>
      <c r="F909" t="s">
        <v>127</v>
      </c>
      <c r="G909" t="str">
        <f>Table_Default__ACACCTCAT[[#This Row],[ACCT_CATEGORY]]</f>
        <v>06139</v>
      </c>
    </row>
    <row r="910" spans="1:7" x14ac:dyDescent="0.25">
      <c r="A910" t="s">
        <v>2400</v>
      </c>
      <c r="B910" t="s">
        <v>2401</v>
      </c>
      <c r="C910" t="s">
        <v>5</v>
      </c>
      <c r="D910" t="s">
        <v>352</v>
      </c>
      <c r="E910" t="s">
        <v>352</v>
      </c>
      <c r="F910" t="s">
        <v>127</v>
      </c>
      <c r="G910" t="str">
        <f>Table_Default__ACACCTCAT[[#This Row],[ACCT_CATEGORY]]</f>
        <v>06140</v>
      </c>
    </row>
    <row r="911" spans="1:7" x14ac:dyDescent="0.25">
      <c r="A911" t="s">
        <v>2402</v>
      </c>
      <c r="B911" t="s">
        <v>2403</v>
      </c>
      <c r="C911" t="s">
        <v>5</v>
      </c>
      <c r="D911" t="s">
        <v>352</v>
      </c>
      <c r="E911" t="s">
        <v>352</v>
      </c>
      <c r="F911" t="s">
        <v>127</v>
      </c>
      <c r="G911" t="str">
        <f>Table_Default__ACACCTCAT[[#This Row],[ACCT_CATEGORY]]</f>
        <v>06141</v>
      </c>
    </row>
    <row r="912" spans="1:7" x14ac:dyDescent="0.25">
      <c r="A912" t="s">
        <v>2404</v>
      </c>
      <c r="B912" t="s">
        <v>2405</v>
      </c>
      <c r="C912" t="s">
        <v>5</v>
      </c>
      <c r="D912" t="s">
        <v>352</v>
      </c>
      <c r="E912" t="s">
        <v>352</v>
      </c>
      <c r="F912" t="s">
        <v>127</v>
      </c>
      <c r="G912" t="str">
        <f>Table_Default__ACACCTCAT[[#This Row],[ACCT_CATEGORY]]</f>
        <v>06142</v>
      </c>
    </row>
    <row r="913" spans="1:7" x14ac:dyDescent="0.25">
      <c r="A913" t="s">
        <v>2406</v>
      </c>
      <c r="B913" t="s">
        <v>2407</v>
      </c>
      <c r="C913" t="s">
        <v>5</v>
      </c>
      <c r="D913" t="s">
        <v>352</v>
      </c>
      <c r="E913" t="s">
        <v>352</v>
      </c>
      <c r="F913" t="s">
        <v>127</v>
      </c>
      <c r="G913" t="str">
        <f>Table_Default__ACACCTCAT[[#This Row],[ACCT_CATEGORY]]</f>
        <v>06143</v>
      </c>
    </row>
    <row r="914" spans="1:7" x14ac:dyDescent="0.25">
      <c r="A914" t="s">
        <v>2408</v>
      </c>
      <c r="B914" t="s">
        <v>2409</v>
      </c>
      <c r="C914" t="s">
        <v>5</v>
      </c>
      <c r="D914" t="s">
        <v>352</v>
      </c>
      <c r="E914" t="s">
        <v>352</v>
      </c>
      <c r="F914" t="s">
        <v>127</v>
      </c>
      <c r="G914" t="str">
        <f>Table_Default__ACACCTCAT[[#This Row],[ACCT_CATEGORY]]</f>
        <v>06144</v>
      </c>
    </row>
    <row r="915" spans="1:7" x14ac:dyDescent="0.25">
      <c r="A915" t="s">
        <v>2410</v>
      </c>
      <c r="B915" t="s">
        <v>2411</v>
      </c>
      <c r="C915" t="s">
        <v>5</v>
      </c>
      <c r="D915" t="s">
        <v>352</v>
      </c>
      <c r="E915" t="s">
        <v>352</v>
      </c>
      <c r="F915" t="s">
        <v>127</v>
      </c>
      <c r="G915" t="str">
        <f>Table_Default__ACACCTCAT[[#This Row],[ACCT_CATEGORY]]</f>
        <v>06145</v>
      </c>
    </row>
    <row r="916" spans="1:7" x14ac:dyDescent="0.25">
      <c r="A916" t="s">
        <v>2412</v>
      </c>
      <c r="B916" t="s">
        <v>2413</v>
      </c>
      <c r="C916" t="s">
        <v>5</v>
      </c>
      <c r="D916" t="s">
        <v>352</v>
      </c>
      <c r="E916" t="s">
        <v>352</v>
      </c>
      <c r="F916" t="s">
        <v>127</v>
      </c>
      <c r="G916" t="str">
        <f>Table_Default__ACACCTCAT[[#This Row],[ACCT_CATEGORY]]</f>
        <v>06146</v>
      </c>
    </row>
    <row r="917" spans="1:7" x14ac:dyDescent="0.25">
      <c r="A917" t="s">
        <v>2414</v>
      </c>
      <c r="B917" t="s">
        <v>2415</v>
      </c>
      <c r="C917" t="s">
        <v>5</v>
      </c>
      <c r="D917" t="s">
        <v>352</v>
      </c>
      <c r="E917" t="s">
        <v>352</v>
      </c>
      <c r="F917" t="s">
        <v>127</v>
      </c>
      <c r="G917" t="str">
        <f>Table_Default__ACACCTCAT[[#This Row],[ACCT_CATEGORY]]</f>
        <v>06147</v>
      </c>
    </row>
    <row r="918" spans="1:7" x14ac:dyDescent="0.25">
      <c r="A918" t="s">
        <v>2416</v>
      </c>
      <c r="B918" t="s">
        <v>2417</v>
      </c>
      <c r="C918" t="s">
        <v>5</v>
      </c>
      <c r="D918" t="s">
        <v>352</v>
      </c>
      <c r="E918" t="s">
        <v>352</v>
      </c>
      <c r="F918" t="s">
        <v>127</v>
      </c>
      <c r="G918" t="str">
        <f>Table_Default__ACACCTCAT[[#This Row],[ACCT_CATEGORY]]</f>
        <v>06148</v>
      </c>
    </row>
    <row r="919" spans="1:7" x14ac:dyDescent="0.25">
      <c r="A919" t="s">
        <v>2418</v>
      </c>
      <c r="B919" t="s">
        <v>2419</v>
      </c>
      <c r="C919" t="s">
        <v>5</v>
      </c>
      <c r="D919" t="s">
        <v>352</v>
      </c>
      <c r="E919" t="s">
        <v>352</v>
      </c>
      <c r="F919" t="s">
        <v>127</v>
      </c>
      <c r="G919" t="str">
        <f>Table_Default__ACACCTCAT[[#This Row],[ACCT_CATEGORY]]</f>
        <v>06149</v>
      </c>
    </row>
    <row r="920" spans="1:7" x14ac:dyDescent="0.25">
      <c r="A920" t="s">
        <v>2420</v>
      </c>
      <c r="B920" t="s">
        <v>2421</v>
      </c>
      <c r="C920" t="s">
        <v>5</v>
      </c>
      <c r="D920" t="s">
        <v>352</v>
      </c>
      <c r="E920" t="s">
        <v>352</v>
      </c>
      <c r="F920" t="s">
        <v>127</v>
      </c>
      <c r="G920" t="str">
        <f>Table_Default__ACACCTCAT[[#This Row],[ACCT_CATEGORY]]</f>
        <v>06150</v>
      </c>
    </row>
    <row r="921" spans="1:7" x14ac:dyDescent="0.25">
      <c r="A921" t="s">
        <v>2422</v>
      </c>
      <c r="B921" t="s">
        <v>2423</v>
      </c>
      <c r="C921" t="s">
        <v>5</v>
      </c>
      <c r="D921" t="s">
        <v>352</v>
      </c>
      <c r="E921" t="s">
        <v>352</v>
      </c>
      <c r="F921" t="s">
        <v>127</v>
      </c>
      <c r="G921" t="str">
        <f>Table_Default__ACACCTCAT[[#This Row],[ACCT_CATEGORY]]</f>
        <v>06151</v>
      </c>
    </row>
    <row r="922" spans="1:7" x14ac:dyDescent="0.25">
      <c r="A922" t="s">
        <v>2424</v>
      </c>
      <c r="B922" t="s">
        <v>2425</v>
      </c>
      <c r="C922" t="s">
        <v>5</v>
      </c>
      <c r="D922" t="s">
        <v>352</v>
      </c>
      <c r="E922" t="s">
        <v>352</v>
      </c>
      <c r="F922" t="s">
        <v>127</v>
      </c>
      <c r="G922" t="str">
        <f>Table_Default__ACACCTCAT[[#This Row],[ACCT_CATEGORY]]</f>
        <v>06152</v>
      </c>
    </row>
    <row r="923" spans="1:7" x14ac:dyDescent="0.25">
      <c r="A923" t="s">
        <v>2426</v>
      </c>
      <c r="B923" t="s">
        <v>2427</v>
      </c>
      <c r="C923" t="s">
        <v>5</v>
      </c>
      <c r="D923" t="s">
        <v>352</v>
      </c>
      <c r="E923" t="s">
        <v>352</v>
      </c>
      <c r="F923" t="s">
        <v>127</v>
      </c>
      <c r="G923" t="str">
        <f>Table_Default__ACACCTCAT[[#This Row],[ACCT_CATEGORY]]</f>
        <v>06153</v>
      </c>
    </row>
    <row r="924" spans="1:7" x14ac:dyDescent="0.25">
      <c r="A924" t="s">
        <v>2428</v>
      </c>
      <c r="B924" t="s">
        <v>2429</v>
      </c>
      <c r="C924" t="s">
        <v>5</v>
      </c>
      <c r="D924" t="s">
        <v>352</v>
      </c>
      <c r="E924" t="s">
        <v>352</v>
      </c>
      <c r="F924" t="s">
        <v>127</v>
      </c>
      <c r="G924" t="str">
        <f>Table_Default__ACACCTCAT[[#This Row],[ACCT_CATEGORY]]</f>
        <v>06154</v>
      </c>
    </row>
    <row r="925" spans="1:7" x14ac:dyDescent="0.25">
      <c r="A925" t="s">
        <v>2430</v>
      </c>
      <c r="B925" t="s">
        <v>2431</v>
      </c>
      <c r="C925" t="s">
        <v>5</v>
      </c>
      <c r="D925" t="s">
        <v>352</v>
      </c>
      <c r="E925" t="s">
        <v>352</v>
      </c>
      <c r="F925" t="s">
        <v>127</v>
      </c>
      <c r="G925" t="str">
        <f>Table_Default__ACACCTCAT[[#This Row],[ACCT_CATEGORY]]</f>
        <v>06156</v>
      </c>
    </row>
    <row r="926" spans="1:7" x14ac:dyDescent="0.25">
      <c r="A926" t="s">
        <v>2432</v>
      </c>
      <c r="B926" t="s">
        <v>2433</v>
      </c>
      <c r="C926" t="s">
        <v>5</v>
      </c>
      <c r="D926" t="s">
        <v>352</v>
      </c>
      <c r="E926" t="s">
        <v>352</v>
      </c>
      <c r="F926" t="s">
        <v>127</v>
      </c>
      <c r="G926" t="str">
        <f>Table_Default__ACACCTCAT[[#This Row],[ACCT_CATEGORY]]</f>
        <v>06157</v>
      </c>
    </row>
    <row r="927" spans="1:7" x14ac:dyDescent="0.25">
      <c r="A927" t="s">
        <v>2434</v>
      </c>
      <c r="B927" t="s">
        <v>2435</v>
      </c>
      <c r="C927" t="s">
        <v>5</v>
      </c>
      <c r="D927" t="s">
        <v>352</v>
      </c>
      <c r="E927" t="s">
        <v>352</v>
      </c>
      <c r="F927" t="s">
        <v>127</v>
      </c>
      <c r="G927" t="str">
        <f>Table_Default__ACACCTCAT[[#This Row],[ACCT_CATEGORY]]</f>
        <v>06158</v>
      </c>
    </row>
    <row r="928" spans="1:7" x14ac:dyDescent="0.25">
      <c r="A928" t="s">
        <v>2436</v>
      </c>
      <c r="B928" t="s">
        <v>2437</v>
      </c>
      <c r="C928" t="s">
        <v>5</v>
      </c>
      <c r="D928" t="s">
        <v>352</v>
      </c>
      <c r="E928" t="s">
        <v>352</v>
      </c>
      <c r="F928" t="s">
        <v>127</v>
      </c>
      <c r="G928" t="str">
        <f>Table_Default__ACACCTCAT[[#This Row],[ACCT_CATEGORY]]</f>
        <v>06159</v>
      </c>
    </row>
    <row r="929" spans="1:7" x14ac:dyDescent="0.25">
      <c r="A929" t="s">
        <v>2438</v>
      </c>
      <c r="B929" t="s">
        <v>2439</v>
      </c>
      <c r="C929" t="s">
        <v>5</v>
      </c>
      <c r="D929" t="s">
        <v>352</v>
      </c>
      <c r="E929" t="s">
        <v>352</v>
      </c>
      <c r="F929" t="s">
        <v>127</v>
      </c>
      <c r="G929" t="str">
        <f>Table_Default__ACACCTCAT[[#This Row],[ACCT_CATEGORY]]</f>
        <v>06160</v>
      </c>
    </row>
    <row r="930" spans="1:7" x14ac:dyDescent="0.25">
      <c r="A930" t="s">
        <v>2440</v>
      </c>
      <c r="B930" t="s">
        <v>2441</v>
      </c>
      <c r="C930" t="s">
        <v>5</v>
      </c>
      <c r="D930" t="s">
        <v>352</v>
      </c>
      <c r="E930" t="s">
        <v>352</v>
      </c>
      <c r="F930" t="s">
        <v>127</v>
      </c>
      <c r="G930" t="str">
        <f>Table_Default__ACACCTCAT[[#This Row],[ACCT_CATEGORY]]</f>
        <v>06200</v>
      </c>
    </row>
    <row r="931" spans="1:7" x14ac:dyDescent="0.25">
      <c r="A931" t="s">
        <v>2442</v>
      </c>
      <c r="B931" t="s">
        <v>2443</v>
      </c>
      <c r="C931" t="s">
        <v>5</v>
      </c>
      <c r="D931" t="s">
        <v>352</v>
      </c>
      <c r="E931" t="s">
        <v>352</v>
      </c>
      <c r="F931" t="s">
        <v>127</v>
      </c>
      <c r="G931" t="str">
        <f>Table_Default__ACACCTCAT[[#This Row],[ACCT_CATEGORY]]</f>
        <v>06201</v>
      </c>
    </row>
    <row r="932" spans="1:7" x14ac:dyDescent="0.25">
      <c r="A932" t="s">
        <v>2444</v>
      </c>
      <c r="B932" t="s">
        <v>2445</v>
      </c>
      <c r="C932" t="s">
        <v>5</v>
      </c>
      <c r="D932" t="s">
        <v>352</v>
      </c>
      <c r="E932" t="s">
        <v>352</v>
      </c>
      <c r="F932" t="s">
        <v>127</v>
      </c>
      <c r="G932" t="str">
        <f>Table_Default__ACACCTCAT[[#This Row],[ACCT_CATEGORY]]</f>
        <v>06300</v>
      </c>
    </row>
    <row r="933" spans="1:7" x14ac:dyDescent="0.25">
      <c r="A933" t="s">
        <v>2446</v>
      </c>
      <c r="B933" t="s">
        <v>2447</v>
      </c>
      <c r="C933" t="s">
        <v>5</v>
      </c>
      <c r="D933" t="s">
        <v>352</v>
      </c>
      <c r="E933" t="s">
        <v>352</v>
      </c>
      <c r="F933" t="s">
        <v>127</v>
      </c>
      <c r="G933" t="str">
        <f>Table_Default__ACACCTCAT[[#This Row],[ACCT_CATEGORY]]</f>
        <v>06301</v>
      </c>
    </row>
    <row r="934" spans="1:7" x14ac:dyDescent="0.25">
      <c r="A934" t="s">
        <v>2448</v>
      </c>
      <c r="B934" t="s">
        <v>2449</v>
      </c>
      <c r="C934" t="s">
        <v>5</v>
      </c>
      <c r="D934" t="s">
        <v>352</v>
      </c>
      <c r="E934" t="s">
        <v>352</v>
      </c>
      <c r="F934" t="s">
        <v>127</v>
      </c>
      <c r="G934" t="str">
        <f>Table_Default__ACACCTCAT[[#This Row],[ACCT_CATEGORY]]</f>
        <v>06302</v>
      </c>
    </row>
    <row r="935" spans="1:7" x14ac:dyDescent="0.25">
      <c r="A935" t="s">
        <v>2450</v>
      </c>
      <c r="B935" t="s">
        <v>2451</v>
      </c>
      <c r="C935" t="s">
        <v>5</v>
      </c>
      <c r="D935" t="s">
        <v>352</v>
      </c>
      <c r="E935" t="s">
        <v>352</v>
      </c>
      <c r="F935" t="s">
        <v>127</v>
      </c>
      <c r="G935" t="str">
        <f>Table_Default__ACACCTCAT[[#This Row],[ACCT_CATEGORY]]</f>
        <v>06303</v>
      </c>
    </row>
    <row r="936" spans="1:7" x14ac:dyDescent="0.25">
      <c r="A936" t="s">
        <v>2452</v>
      </c>
      <c r="B936" t="s">
        <v>2453</v>
      </c>
      <c r="C936" t="s">
        <v>5</v>
      </c>
      <c r="D936" t="s">
        <v>352</v>
      </c>
      <c r="E936" t="s">
        <v>352</v>
      </c>
      <c r="F936" t="s">
        <v>127</v>
      </c>
      <c r="G936" t="str">
        <f>Table_Default__ACACCTCAT[[#This Row],[ACCT_CATEGORY]]</f>
        <v>06304</v>
      </c>
    </row>
    <row r="937" spans="1:7" x14ac:dyDescent="0.25">
      <c r="A937" t="s">
        <v>2454</v>
      </c>
      <c r="B937" t="s">
        <v>2455</v>
      </c>
      <c r="C937" t="s">
        <v>5</v>
      </c>
      <c r="D937" t="s">
        <v>352</v>
      </c>
      <c r="E937" t="s">
        <v>352</v>
      </c>
      <c r="F937" t="s">
        <v>127</v>
      </c>
      <c r="G937" t="str">
        <f>Table_Default__ACACCTCAT[[#This Row],[ACCT_CATEGORY]]</f>
        <v>06305</v>
      </c>
    </row>
    <row r="938" spans="1:7" x14ac:dyDescent="0.25">
      <c r="A938" t="s">
        <v>2456</v>
      </c>
      <c r="B938" t="s">
        <v>2457</v>
      </c>
      <c r="C938" t="s">
        <v>5</v>
      </c>
      <c r="D938" t="s">
        <v>352</v>
      </c>
      <c r="E938" t="s">
        <v>352</v>
      </c>
      <c r="F938" t="s">
        <v>127</v>
      </c>
      <c r="G938" t="str">
        <f>Table_Default__ACACCTCAT[[#This Row],[ACCT_CATEGORY]]</f>
        <v>06306</v>
      </c>
    </row>
    <row r="939" spans="1:7" x14ac:dyDescent="0.25">
      <c r="A939" t="s">
        <v>2458</v>
      </c>
      <c r="B939" t="s">
        <v>2459</v>
      </c>
      <c r="C939" t="s">
        <v>5</v>
      </c>
      <c r="D939" t="s">
        <v>352</v>
      </c>
      <c r="E939" t="s">
        <v>352</v>
      </c>
      <c r="F939" t="s">
        <v>127</v>
      </c>
      <c r="G939" t="str">
        <f>Table_Default__ACACCTCAT[[#This Row],[ACCT_CATEGORY]]</f>
        <v>06307</v>
      </c>
    </row>
    <row r="940" spans="1:7" x14ac:dyDescent="0.25">
      <c r="A940" t="s">
        <v>2460</v>
      </c>
      <c r="B940" t="s">
        <v>2461</v>
      </c>
      <c r="C940" t="s">
        <v>5</v>
      </c>
      <c r="D940" t="s">
        <v>352</v>
      </c>
      <c r="E940" t="s">
        <v>352</v>
      </c>
      <c r="F940" t="s">
        <v>127</v>
      </c>
      <c r="G940" t="str">
        <f>Table_Default__ACACCTCAT[[#This Row],[ACCT_CATEGORY]]</f>
        <v>06308</v>
      </c>
    </row>
    <row r="941" spans="1:7" x14ac:dyDescent="0.25">
      <c r="A941" t="s">
        <v>2462</v>
      </c>
      <c r="B941" t="s">
        <v>2463</v>
      </c>
      <c r="C941" t="s">
        <v>5</v>
      </c>
      <c r="D941" t="s">
        <v>352</v>
      </c>
      <c r="E941" t="s">
        <v>352</v>
      </c>
      <c r="F941" t="s">
        <v>127</v>
      </c>
      <c r="G941" t="str">
        <f>Table_Default__ACACCTCAT[[#This Row],[ACCT_CATEGORY]]</f>
        <v>06309</v>
      </c>
    </row>
    <row r="942" spans="1:7" x14ac:dyDescent="0.25">
      <c r="A942" t="s">
        <v>2464</v>
      </c>
      <c r="B942" t="s">
        <v>2465</v>
      </c>
      <c r="C942" t="s">
        <v>5</v>
      </c>
      <c r="D942" t="s">
        <v>352</v>
      </c>
      <c r="E942" t="s">
        <v>352</v>
      </c>
      <c r="F942" t="s">
        <v>127</v>
      </c>
      <c r="G942" t="str">
        <f>Table_Default__ACACCTCAT[[#This Row],[ACCT_CATEGORY]]</f>
        <v>06310</v>
      </c>
    </row>
    <row r="943" spans="1:7" x14ac:dyDescent="0.25">
      <c r="A943" t="s">
        <v>2466</v>
      </c>
      <c r="B943" t="s">
        <v>2467</v>
      </c>
      <c r="C943" t="s">
        <v>5</v>
      </c>
      <c r="D943" t="s">
        <v>352</v>
      </c>
      <c r="E943" t="s">
        <v>352</v>
      </c>
      <c r="F943" t="s">
        <v>127</v>
      </c>
      <c r="G943" t="str">
        <f>Table_Default__ACACCTCAT[[#This Row],[ACCT_CATEGORY]]</f>
        <v>06311</v>
      </c>
    </row>
    <row r="944" spans="1:7" x14ac:dyDescent="0.25">
      <c r="A944" t="s">
        <v>2468</v>
      </c>
      <c r="B944" t="s">
        <v>2469</v>
      </c>
      <c r="C944" t="s">
        <v>5</v>
      </c>
      <c r="D944" t="s">
        <v>352</v>
      </c>
      <c r="E944" t="s">
        <v>352</v>
      </c>
      <c r="F944" t="s">
        <v>127</v>
      </c>
      <c r="G944" t="str">
        <f>Table_Default__ACACCTCAT[[#This Row],[ACCT_CATEGORY]]</f>
        <v>06312</v>
      </c>
    </row>
    <row r="945" spans="1:7" x14ac:dyDescent="0.25">
      <c r="A945" t="s">
        <v>2470</v>
      </c>
      <c r="B945" t="s">
        <v>2471</v>
      </c>
      <c r="C945" t="s">
        <v>5</v>
      </c>
      <c r="D945" t="s">
        <v>352</v>
      </c>
      <c r="E945" t="s">
        <v>352</v>
      </c>
      <c r="F945" t="s">
        <v>127</v>
      </c>
      <c r="G945" t="str">
        <f>Table_Default__ACACCTCAT[[#This Row],[ACCT_CATEGORY]]</f>
        <v>06313</v>
      </c>
    </row>
    <row r="946" spans="1:7" x14ac:dyDescent="0.25">
      <c r="A946" t="s">
        <v>2472</v>
      </c>
      <c r="B946" t="s">
        <v>2473</v>
      </c>
      <c r="C946" t="s">
        <v>5</v>
      </c>
      <c r="D946" t="s">
        <v>352</v>
      </c>
      <c r="E946" t="s">
        <v>352</v>
      </c>
      <c r="F946" t="s">
        <v>127</v>
      </c>
      <c r="G946" t="str">
        <f>Table_Default__ACACCTCAT[[#This Row],[ACCT_CATEGORY]]</f>
        <v>06317</v>
      </c>
    </row>
    <row r="947" spans="1:7" x14ac:dyDescent="0.25">
      <c r="A947" t="s">
        <v>2474</v>
      </c>
      <c r="B947" t="s">
        <v>2475</v>
      </c>
      <c r="C947" t="s">
        <v>5</v>
      </c>
      <c r="D947" t="s">
        <v>352</v>
      </c>
      <c r="E947" t="s">
        <v>352</v>
      </c>
      <c r="F947" t="s">
        <v>127</v>
      </c>
      <c r="G947" t="str">
        <f>Table_Default__ACACCTCAT[[#This Row],[ACCT_CATEGORY]]</f>
        <v>06319</v>
      </c>
    </row>
    <row r="948" spans="1:7" x14ac:dyDescent="0.25">
      <c r="A948" t="s">
        <v>2476</v>
      </c>
      <c r="B948" t="s">
        <v>2477</v>
      </c>
      <c r="C948" t="s">
        <v>5</v>
      </c>
      <c r="D948" t="s">
        <v>352</v>
      </c>
      <c r="E948" t="s">
        <v>352</v>
      </c>
      <c r="F948" t="s">
        <v>127</v>
      </c>
      <c r="G948" t="str">
        <f>Table_Default__ACACCTCAT[[#This Row],[ACCT_CATEGORY]]</f>
        <v>06320</v>
      </c>
    </row>
    <row r="949" spans="1:7" x14ac:dyDescent="0.25">
      <c r="A949" t="s">
        <v>2478</v>
      </c>
      <c r="B949" t="s">
        <v>2479</v>
      </c>
      <c r="C949" t="s">
        <v>5</v>
      </c>
      <c r="D949" t="s">
        <v>352</v>
      </c>
      <c r="E949" t="s">
        <v>352</v>
      </c>
      <c r="F949" t="s">
        <v>127</v>
      </c>
      <c r="G949" t="str">
        <f>Table_Default__ACACCTCAT[[#This Row],[ACCT_CATEGORY]]</f>
        <v>06321</v>
      </c>
    </row>
    <row r="950" spans="1:7" x14ac:dyDescent="0.25">
      <c r="A950" t="s">
        <v>2480</v>
      </c>
      <c r="B950" t="s">
        <v>2481</v>
      </c>
      <c r="C950" t="s">
        <v>5</v>
      </c>
      <c r="D950" t="s">
        <v>352</v>
      </c>
      <c r="E950" t="s">
        <v>352</v>
      </c>
      <c r="F950" t="s">
        <v>127</v>
      </c>
      <c r="G950" t="str">
        <f>Table_Default__ACACCTCAT[[#This Row],[ACCT_CATEGORY]]</f>
        <v>06322</v>
      </c>
    </row>
    <row r="951" spans="1:7" x14ac:dyDescent="0.25">
      <c r="A951" t="s">
        <v>2482</v>
      </c>
      <c r="B951" t="s">
        <v>2483</v>
      </c>
      <c r="C951" t="s">
        <v>5</v>
      </c>
      <c r="D951" t="s">
        <v>352</v>
      </c>
      <c r="E951" t="s">
        <v>352</v>
      </c>
      <c r="F951" t="s">
        <v>127</v>
      </c>
      <c r="G951" t="str">
        <f>Table_Default__ACACCTCAT[[#This Row],[ACCT_CATEGORY]]</f>
        <v>06323</v>
      </c>
    </row>
    <row r="952" spans="1:7" x14ac:dyDescent="0.25">
      <c r="A952" t="s">
        <v>2484</v>
      </c>
      <c r="B952" t="s">
        <v>2485</v>
      </c>
      <c r="C952" t="s">
        <v>5</v>
      </c>
      <c r="D952" t="s">
        <v>352</v>
      </c>
      <c r="E952" t="s">
        <v>352</v>
      </c>
      <c r="F952" t="s">
        <v>127</v>
      </c>
      <c r="G952" t="str">
        <f>Table_Default__ACACCTCAT[[#This Row],[ACCT_CATEGORY]]</f>
        <v>06324</v>
      </c>
    </row>
    <row r="953" spans="1:7" x14ac:dyDescent="0.25">
      <c r="A953" t="s">
        <v>2486</v>
      </c>
      <c r="B953" t="s">
        <v>2487</v>
      </c>
      <c r="C953" t="s">
        <v>5</v>
      </c>
      <c r="D953" t="s">
        <v>352</v>
      </c>
      <c r="E953" t="s">
        <v>352</v>
      </c>
      <c r="F953" t="s">
        <v>127</v>
      </c>
      <c r="G953" t="str">
        <f>Table_Default__ACACCTCAT[[#This Row],[ACCT_CATEGORY]]</f>
        <v>06326</v>
      </c>
    </row>
    <row r="954" spans="1:7" x14ac:dyDescent="0.25">
      <c r="A954" t="s">
        <v>2488</v>
      </c>
      <c r="B954" t="s">
        <v>2489</v>
      </c>
      <c r="C954" t="s">
        <v>5</v>
      </c>
      <c r="D954" t="s">
        <v>352</v>
      </c>
      <c r="E954" t="s">
        <v>352</v>
      </c>
      <c r="F954" t="s">
        <v>127</v>
      </c>
      <c r="G954" t="str">
        <f>Table_Default__ACACCTCAT[[#This Row],[ACCT_CATEGORY]]</f>
        <v>06327</v>
      </c>
    </row>
    <row r="955" spans="1:7" x14ac:dyDescent="0.25">
      <c r="A955" t="s">
        <v>2490</v>
      </c>
      <c r="B955" t="s">
        <v>2491</v>
      </c>
      <c r="C955" t="s">
        <v>5</v>
      </c>
      <c r="D955" t="s">
        <v>352</v>
      </c>
      <c r="E955" t="s">
        <v>352</v>
      </c>
      <c r="F955" t="s">
        <v>127</v>
      </c>
      <c r="G955" t="str">
        <f>Table_Default__ACACCTCAT[[#This Row],[ACCT_CATEGORY]]</f>
        <v>06328</v>
      </c>
    </row>
    <row r="956" spans="1:7" x14ac:dyDescent="0.25">
      <c r="A956" t="s">
        <v>2492</v>
      </c>
      <c r="B956" t="s">
        <v>2493</v>
      </c>
      <c r="C956" t="s">
        <v>5</v>
      </c>
      <c r="D956" t="s">
        <v>352</v>
      </c>
      <c r="E956" t="s">
        <v>352</v>
      </c>
      <c r="F956" t="s">
        <v>127</v>
      </c>
      <c r="G956" t="str">
        <f>Table_Default__ACACCTCAT[[#This Row],[ACCT_CATEGORY]]</f>
        <v>06329</v>
      </c>
    </row>
    <row r="957" spans="1:7" x14ac:dyDescent="0.25">
      <c r="A957" t="s">
        <v>2494</v>
      </c>
      <c r="B957" t="s">
        <v>2495</v>
      </c>
      <c r="C957" t="s">
        <v>5</v>
      </c>
      <c r="D957" t="s">
        <v>352</v>
      </c>
      <c r="E957" t="s">
        <v>352</v>
      </c>
      <c r="F957" t="s">
        <v>127</v>
      </c>
      <c r="G957" t="str">
        <f>Table_Default__ACACCTCAT[[#This Row],[ACCT_CATEGORY]]</f>
        <v>06335</v>
      </c>
    </row>
    <row r="958" spans="1:7" x14ac:dyDescent="0.25">
      <c r="A958" t="s">
        <v>2496</v>
      </c>
      <c r="B958" t="s">
        <v>2497</v>
      </c>
      <c r="C958" t="s">
        <v>5</v>
      </c>
      <c r="D958" t="s">
        <v>352</v>
      </c>
      <c r="E958" t="s">
        <v>352</v>
      </c>
      <c r="F958" t="s">
        <v>127</v>
      </c>
      <c r="G958" t="str">
        <f>Table_Default__ACACCTCAT[[#This Row],[ACCT_CATEGORY]]</f>
        <v>06336</v>
      </c>
    </row>
    <row r="959" spans="1:7" x14ac:dyDescent="0.25">
      <c r="A959" t="s">
        <v>2498</v>
      </c>
      <c r="B959" t="s">
        <v>2499</v>
      </c>
      <c r="C959" t="s">
        <v>5</v>
      </c>
      <c r="D959" t="s">
        <v>352</v>
      </c>
      <c r="E959" t="s">
        <v>352</v>
      </c>
      <c r="F959" t="s">
        <v>127</v>
      </c>
      <c r="G959" t="str">
        <f>Table_Default__ACACCTCAT[[#This Row],[ACCT_CATEGORY]]</f>
        <v>06337</v>
      </c>
    </row>
    <row r="960" spans="1:7" x14ac:dyDescent="0.25">
      <c r="A960" t="s">
        <v>2500</v>
      </c>
      <c r="B960" t="s">
        <v>2501</v>
      </c>
      <c r="C960" t="s">
        <v>5</v>
      </c>
      <c r="D960" t="s">
        <v>352</v>
      </c>
      <c r="E960" t="s">
        <v>352</v>
      </c>
      <c r="F960" t="s">
        <v>127</v>
      </c>
      <c r="G960" t="str">
        <f>Table_Default__ACACCTCAT[[#This Row],[ACCT_CATEGORY]]</f>
        <v>06338</v>
      </c>
    </row>
    <row r="961" spans="1:7" x14ac:dyDescent="0.25">
      <c r="A961" t="s">
        <v>2502</v>
      </c>
      <c r="B961" t="s">
        <v>2503</v>
      </c>
      <c r="C961" t="s">
        <v>5</v>
      </c>
      <c r="D961" t="s">
        <v>352</v>
      </c>
      <c r="E961" t="s">
        <v>352</v>
      </c>
      <c r="F961" t="s">
        <v>127</v>
      </c>
      <c r="G961" t="str">
        <f>Table_Default__ACACCTCAT[[#This Row],[ACCT_CATEGORY]]</f>
        <v>06339</v>
      </c>
    </row>
    <row r="962" spans="1:7" x14ac:dyDescent="0.25">
      <c r="A962" t="s">
        <v>2504</v>
      </c>
      <c r="B962" t="s">
        <v>2505</v>
      </c>
      <c r="C962" t="s">
        <v>5</v>
      </c>
      <c r="D962" t="s">
        <v>352</v>
      </c>
      <c r="E962" t="s">
        <v>352</v>
      </c>
      <c r="F962" t="s">
        <v>127</v>
      </c>
      <c r="G962" t="str">
        <f>Table_Default__ACACCTCAT[[#This Row],[ACCT_CATEGORY]]</f>
        <v>06340</v>
      </c>
    </row>
    <row r="963" spans="1:7" x14ac:dyDescent="0.25">
      <c r="A963" t="s">
        <v>2506</v>
      </c>
      <c r="B963" t="s">
        <v>2507</v>
      </c>
      <c r="C963" t="s">
        <v>5</v>
      </c>
      <c r="D963" t="s">
        <v>352</v>
      </c>
      <c r="E963" t="s">
        <v>352</v>
      </c>
      <c r="F963" t="s">
        <v>127</v>
      </c>
      <c r="G963" t="str">
        <f>Table_Default__ACACCTCAT[[#This Row],[ACCT_CATEGORY]]</f>
        <v>06341</v>
      </c>
    </row>
    <row r="964" spans="1:7" x14ac:dyDescent="0.25">
      <c r="A964" t="s">
        <v>2508</v>
      </c>
      <c r="B964" t="s">
        <v>2509</v>
      </c>
      <c r="C964" t="s">
        <v>5</v>
      </c>
      <c r="D964" t="s">
        <v>352</v>
      </c>
      <c r="E964" t="s">
        <v>352</v>
      </c>
      <c r="F964" t="s">
        <v>127</v>
      </c>
      <c r="G964" t="str">
        <f>Table_Default__ACACCTCAT[[#This Row],[ACCT_CATEGORY]]</f>
        <v>06342</v>
      </c>
    </row>
    <row r="965" spans="1:7" x14ac:dyDescent="0.25">
      <c r="A965" t="s">
        <v>2510</v>
      </c>
      <c r="B965" t="s">
        <v>2511</v>
      </c>
      <c r="C965" t="s">
        <v>5</v>
      </c>
      <c r="D965" t="s">
        <v>352</v>
      </c>
      <c r="E965" t="s">
        <v>352</v>
      </c>
      <c r="F965" t="s">
        <v>127</v>
      </c>
      <c r="G965" t="str">
        <f>Table_Default__ACACCTCAT[[#This Row],[ACCT_CATEGORY]]</f>
        <v>06343</v>
      </c>
    </row>
    <row r="966" spans="1:7" x14ac:dyDescent="0.25">
      <c r="A966" t="s">
        <v>2512</v>
      </c>
      <c r="B966" t="s">
        <v>2513</v>
      </c>
      <c r="C966" t="s">
        <v>5</v>
      </c>
      <c r="D966" t="s">
        <v>352</v>
      </c>
      <c r="E966" t="s">
        <v>352</v>
      </c>
      <c r="F966" t="s">
        <v>127</v>
      </c>
      <c r="G966" t="str">
        <f>Table_Default__ACACCTCAT[[#This Row],[ACCT_CATEGORY]]</f>
        <v>06344</v>
      </c>
    </row>
    <row r="967" spans="1:7" x14ac:dyDescent="0.25">
      <c r="A967" t="s">
        <v>2514</v>
      </c>
      <c r="B967" t="s">
        <v>2515</v>
      </c>
      <c r="C967" t="s">
        <v>5</v>
      </c>
      <c r="D967" t="s">
        <v>352</v>
      </c>
      <c r="E967" t="s">
        <v>352</v>
      </c>
      <c r="F967" t="s">
        <v>127</v>
      </c>
      <c r="G967" t="str">
        <f>Table_Default__ACACCTCAT[[#This Row],[ACCT_CATEGORY]]</f>
        <v>06345</v>
      </c>
    </row>
    <row r="968" spans="1:7" x14ac:dyDescent="0.25">
      <c r="A968" t="s">
        <v>2516</v>
      </c>
      <c r="B968" t="s">
        <v>2517</v>
      </c>
      <c r="C968" t="s">
        <v>5</v>
      </c>
      <c r="D968" t="s">
        <v>352</v>
      </c>
      <c r="E968" t="s">
        <v>352</v>
      </c>
      <c r="F968" t="s">
        <v>127</v>
      </c>
      <c r="G968" t="str">
        <f>Table_Default__ACACCTCAT[[#This Row],[ACCT_CATEGORY]]</f>
        <v>06346</v>
      </c>
    </row>
    <row r="969" spans="1:7" x14ac:dyDescent="0.25">
      <c r="A969" t="s">
        <v>2518</v>
      </c>
      <c r="B969" t="s">
        <v>2519</v>
      </c>
      <c r="C969" t="s">
        <v>5</v>
      </c>
      <c r="D969" t="s">
        <v>352</v>
      </c>
      <c r="E969" t="s">
        <v>352</v>
      </c>
      <c r="F969" t="s">
        <v>127</v>
      </c>
      <c r="G969" t="str">
        <f>Table_Default__ACACCTCAT[[#This Row],[ACCT_CATEGORY]]</f>
        <v>06347</v>
      </c>
    </row>
    <row r="970" spans="1:7" x14ac:dyDescent="0.25">
      <c r="A970" t="s">
        <v>2520</v>
      </c>
      <c r="B970" t="s">
        <v>2521</v>
      </c>
      <c r="C970" t="s">
        <v>5</v>
      </c>
      <c r="D970" t="s">
        <v>352</v>
      </c>
      <c r="E970" t="s">
        <v>352</v>
      </c>
      <c r="F970" t="s">
        <v>127</v>
      </c>
      <c r="G970" t="str">
        <f>Table_Default__ACACCTCAT[[#This Row],[ACCT_CATEGORY]]</f>
        <v>06348</v>
      </c>
    </row>
    <row r="971" spans="1:7" x14ac:dyDescent="0.25">
      <c r="A971" t="s">
        <v>2522</v>
      </c>
      <c r="B971" t="s">
        <v>2523</v>
      </c>
      <c r="C971" t="s">
        <v>5</v>
      </c>
      <c r="D971" t="s">
        <v>352</v>
      </c>
      <c r="E971" t="s">
        <v>352</v>
      </c>
      <c r="F971" t="s">
        <v>127</v>
      </c>
      <c r="G971" t="str">
        <f>Table_Default__ACACCTCAT[[#This Row],[ACCT_CATEGORY]]</f>
        <v>06349</v>
      </c>
    </row>
    <row r="972" spans="1:7" x14ac:dyDescent="0.25">
      <c r="A972" t="s">
        <v>2524</v>
      </c>
      <c r="B972" t="s">
        <v>2525</v>
      </c>
      <c r="C972" t="s">
        <v>5</v>
      </c>
      <c r="D972" t="s">
        <v>352</v>
      </c>
      <c r="E972" t="s">
        <v>352</v>
      </c>
      <c r="F972" t="s">
        <v>127</v>
      </c>
      <c r="G972" t="str">
        <f>Table_Default__ACACCTCAT[[#This Row],[ACCT_CATEGORY]]</f>
        <v>06350</v>
      </c>
    </row>
    <row r="973" spans="1:7" x14ac:dyDescent="0.25">
      <c r="A973" t="s">
        <v>2526</v>
      </c>
      <c r="B973" t="s">
        <v>2527</v>
      </c>
      <c r="C973" t="s">
        <v>5</v>
      </c>
      <c r="D973" t="s">
        <v>352</v>
      </c>
      <c r="E973" t="s">
        <v>352</v>
      </c>
      <c r="F973" t="s">
        <v>127</v>
      </c>
      <c r="G973" t="str">
        <f>Table_Default__ACACCTCAT[[#This Row],[ACCT_CATEGORY]]</f>
        <v>06352</v>
      </c>
    </row>
    <row r="974" spans="1:7" x14ac:dyDescent="0.25">
      <c r="A974" t="s">
        <v>2528</v>
      </c>
      <c r="B974" t="s">
        <v>2529</v>
      </c>
      <c r="C974" t="s">
        <v>5</v>
      </c>
      <c r="D974" t="s">
        <v>352</v>
      </c>
      <c r="E974" t="s">
        <v>352</v>
      </c>
      <c r="F974" t="s">
        <v>127</v>
      </c>
      <c r="G974" t="str">
        <f>Table_Default__ACACCTCAT[[#This Row],[ACCT_CATEGORY]]</f>
        <v>06353</v>
      </c>
    </row>
    <row r="975" spans="1:7" x14ac:dyDescent="0.25">
      <c r="A975" t="s">
        <v>2530</v>
      </c>
      <c r="B975" t="s">
        <v>2531</v>
      </c>
      <c r="C975" t="s">
        <v>5</v>
      </c>
      <c r="D975" t="s">
        <v>352</v>
      </c>
      <c r="E975" t="s">
        <v>352</v>
      </c>
      <c r="F975" t="s">
        <v>127</v>
      </c>
      <c r="G975" t="str">
        <f>Table_Default__ACACCTCAT[[#This Row],[ACCT_CATEGORY]]</f>
        <v>06354</v>
      </c>
    </row>
    <row r="976" spans="1:7" x14ac:dyDescent="0.25">
      <c r="A976" t="s">
        <v>2532</v>
      </c>
      <c r="B976" t="s">
        <v>2533</v>
      </c>
      <c r="C976" t="s">
        <v>5</v>
      </c>
      <c r="D976" t="s">
        <v>352</v>
      </c>
      <c r="E976" t="s">
        <v>352</v>
      </c>
      <c r="F976" t="s">
        <v>127</v>
      </c>
      <c r="G976" t="str">
        <f>Table_Default__ACACCTCAT[[#This Row],[ACCT_CATEGORY]]</f>
        <v>06355</v>
      </c>
    </row>
    <row r="977" spans="1:7" x14ac:dyDescent="0.25">
      <c r="A977" t="s">
        <v>2534</v>
      </c>
      <c r="B977" t="s">
        <v>2535</v>
      </c>
      <c r="C977" t="s">
        <v>5</v>
      </c>
      <c r="D977" t="s">
        <v>352</v>
      </c>
      <c r="E977" t="s">
        <v>352</v>
      </c>
      <c r="F977" t="s">
        <v>127</v>
      </c>
      <c r="G977" t="str">
        <f>Table_Default__ACACCTCAT[[#This Row],[ACCT_CATEGORY]]</f>
        <v>06356</v>
      </c>
    </row>
    <row r="978" spans="1:7" x14ac:dyDescent="0.25">
      <c r="A978" t="s">
        <v>2536</v>
      </c>
      <c r="B978" t="s">
        <v>2537</v>
      </c>
      <c r="C978" t="s">
        <v>5</v>
      </c>
      <c r="D978" t="s">
        <v>352</v>
      </c>
      <c r="E978" t="s">
        <v>352</v>
      </c>
      <c r="F978" t="s">
        <v>127</v>
      </c>
      <c r="G978" t="str">
        <f>Table_Default__ACACCTCAT[[#This Row],[ACCT_CATEGORY]]</f>
        <v>06357</v>
      </c>
    </row>
    <row r="979" spans="1:7" x14ac:dyDescent="0.25">
      <c r="A979" t="s">
        <v>2538</v>
      </c>
      <c r="B979" t="s">
        <v>2539</v>
      </c>
      <c r="C979" t="s">
        <v>5</v>
      </c>
      <c r="D979" t="s">
        <v>352</v>
      </c>
      <c r="E979" t="s">
        <v>352</v>
      </c>
      <c r="F979" t="s">
        <v>127</v>
      </c>
      <c r="G979" t="str">
        <f>Table_Default__ACACCTCAT[[#This Row],[ACCT_CATEGORY]]</f>
        <v>06358</v>
      </c>
    </row>
    <row r="980" spans="1:7" x14ac:dyDescent="0.25">
      <c r="A980" t="s">
        <v>2540</v>
      </c>
      <c r="B980" t="s">
        <v>2541</v>
      </c>
      <c r="C980" t="s">
        <v>5</v>
      </c>
      <c r="D980" t="s">
        <v>352</v>
      </c>
      <c r="E980" t="s">
        <v>352</v>
      </c>
      <c r="F980" t="s">
        <v>127</v>
      </c>
      <c r="G980" t="str">
        <f>Table_Default__ACACCTCAT[[#This Row],[ACCT_CATEGORY]]</f>
        <v>06359</v>
      </c>
    </row>
    <row r="981" spans="1:7" x14ac:dyDescent="0.25">
      <c r="A981" t="s">
        <v>2542</v>
      </c>
      <c r="B981" t="s">
        <v>2543</v>
      </c>
      <c r="C981" t="s">
        <v>5</v>
      </c>
      <c r="D981" t="s">
        <v>352</v>
      </c>
      <c r="E981" t="s">
        <v>352</v>
      </c>
      <c r="F981" t="s">
        <v>127</v>
      </c>
      <c r="G981" t="str">
        <f>Table_Default__ACACCTCAT[[#This Row],[ACCT_CATEGORY]]</f>
        <v>06360</v>
      </c>
    </row>
    <row r="982" spans="1:7" x14ac:dyDescent="0.25">
      <c r="A982" t="s">
        <v>2544</v>
      </c>
      <c r="B982" t="s">
        <v>2545</v>
      </c>
      <c r="C982" t="s">
        <v>5</v>
      </c>
      <c r="D982" t="s">
        <v>352</v>
      </c>
      <c r="E982" t="s">
        <v>352</v>
      </c>
      <c r="F982" t="s">
        <v>127</v>
      </c>
      <c r="G982" t="str">
        <f>Table_Default__ACACCTCAT[[#This Row],[ACCT_CATEGORY]]</f>
        <v>06361</v>
      </c>
    </row>
    <row r="983" spans="1:7" x14ac:dyDescent="0.25">
      <c r="A983" t="s">
        <v>2546</v>
      </c>
      <c r="B983" t="s">
        <v>2547</v>
      </c>
      <c r="C983" t="s">
        <v>5</v>
      </c>
      <c r="D983" t="s">
        <v>352</v>
      </c>
      <c r="E983" t="s">
        <v>352</v>
      </c>
      <c r="F983" t="s">
        <v>127</v>
      </c>
      <c r="G983" t="str">
        <f>Table_Default__ACACCTCAT[[#This Row],[ACCT_CATEGORY]]</f>
        <v>06362</v>
      </c>
    </row>
    <row r="984" spans="1:7" x14ac:dyDescent="0.25">
      <c r="A984" t="s">
        <v>2548</v>
      </c>
      <c r="B984" t="s">
        <v>2549</v>
      </c>
      <c r="C984" t="s">
        <v>5</v>
      </c>
      <c r="D984" t="s">
        <v>352</v>
      </c>
      <c r="E984" t="s">
        <v>352</v>
      </c>
      <c r="F984" t="s">
        <v>127</v>
      </c>
      <c r="G984" t="str">
        <f>Table_Default__ACACCTCAT[[#This Row],[ACCT_CATEGORY]]</f>
        <v>06363</v>
      </c>
    </row>
    <row r="985" spans="1:7" x14ac:dyDescent="0.25">
      <c r="A985" t="s">
        <v>2550</v>
      </c>
      <c r="B985" t="s">
        <v>2551</v>
      </c>
      <c r="C985" t="s">
        <v>5</v>
      </c>
      <c r="D985" t="s">
        <v>352</v>
      </c>
      <c r="E985" t="s">
        <v>352</v>
      </c>
      <c r="F985" t="s">
        <v>127</v>
      </c>
      <c r="G985" t="str">
        <f>Table_Default__ACACCTCAT[[#This Row],[ACCT_CATEGORY]]</f>
        <v>06364</v>
      </c>
    </row>
    <row r="986" spans="1:7" x14ac:dyDescent="0.25">
      <c r="A986" t="s">
        <v>2552</v>
      </c>
      <c r="B986" t="s">
        <v>2553</v>
      </c>
      <c r="C986" t="s">
        <v>5</v>
      </c>
      <c r="D986" t="s">
        <v>352</v>
      </c>
      <c r="E986" t="s">
        <v>352</v>
      </c>
      <c r="F986" t="s">
        <v>127</v>
      </c>
      <c r="G986" t="str">
        <f>Table_Default__ACACCTCAT[[#This Row],[ACCT_CATEGORY]]</f>
        <v>06365</v>
      </c>
    </row>
    <row r="987" spans="1:7" x14ac:dyDescent="0.25">
      <c r="A987" t="s">
        <v>2554</v>
      </c>
      <c r="B987" t="s">
        <v>2555</v>
      </c>
      <c r="C987" t="s">
        <v>5</v>
      </c>
      <c r="D987" t="s">
        <v>352</v>
      </c>
      <c r="E987" t="s">
        <v>352</v>
      </c>
      <c r="F987" t="s">
        <v>127</v>
      </c>
      <c r="G987" t="str">
        <f>Table_Default__ACACCTCAT[[#This Row],[ACCT_CATEGORY]]</f>
        <v>06366</v>
      </c>
    </row>
    <row r="988" spans="1:7" x14ac:dyDescent="0.25">
      <c r="A988" t="s">
        <v>2556</v>
      </c>
      <c r="B988" t="s">
        <v>2557</v>
      </c>
      <c r="C988" t="s">
        <v>5</v>
      </c>
      <c r="D988" t="s">
        <v>352</v>
      </c>
      <c r="E988" t="s">
        <v>352</v>
      </c>
      <c r="F988" t="s">
        <v>127</v>
      </c>
      <c r="G988" t="str">
        <f>Table_Default__ACACCTCAT[[#This Row],[ACCT_CATEGORY]]</f>
        <v>06367</v>
      </c>
    </row>
    <row r="989" spans="1:7" x14ac:dyDescent="0.25">
      <c r="A989" t="s">
        <v>2558</v>
      </c>
      <c r="B989" t="s">
        <v>2559</v>
      </c>
      <c r="C989" t="s">
        <v>5</v>
      </c>
      <c r="D989" t="s">
        <v>352</v>
      </c>
      <c r="E989" t="s">
        <v>352</v>
      </c>
      <c r="F989" t="s">
        <v>127</v>
      </c>
      <c r="G989" t="str">
        <f>Table_Default__ACACCTCAT[[#This Row],[ACCT_CATEGORY]]</f>
        <v>06368</v>
      </c>
    </row>
    <row r="990" spans="1:7" x14ac:dyDescent="0.25">
      <c r="A990" t="s">
        <v>2560</v>
      </c>
      <c r="B990" t="s">
        <v>2561</v>
      </c>
      <c r="C990" t="s">
        <v>5</v>
      </c>
      <c r="D990" t="s">
        <v>352</v>
      </c>
      <c r="E990" t="s">
        <v>352</v>
      </c>
      <c r="F990" t="s">
        <v>127</v>
      </c>
      <c r="G990" t="str">
        <f>Table_Default__ACACCTCAT[[#This Row],[ACCT_CATEGORY]]</f>
        <v>06369</v>
      </c>
    </row>
    <row r="991" spans="1:7" x14ac:dyDescent="0.25">
      <c r="A991" t="s">
        <v>2562</v>
      </c>
      <c r="B991" t="s">
        <v>2563</v>
      </c>
      <c r="C991" t="s">
        <v>5</v>
      </c>
      <c r="D991" t="s">
        <v>352</v>
      </c>
      <c r="E991" t="s">
        <v>352</v>
      </c>
      <c r="F991" t="s">
        <v>127</v>
      </c>
      <c r="G991" t="str">
        <f>Table_Default__ACACCTCAT[[#This Row],[ACCT_CATEGORY]]</f>
        <v>06370</v>
      </c>
    </row>
    <row r="992" spans="1:7" x14ac:dyDescent="0.25">
      <c r="A992" t="s">
        <v>2564</v>
      </c>
      <c r="B992" t="s">
        <v>2565</v>
      </c>
      <c r="C992" t="s">
        <v>5</v>
      </c>
      <c r="D992" t="s">
        <v>352</v>
      </c>
      <c r="E992" t="s">
        <v>352</v>
      </c>
      <c r="F992" t="s">
        <v>127</v>
      </c>
      <c r="G992" t="str">
        <f>Table_Default__ACACCTCAT[[#This Row],[ACCT_CATEGORY]]</f>
        <v>06371</v>
      </c>
    </row>
    <row r="993" spans="1:7" x14ac:dyDescent="0.25">
      <c r="A993" t="s">
        <v>2566</v>
      </c>
      <c r="B993" t="s">
        <v>2567</v>
      </c>
      <c r="C993" t="s">
        <v>5</v>
      </c>
      <c r="D993" t="s">
        <v>352</v>
      </c>
      <c r="E993" t="s">
        <v>352</v>
      </c>
      <c r="F993" t="s">
        <v>127</v>
      </c>
      <c r="G993" t="str">
        <f>Table_Default__ACACCTCAT[[#This Row],[ACCT_CATEGORY]]</f>
        <v>06372</v>
      </c>
    </row>
    <row r="994" spans="1:7" x14ac:dyDescent="0.25">
      <c r="A994" t="s">
        <v>2568</v>
      </c>
      <c r="B994" t="s">
        <v>2569</v>
      </c>
      <c r="C994" t="s">
        <v>5</v>
      </c>
      <c r="D994" t="s">
        <v>352</v>
      </c>
      <c r="E994" t="s">
        <v>352</v>
      </c>
      <c r="F994" t="s">
        <v>127</v>
      </c>
      <c r="G994" t="str">
        <f>Table_Default__ACACCTCAT[[#This Row],[ACCT_CATEGORY]]</f>
        <v>06373</v>
      </c>
    </row>
    <row r="995" spans="1:7" x14ac:dyDescent="0.25">
      <c r="A995" t="s">
        <v>2570</v>
      </c>
      <c r="B995" t="s">
        <v>2571</v>
      </c>
      <c r="C995" t="s">
        <v>5</v>
      </c>
      <c r="D995" t="s">
        <v>352</v>
      </c>
      <c r="E995" t="s">
        <v>352</v>
      </c>
      <c r="F995" t="s">
        <v>127</v>
      </c>
      <c r="G995" t="str">
        <f>Table_Default__ACACCTCAT[[#This Row],[ACCT_CATEGORY]]</f>
        <v>06374</v>
      </c>
    </row>
    <row r="996" spans="1:7" x14ac:dyDescent="0.25">
      <c r="A996" t="s">
        <v>2572</v>
      </c>
      <c r="B996" t="s">
        <v>2573</v>
      </c>
      <c r="C996" t="s">
        <v>5</v>
      </c>
      <c r="D996" t="s">
        <v>352</v>
      </c>
      <c r="E996" t="s">
        <v>352</v>
      </c>
      <c r="F996" t="s">
        <v>127</v>
      </c>
      <c r="G996" t="str">
        <f>Table_Default__ACACCTCAT[[#This Row],[ACCT_CATEGORY]]</f>
        <v>06375</v>
      </c>
    </row>
    <row r="997" spans="1:7" x14ac:dyDescent="0.25">
      <c r="A997" t="s">
        <v>2574</v>
      </c>
      <c r="B997" t="s">
        <v>2575</v>
      </c>
      <c r="C997" t="s">
        <v>5</v>
      </c>
      <c r="D997" t="s">
        <v>352</v>
      </c>
      <c r="E997" t="s">
        <v>352</v>
      </c>
      <c r="F997" t="s">
        <v>127</v>
      </c>
      <c r="G997" t="str">
        <f>Table_Default__ACACCTCAT[[#This Row],[ACCT_CATEGORY]]</f>
        <v>06377</v>
      </c>
    </row>
    <row r="998" spans="1:7" x14ac:dyDescent="0.25">
      <c r="A998" t="s">
        <v>2576</v>
      </c>
      <c r="B998" t="s">
        <v>2577</v>
      </c>
      <c r="C998" t="s">
        <v>5</v>
      </c>
      <c r="D998" t="s">
        <v>352</v>
      </c>
      <c r="E998" t="s">
        <v>352</v>
      </c>
      <c r="F998" t="s">
        <v>127</v>
      </c>
      <c r="G998" t="str">
        <f>Table_Default__ACACCTCAT[[#This Row],[ACCT_CATEGORY]]</f>
        <v>06378</v>
      </c>
    </row>
    <row r="999" spans="1:7" x14ac:dyDescent="0.25">
      <c r="A999" t="s">
        <v>2578</v>
      </c>
      <c r="B999" t="s">
        <v>2579</v>
      </c>
      <c r="C999" t="s">
        <v>5</v>
      </c>
      <c r="D999" t="s">
        <v>352</v>
      </c>
      <c r="E999" t="s">
        <v>352</v>
      </c>
      <c r="F999" t="s">
        <v>127</v>
      </c>
      <c r="G999" t="str">
        <f>Table_Default__ACACCTCAT[[#This Row],[ACCT_CATEGORY]]</f>
        <v>06379</v>
      </c>
    </row>
    <row r="1000" spans="1:7" x14ac:dyDescent="0.25">
      <c r="A1000" t="s">
        <v>2580</v>
      </c>
      <c r="B1000" t="s">
        <v>2581</v>
      </c>
      <c r="C1000" t="s">
        <v>5</v>
      </c>
      <c r="D1000" t="s">
        <v>352</v>
      </c>
      <c r="E1000" t="s">
        <v>352</v>
      </c>
      <c r="F1000" t="s">
        <v>127</v>
      </c>
      <c r="G1000" t="str">
        <f>Table_Default__ACACCTCAT[[#This Row],[ACCT_CATEGORY]]</f>
        <v>06502</v>
      </c>
    </row>
    <row r="1001" spans="1:7" x14ac:dyDescent="0.25">
      <c r="A1001" t="s">
        <v>2582</v>
      </c>
      <c r="B1001" t="s">
        <v>2583</v>
      </c>
      <c r="C1001" t="s">
        <v>5</v>
      </c>
      <c r="D1001" t="s">
        <v>352</v>
      </c>
      <c r="E1001" t="s">
        <v>352</v>
      </c>
      <c r="F1001" t="s">
        <v>127</v>
      </c>
      <c r="G1001" t="str">
        <f>Table_Default__ACACCTCAT[[#This Row],[ACCT_CATEGORY]]</f>
        <v>07001</v>
      </c>
    </row>
    <row r="1002" spans="1:7" x14ac:dyDescent="0.25">
      <c r="A1002" t="s">
        <v>2584</v>
      </c>
      <c r="B1002" t="s">
        <v>2585</v>
      </c>
      <c r="C1002" t="s">
        <v>5</v>
      </c>
      <c r="D1002" t="s">
        <v>352</v>
      </c>
      <c r="E1002" t="s">
        <v>352</v>
      </c>
      <c r="F1002" t="s">
        <v>127</v>
      </c>
      <c r="G1002" t="str">
        <f>Table_Default__ACACCTCAT[[#This Row],[ACCT_CATEGORY]]</f>
        <v>07002</v>
      </c>
    </row>
    <row r="1003" spans="1:7" x14ac:dyDescent="0.25">
      <c r="A1003" t="s">
        <v>2586</v>
      </c>
      <c r="B1003" t="s">
        <v>2587</v>
      </c>
      <c r="C1003" t="s">
        <v>5</v>
      </c>
      <c r="D1003" t="s">
        <v>352</v>
      </c>
      <c r="E1003" t="s">
        <v>352</v>
      </c>
      <c r="F1003" t="s">
        <v>127</v>
      </c>
      <c r="G1003" t="str">
        <f>Table_Default__ACACCTCAT[[#This Row],[ACCT_CATEGORY]]</f>
        <v>07003</v>
      </c>
    </row>
    <row r="1004" spans="1:7" x14ac:dyDescent="0.25">
      <c r="A1004" t="s">
        <v>2588</v>
      </c>
      <c r="B1004" t="s">
        <v>2589</v>
      </c>
      <c r="C1004" t="s">
        <v>5</v>
      </c>
      <c r="D1004" t="s">
        <v>352</v>
      </c>
      <c r="E1004" t="s">
        <v>352</v>
      </c>
      <c r="F1004" t="s">
        <v>127</v>
      </c>
      <c r="G1004" t="str">
        <f>Table_Default__ACACCTCAT[[#This Row],[ACCT_CATEGORY]]</f>
        <v>07004</v>
      </c>
    </row>
    <row r="1005" spans="1:7" x14ac:dyDescent="0.25">
      <c r="A1005" t="s">
        <v>2590</v>
      </c>
      <c r="B1005" t="s">
        <v>2591</v>
      </c>
      <c r="C1005" t="s">
        <v>5</v>
      </c>
      <c r="D1005" t="s">
        <v>352</v>
      </c>
      <c r="E1005" t="s">
        <v>352</v>
      </c>
      <c r="F1005" t="s">
        <v>127</v>
      </c>
      <c r="G1005" t="str">
        <f>Table_Default__ACACCTCAT[[#This Row],[ACCT_CATEGORY]]</f>
        <v>07005</v>
      </c>
    </row>
    <row r="1006" spans="1:7" x14ac:dyDescent="0.25">
      <c r="A1006" t="s">
        <v>2592</v>
      </c>
      <c r="B1006" t="s">
        <v>2593</v>
      </c>
      <c r="C1006" t="s">
        <v>5</v>
      </c>
      <c r="D1006" t="s">
        <v>352</v>
      </c>
      <c r="E1006" t="s">
        <v>352</v>
      </c>
      <c r="F1006" t="s">
        <v>127</v>
      </c>
      <c r="G1006" t="str">
        <f>Table_Default__ACACCTCAT[[#This Row],[ACCT_CATEGORY]]</f>
        <v>07006</v>
      </c>
    </row>
    <row r="1007" spans="1:7" x14ac:dyDescent="0.25">
      <c r="A1007" t="s">
        <v>2594</v>
      </c>
      <c r="B1007" t="s">
        <v>2595</v>
      </c>
      <c r="C1007" t="s">
        <v>5</v>
      </c>
      <c r="D1007" t="s">
        <v>352</v>
      </c>
      <c r="E1007" t="s">
        <v>352</v>
      </c>
      <c r="F1007" t="s">
        <v>127</v>
      </c>
      <c r="G1007" t="str">
        <f>Table_Default__ACACCTCAT[[#This Row],[ACCT_CATEGORY]]</f>
        <v>07007</v>
      </c>
    </row>
    <row r="1008" spans="1:7" x14ac:dyDescent="0.25">
      <c r="A1008" t="s">
        <v>2596</v>
      </c>
      <c r="B1008" t="s">
        <v>2597</v>
      </c>
      <c r="C1008" t="s">
        <v>5</v>
      </c>
      <c r="D1008" t="s">
        <v>352</v>
      </c>
      <c r="E1008" t="s">
        <v>352</v>
      </c>
      <c r="F1008" t="s">
        <v>127</v>
      </c>
      <c r="G1008" t="str">
        <f>Table_Default__ACACCTCAT[[#This Row],[ACCT_CATEGORY]]</f>
        <v>07008</v>
      </c>
    </row>
    <row r="1009" spans="1:7" x14ac:dyDescent="0.25">
      <c r="A1009" t="s">
        <v>2598</v>
      </c>
      <c r="B1009" t="s">
        <v>2599</v>
      </c>
      <c r="C1009" t="s">
        <v>5</v>
      </c>
      <c r="D1009" t="s">
        <v>352</v>
      </c>
      <c r="E1009" t="s">
        <v>352</v>
      </c>
      <c r="F1009" t="s">
        <v>127</v>
      </c>
      <c r="G1009" t="str">
        <f>Table_Default__ACACCTCAT[[#This Row],[ACCT_CATEGORY]]</f>
        <v>07009</v>
      </c>
    </row>
    <row r="1010" spans="1:7" x14ac:dyDescent="0.25">
      <c r="A1010" t="s">
        <v>2600</v>
      </c>
      <c r="B1010" t="s">
        <v>2601</v>
      </c>
      <c r="C1010" t="s">
        <v>5</v>
      </c>
      <c r="D1010" t="s">
        <v>352</v>
      </c>
      <c r="E1010" t="s">
        <v>352</v>
      </c>
      <c r="F1010" t="s">
        <v>127</v>
      </c>
      <c r="G1010" t="str">
        <f>Table_Default__ACACCTCAT[[#This Row],[ACCT_CATEGORY]]</f>
        <v>07010</v>
      </c>
    </row>
    <row r="1011" spans="1:7" x14ac:dyDescent="0.25">
      <c r="A1011" t="s">
        <v>2602</v>
      </c>
      <c r="B1011" t="s">
        <v>2603</v>
      </c>
      <c r="C1011" t="s">
        <v>5</v>
      </c>
      <c r="D1011" t="s">
        <v>352</v>
      </c>
      <c r="E1011" t="s">
        <v>352</v>
      </c>
      <c r="F1011" t="s">
        <v>127</v>
      </c>
      <c r="G1011" t="str">
        <f>Table_Default__ACACCTCAT[[#This Row],[ACCT_CATEGORY]]</f>
        <v>07011</v>
      </c>
    </row>
    <row r="1012" spans="1:7" x14ac:dyDescent="0.25">
      <c r="A1012" t="s">
        <v>2604</v>
      </c>
      <c r="B1012" t="s">
        <v>2605</v>
      </c>
      <c r="C1012" t="s">
        <v>5</v>
      </c>
      <c r="D1012" t="s">
        <v>352</v>
      </c>
      <c r="E1012" t="s">
        <v>352</v>
      </c>
      <c r="F1012" t="s">
        <v>127</v>
      </c>
      <c r="G1012" t="str">
        <f>Table_Default__ACACCTCAT[[#This Row],[ACCT_CATEGORY]]</f>
        <v>07012</v>
      </c>
    </row>
    <row r="1013" spans="1:7" x14ac:dyDescent="0.25">
      <c r="A1013" t="s">
        <v>2606</v>
      </c>
      <c r="B1013" t="s">
        <v>2607</v>
      </c>
      <c r="C1013" t="s">
        <v>5</v>
      </c>
      <c r="D1013" t="s">
        <v>352</v>
      </c>
      <c r="E1013" t="s">
        <v>352</v>
      </c>
      <c r="F1013" t="s">
        <v>127</v>
      </c>
      <c r="G1013" t="str">
        <f>Table_Default__ACACCTCAT[[#This Row],[ACCT_CATEGORY]]</f>
        <v>07013</v>
      </c>
    </row>
    <row r="1014" spans="1:7" x14ac:dyDescent="0.25">
      <c r="A1014" t="s">
        <v>2608</v>
      </c>
      <c r="B1014" t="s">
        <v>2609</v>
      </c>
      <c r="C1014" t="s">
        <v>5</v>
      </c>
      <c r="D1014" t="s">
        <v>352</v>
      </c>
      <c r="E1014" t="s">
        <v>352</v>
      </c>
      <c r="F1014" t="s">
        <v>127</v>
      </c>
      <c r="G1014" t="str">
        <f>Table_Default__ACACCTCAT[[#This Row],[ACCT_CATEGORY]]</f>
        <v>07014</v>
      </c>
    </row>
    <row r="1015" spans="1:7" x14ac:dyDescent="0.25">
      <c r="A1015" t="s">
        <v>2610</v>
      </c>
      <c r="B1015" t="s">
        <v>2611</v>
      </c>
      <c r="C1015" t="s">
        <v>5</v>
      </c>
      <c r="D1015" t="s">
        <v>352</v>
      </c>
      <c r="E1015" t="s">
        <v>352</v>
      </c>
      <c r="F1015" t="s">
        <v>127</v>
      </c>
      <c r="G1015" t="str">
        <f>Table_Default__ACACCTCAT[[#This Row],[ACCT_CATEGORY]]</f>
        <v>07015</v>
      </c>
    </row>
    <row r="1016" spans="1:7" x14ac:dyDescent="0.25">
      <c r="A1016" t="s">
        <v>2612</v>
      </c>
      <c r="B1016" t="s">
        <v>2613</v>
      </c>
      <c r="C1016" t="s">
        <v>5</v>
      </c>
      <c r="D1016" t="s">
        <v>352</v>
      </c>
      <c r="E1016" t="s">
        <v>352</v>
      </c>
      <c r="F1016" t="s">
        <v>127</v>
      </c>
      <c r="G1016" t="str">
        <f>Table_Default__ACACCTCAT[[#This Row],[ACCT_CATEGORY]]</f>
        <v>07016</v>
      </c>
    </row>
    <row r="1017" spans="1:7" x14ac:dyDescent="0.25">
      <c r="A1017" t="s">
        <v>2614</v>
      </c>
      <c r="B1017" t="s">
        <v>2615</v>
      </c>
      <c r="C1017" t="s">
        <v>5</v>
      </c>
      <c r="D1017" t="s">
        <v>352</v>
      </c>
      <c r="E1017" t="s">
        <v>352</v>
      </c>
      <c r="F1017" t="s">
        <v>127</v>
      </c>
      <c r="G1017" t="str">
        <f>Table_Default__ACACCTCAT[[#This Row],[ACCT_CATEGORY]]</f>
        <v>02030</v>
      </c>
    </row>
    <row r="1018" spans="1:7" x14ac:dyDescent="0.25">
      <c r="A1018" t="s">
        <v>2616</v>
      </c>
      <c r="B1018" t="s">
        <v>2617</v>
      </c>
      <c r="C1018" t="s">
        <v>5</v>
      </c>
      <c r="D1018" t="s">
        <v>352</v>
      </c>
      <c r="E1018" t="s">
        <v>352</v>
      </c>
      <c r="F1018" t="s">
        <v>127</v>
      </c>
      <c r="G1018" t="str">
        <f>Table_Default__ACACCTCAT[[#This Row],[ACCT_CATEGORY]]</f>
        <v>02031</v>
      </c>
    </row>
    <row r="1019" spans="1:7" x14ac:dyDescent="0.25">
      <c r="A1019" t="s">
        <v>2618</v>
      </c>
      <c r="B1019" t="s">
        <v>2619</v>
      </c>
      <c r="C1019" t="s">
        <v>5</v>
      </c>
      <c r="D1019" t="s">
        <v>352</v>
      </c>
      <c r="E1019" t="s">
        <v>352</v>
      </c>
      <c r="F1019" t="s">
        <v>127</v>
      </c>
      <c r="G1019" t="str">
        <f>Table_Default__ACACCTCAT[[#This Row],[ACCT_CATEGORY]]</f>
        <v>02032</v>
      </c>
    </row>
    <row r="1020" spans="1:7" x14ac:dyDescent="0.25">
      <c r="A1020" t="s">
        <v>2620</v>
      </c>
      <c r="B1020" t="s">
        <v>2621</v>
      </c>
      <c r="C1020" t="s">
        <v>5</v>
      </c>
      <c r="D1020" t="s">
        <v>352</v>
      </c>
      <c r="E1020" t="s">
        <v>352</v>
      </c>
      <c r="F1020" t="s">
        <v>127</v>
      </c>
      <c r="G1020" t="str">
        <f>Table_Default__ACACCTCAT[[#This Row],[ACCT_CATEGORY]]</f>
        <v>02033</v>
      </c>
    </row>
    <row r="1021" spans="1:7" x14ac:dyDescent="0.25">
      <c r="A1021" t="s">
        <v>2622</v>
      </c>
      <c r="B1021" t="s">
        <v>2623</v>
      </c>
      <c r="C1021" t="s">
        <v>5</v>
      </c>
      <c r="D1021" t="s">
        <v>352</v>
      </c>
      <c r="E1021" t="s">
        <v>352</v>
      </c>
      <c r="F1021" t="s">
        <v>127</v>
      </c>
      <c r="G1021" t="str">
        <f>Table_Default__ACACCTCAT[[#This Row],[ACCT_CATEGORY]]</f>
        <v>02034</v>
      </c>
    </row>
    <row r="1022" spans="1:7" x14ac:dyDescent="0.25">
      <c r="A1022" t="s">
        <v>2624</v>
      </c>
      <c r="B1022" t="s">
        <v>2625</v>
      </c>
      <c r="C1022" t="s">
        <v>5</v>
      </c>
      <c r="D1022" t="s">
        <v>352</v>
      </c>
      <c r="E1022" t="s">
        <v>352</v>
      </c>
      <c r="F1022" t="s">
        <v>127</v>
      </c>
      <c r="G1022" t="str">
        <f>Table_Default__ACACCTCAT[[#This Row],[ACCT_CATEGORY]]</f>
        <v>02035</v>
      </c>
    </row>
    <row r="1023" spans="1:7" x14ac:dyDescent="0.25">
      <c r="A1023" t="s">
        <v>2626</v>
      </c>
      <c r="B1023" t="s">
        <v>2627</v>
      </c>
      <c r="C1023" t="s">
        <v>5</v>
      </c>
      <c r="D1023" t="s">
        <v>352</v>
      </c>
      <c r="E1023" t="s">
        <v>352</v>
      </c>
      <c r="F1023" t="s">
        <v>127</v>
      </c>
      <c r="G1023" t="str">
        <f>Table_Default__ACACCTCAT[[#This Row],[ACCT_CATEGORY]]</f>
        <v>02036</v>
      </c>
    </row>
    <row r="1024" spans="1:7" x14ac:dyDescent="0.25">
      <c r="A1024" t="s">
        <v>2628</v>
      </c>
      <c r="B1024" t="s">
        <v>2629</v>
      </c>
      <c r="C1024" t="s">
        <v>5</v>
      </c>
      <c r="D1024" t="s">
        <v>352</v>
      </c>
      <c r="E1024" t="s">
        <v>352</v>
      </c>
      <c r="F1024" t="s">
        <v>127</v>
      </c>
      <c r="G1024" t="str">
        <f>Table_Default__ACACCTCAT[[#This Row],[ACCT_CATEGORY]]</f>
        <v>02037</v>
      </c>
    </row>
    <row r="1025" spans="1:7" x14ac:dyDescent="0.25">
      <c r="A1025" t="s">
        <v>2630</v>
      </c>
      <c r="B1025" t="s">
        <v>2631</v>
      </c>
      <c r="C1025" t="s">
        <v>5</v>
      </c>
      <c r="D1025" t="s">
        <v>352</v>
      </c>
      <c r="E1025" t="s">
        <v>352</v>
      </c>
      <c r="F1025" t="s">
        <v>127</v>
      </c>
      <c r="G1025" t="str">
        <f>Table_Default__ACACCTCAT[[#This Row],[ACCT_CATEGORY]]</f>
        <v>02038</v>
      </c>
    </row>
    <row r="1026" spans="1:7" x14ac:dyDescent="0.25">
      <c r="A1026" t="s">
        <v>2632</v>
      </c>
      <c r="B1026" t="s">
        <v>2633</v>
      </c>
      <c r="C1026" t="s">
        <v>5</v>
      </c>
      <c r="D1026" t="s">
        <v>352</v>
      </c>
      <c r="E1026" t="s">
        <v>352</v>
      </c>
      <c r="F1026" t="s">
        <v>127</v>
      </c>
      <c r="G1026" t="str">
        <f>Table_Default__ACACCTCAT[[#This Row],[ACCT_CATEGORY]]</f>
        <v>02039</v>
      </c>
    </row>
    <row r="1027" spans="1:7" x14ac:dyDescent="0.25">
      <c r="A1027" t="s">
        <v>2634</v>
      </c>
      <c r="B1027" t="s">
        <v>2635</v>
      </c>
      <c r="C1027" t="s">
        <v>5</v>
      </c>
      <c r="D1027" t="s">
        <v>352</v>
      </c>
      <c r="E1027" t="s">
        <v>352</v>
      </c>
      <c r="F1027" t="s">
        <v>127</v>
      </c>
      <c r="G1027" t="str">
        <f>Table_Default__ACACCTCAT[[#This Row],[ACCT_CATEGORY]]</f>
        <v>02040</v>
      </c>
    </row>
    <row r="1028" spans="1:7" x14ac:dyDescent="0.25">
      <c r="A1028" t="s">
        <v>2636</v>
      </c>
      <c r="B1028" t="s">
        <v>2637</v>
      </c>
      <c r="C1028" t="s">
        <v>5</v>
      </c>
      <c r="D1028" t="s">
        <v>352</v>
      </c>
      <c r="E1028" t="s">
        <v>352</v>
      </c>
      <c r="F1028" t="s">
        <v>127</v>
      </c>
      <c r="G1028" t="str">
        <f>Table_Default__ACACCTCAT[[#This Row],[ACCT_CATEGORY]]</f>
        <v>02041</v>
      </c>
    </row>
    <row r="1029" spans="1:7" x14ac:dyDescent="0.25">
      <c r="A1029" t="s">
        <v>2638</v>
      </c>
      <c r="B1029" t="s">
        <v>2639</v>
      </c>
      <c r="C1029" t="s">
        <v>5</v>
      </c>
      <c r="D1029" t="s">
        <v>352</v>
      </c>
      <c r="E1029" t="s">
        <v>352</v>
      </c>
      <c r="F1029" t="s">
        <v>127</v>
      </c>
      <c r="G1029" t="str">
        <f>Table_Default__ACACCTCAT[[#This Row],[ACCT_CATEGORY]]</f>
        <v>02042</v>
      </c>
    </row>
    <row r="1030" spans="1:7" x14ac:dyDescent="0.25">
      <c r="A1030" t="s">
        <v>2640</v>
      </c>
      <c r="B1030" t="s">
        <v>2641</v>
      </c>
      <c r="C1030" t="s">
        <v>5</v>
      </c>
      <c r="D1030" t="s">
        <v>352</v>
      </c>
      <c r="E1030" t="s">
        <v>352</v>
      </c>
      <c r="F1030" t="s">
        <v>127</v>
      </c>
      <c r="G1030" t="str">
        <f>Table_Default__ACACCTCAT[[#This Row],[ACCT_CATEGORY]]</f>
        <v>02043</v>
      </c>
    </row>
    <row r="1031" spans="1:7" x14ac:dyDescent="0.25">
      <c r="A1031" t="s">
        <v>2642</v>
      </c>
      <c r="B1031" t="s">
        <v>2643</v>
      </c>
      <c r="C1031" t="s">
        <v>5</v>
      </c>
      <c r="D1031" t="s">
        <v>352</v>
      </c>
      <c r="E1031" t="s">
        <v>352</v>
      </c>
      <c r="F1031" t="s">
        <v>127</v>
      </c>
      <c r="G1031" t="str">
        <f>Table_Default__ACACCTCAT[[#This Row],[ACCT_CATEGORY]]</f>
        <v>02044</v>
      </c>
    </row>
    <row r="1032" spans="1:7" x14ac:dyDescent="0.25">
      <c r="A1032" t="s">
        <v>2644</v>
      </c>
      <c r="B1032" t="s">
        <v>2645</v>
      </c>
      <c r="C1032" t="s">
        <v>5</v>
      </c>
      <c r="D1032" t="s">
        <v>352</v>
      </c>
      <c r="E1032" t="s">
        <v>352</v>
      </c>
      <c r="F1032" t="s">
        <v>127</v>
      </c>
      <c r="G1032" t="str">
        <f>Table_Default__ACACCTCAT[[#This Row],[ACCT_CATEGORY]]</f>
        <v>02045</v>
      </c>
    </row>
    <row r="1033" spans="1:7" x14ac:dyDescent="0.25">
      <c r="A1033" t="s">
        <v>2646</v>
      </c>
      <c r="B1033" t="s">
        <v>2647</v>
      </c>
      <c r="C1033" t="s">
        <v>5</v>
      </c>
      <c r="D1033" t="s">
        <v>352</v>
      </c>
      <c r="E1033" t="s">
        <v>352</v>
      </c>
      <c r="F1033" t="s">
        <v>127</v>
      </c>
      <c r="G1033" t="str">
        <f>Table_Default__ACACCTCAT[[#This Row],[ACCT_CATEGORY]]</f>
        <v>02046</v>
      </c>
    </row>
    <row r="1034" spans="1:7" x14ac:dyDescent="0.25">
      <c r="A1034" t="s">
        <v>2648</v>
      </c>
      <c r="B1034" t="s">
        <v>2649</v>
      </c>
      <c r="C1034" t="s">
        <v>5</v>
      </c>
      <c r="D1034" t="s">
        <v>352</v>
      </c>
      <c r="E1034" t="s">
        <v>352</v>
      </c>
      <c r="F1034" t="s">
        <v>127</v>
      </c>
      <c r="G1034" t="str">
        <f>Table_Default__ACACCTCAT[[#This Row],[ACCT_CATEGORY]]</f>
        <v>02047</v>
      </c>
    </row>
    <row r="1035" spans="1:7" x14ac:dyDescent="0.25">
      <c r="A1035" t="s">
        <v>2650</v>
      </c>
      <c r="B1035" t="s">
        <v>2651</v>
      </c>
      <c r="C1035" t="s">
        <v>5</v>
      </c>
      <c r="D1035" t="s">
        <v>352</v>
      </c>
      <c r="E1035" t="s">
        <v>352</v>
      </c>
      <c r="F1035" t="s">
        <v>127</v>
      </c>
      <c r="G1035" t="str">
        <f>Table_Default__ACACCTCAT[[#This Row],[ACCT_CATEGORY]]</f>
        <v>02048</v>
      </c>
    </row>
    <row r="1036" spans="1:7" x14ac:dyDescent="0.25">
      <c r="A1036" t="s">
        <v>2652</v>
      </c>
      <c r="B1036" t="s">
        <v>2653</v>
      </c>
      <c r="C1036" t="s">
        <v>5</v>
      </c>
      <c r="D1036" t="s">
        <v>352</v>
      </c>
      <c r="E1036" t="s">
        <v>352</v>
      </c>
      <c r="F1036" t="s">
        <v>127</v>
      </c>
      <c r="G1036" t="str">
        <f>Table_Default__ACACCTCAT[[#This Row],[ACCT_CATEGORY]]</f>
        <v>02049</v>
      </c>
    </row>
    <row r="1037" spans="1:7" x14ac:dyDescent="0.25">
      <c r="A1037" t="s">
        <v>2654</v>
      </c>
      <c r="B1037" t="s">
        <v>2655</v>
      </c>
      <c r="C1037" t="s">
        <v>5</v>
      </c>
      <c r="D1037" t="s">
        <v>352</v>
      </c>
      <c r="E1037" t="s">
        <v>352</v>
      </c>
      <c r="F1037" t="s">
        <v>127</v>
      </c>
      <c r="G1037" t="str">
        <f>Table_Default__ACACCTCAT[[#This Row],[ACCT_CATEGORY]]</f>
        <v>02050</v>
      </c>
    </row>
    <row r="1038" spans="1:7" x14ac:dyDescent="0.25">
      <c r="A1038" t="s">
        <v>2656</v>
      </c>
      <c r="B1038" t="s">
        <v>2657</v>
      </c>
      <c r="C1038" t="s">
        <v>5</v>
      </c>
      <c r="D1038" t="s">
        <v>352</v>
      </c>
      <c r="E1038" t="s">
        <v>352</v>
      </c>
      <c r="F1038" t="s">
        <v>127</v>
      </c>
      <c r="G1038" t="str">
        <f>Table_Default__ACACCTCAT[[#This Row],[ACCT_CATEGORY]]</f>
        <v>02051</v>
      </c>
    </row>
    <row r="1039" spans="1:7" x14ac:dyDescent="0.25">
      <c r="A1039" t="s">
        <v>2658</v>
      </c>
      <c r="B1039" t="s">
        <v>2659</v>
      </c>
      <c r="C1039" t="s">
        <v>5</v>
      </c>
      <c r="D1039" t="s">
        <v>352</v>
      </c>
      <c r="E1039" t="s">
        <v>352</v>
      </c>
      <c r="F1039" t="s">
        <v>127</v>
      </c>
      <c r="G1039" t="str">
        <f>Table_Default__ACACCTCAT[[#This Row],[ACCT_CATEGORY]]</f>
        <v>02052</v>
      </c>
    </row>
    <row r="1040" spans="1:7" x14ac:dyDescent="0.25">
      <c r="A1040" t="s">
        <v>2660</v>
      </c>
      <c r="B1040" t="s">
        <v>2661</v>
      </c>
      <c r="C1040" t="s">
        <v>5</v>
      </c>
      <c r="D1040" t="s">
        <v>352</v>
      </c>
      <c r="E1040" t="s">
        <v>352</v>
      </c>
      <c r="F1040" t="s">
        <v>127</v>
      </c>
      <c r="G1040" t="str">
        <f>Table_Default__ACACCTCAT[[#This Row],[ACCT_CATEGORY]]</f>
        <v>02053</v>
      </c>
    </row>
    <row r="1041" spans="1:7" x14ac:dyDescent="0.25">
      <c r="A1041" t="s">
        <v>2662</v>
      </c>
      <c r="B1041" t="s">
        <v>2663</v>
      </c>
      <c r="C1041" t="s">
        <v>5</v>
      </c>
      <c r="D1041" t="s">
        <v>352</v>
      </c>
      <c r="E1041" t="s">
        <v>352</v>
      </c>
      <c r="F1041" t="s">
        <v>127</v>
      </c>
      <c r="G1041" t="str">
        <f>Table_Default__ACACCTCAT[[#This Row],[ACCT_CATEGORY]]</f>
        <v>02054</v>
      </c>
    </row>
    <row r="1042" spans="1:7" x14ac:dyDescent="0.25">
      <c r="A1042" t="s">
        <v>2664</v>
      </c>
      <c r="B1042" t="s">
        <v>2665</v>
      </c>
      <c r="C1042" t="s">
        <v>5</v>
      </c>
      <c r="D1042" t="s">
        <v>352</v>
      </c>
      <c r="E1042" t="s">
        <v>352</v>
      </c>
      <c r="F1042" t="s">
        <v>127</v>
      </c>
      <c r="G1042" t="str">
        <f>Table_Default__ACACCTCAT[[#This Row],[ACCT_CATEGORY]]</f>
        <v>02055</v>
      </c>
    </row>
    <row r="1043" spans="1:7" x14ac:dyDescent="0.25">
      <c r="A1043" t="s">
        <v>2666</v>
      </c>
      <c r="B1043" t="s">
        <v>2667</v>
      </c>
      <c r="C1043" t="s">
        <v>5</v>
      </c>
      <c r="D1043" t="s">
        <v>352</v>
      </c>
      <c r="E1043" t="s">
        <v>352</v>
      </c>
      <c r="F1043" t="s">
        <v>127</v>
      </c>
      <c r="G1043" t="str">
        <f>Table_Default__ACACCTCAT[[#This Row],[ACCT_CATEGORY]]</f>
        <v>02056</v>
      </c>
    </row>
    <row r="1044" spans="1:7" x14ac:dyDescent="0.25">
      <c r="A1044" t="s">
        <v>2668</v>
      </c>
      <c r="B1044" t="s">
        <v>2669</v>
      </c>
      <c r="C1044" t="s">
        <v>5</v>
      </c>
      <c r="D1044" t="s">
        <v>352</v>
      </c>
      <c r="E1044" t="s">
        <v>352</v>
      </c>
      <c r="F1044" t="s">
        <v>127</v>
      </c>
      <c r="G1044" t="str">
        <f>Table_Default__ACACCTCAT[[#This Row],[ACCT_CATEGORY]]</f>
        <v>02057</v>
      </c>
    </row>
    <row r="1045" spans="1:7" x14ac:dyDescent="0.25">
      <c r="A1045" t="s">
        <v>2670</v>
      </c>
      <c r="B1045" t="s">
        <v>2671</v>
      </c>
      <c r="C1045" t="s">
        <v>5</v>
      </c>
      <c r="D1045" t="s">
        <v>352</v>
      </c>
      <c r="E1045" t="s">
        <v>352</v>
      </c>
      <c r="F1045" t="s">
        <v>127</v>
      </c>
      <c r="G1045" t="str">
        <f>Table_Default__ACACCTCAT[[#This Row],[ACCT_CATEGORY]]</f>
        <v>02058</v>
      </c>
    </row>
    <row r="1046" spans="1:7" x14ac:dyDescent="0.25">
      <c r="A1046" t="s">
        <v>2672</v>
      </c>
      <c r="B1046" t="s">
        <v>2673</v>
      </c>
      <c r="C1046" t="s">
        <v>5</v>
      </c>
      <c r="D1046" t="s">
        <v>352</v>
      </c>
      <c r="E1046" t="s">
        <v>352</v>
      </c>
      <c r="F1046" t="s">
        <v>127</v>
      </c>
      <c r="G1046" t="str">
        <f>Table_Default__ACACCTCAT[[#This Row],[ACCT_CATEGORY]]</f>
        <v>02059</v>
      </c>
    </row>
    <row r="1047" spans="1:7" x14ac:dyDescent="0.25">
      <c r="A1047" t="s">
        <v>2674</v>
      </c>
      <c r="B1047" t="s">
        <v>2675</v>
      </c>
      <c r="C1047" t="s">
        <v>5</v>
      </c>
      <c r="D1047" t="s">
        <v>352</v>
      </c>
      <c r="E1047" t="s">
        <v>352</v>
      </c>
      <c r="F1047" t="s">
        <v>127</v>
      </c>
      <c r="G1047" t="str">
        <f>Table_Default__ACACCTCAT[[#This Row],[ACCT_CATEGORY]]</f>
        <v>02060</v>
      </c>
    </row>
    <row r="1048" spans="1:7" x14ac:dyDescent="0.25">
      <c r="A1048" t="s">
        <v>2676</v>
      </c>
      <c r="B1048" t="s">
        <v>2677</v>
      </c>
      <c r="C1048" t="s">
        <v>5</v>
      </c>
      <c r="D1048" t="s">
        <v>352</v>
      </c>
      <c r="E1048" t="s">
        <v>352</v>
      </c>
      <c r="F1048" t="s">
        <v>127</v>
      </c>
      <c r="G1048" t="str">
        <f>Table_Default__ACACCTCAT[[#This Row],[ACCT_CATEGORY]]</f>
        <v>02061</v>
      </c>
    </row>
    <row r="1049" spans="1:7" x14ac:dyDescent="0.25">
      <c r="A1049" t="s">
        <v>2678</v>
      </c>
      <c r="B1049" t="s">
        <v>2679</v>
      </c>
      <c r="C1049" t="s">
        <v>5</v>
      </c>
      <c r="D1049" t="s">
        <v>352</v>
      </c>
      <c r="E1049" t="s">
        <v>352</v>
      </c>
      <c r="F1049" t="s">
        <v>127</v>
      </c>
      <c r="G1049" t="str">
        <f>Table_Default__ACACCTCAT[[#This Row],[ACCT_CATEGORY]]</f>
        <v>02062</v>
      </c>
    </row>
    <row r="1050" spans="1:7" x14ac:dyDescent="0.25">
      <c r="A1050" t="s">
        <v>2680</v>
      </c>
      <c r="B1050" t="s">
        <v>2681</v>
      </c>
      <c r="C1050" t="s">
        <v>5</v>
      </c>
      <c r="D1050" t="s">
        <v>352</v>
      </c>
      <c r="E1050" t="s">
        <v>352</v>
      </c>
      <c r="F1050" t="s">
        <v>127</v>
      </c>
      <c r="G1050" t="str">
        <f>Table_Default__ACACCTCAT[[#This Row],[ACCT_CATEGORY]]</f>
        <v>02063</v>
      </c>
    </row>
    <row r="1051" spans="1:7" x14ac:dyDescent="0.25">
      <c r="A1051" t="s">
        <v>2682</v>
      </c>
      <c r="B1051" t="s">
        <v>2683</v>
      </c>
      <c r="C1051" t="s">
        <v>5</v>
      </c>
      <c r="D1051" t="s">
        <v>352</v>
      </c>
      <c r="E1051" t="s">
        <v>352</v>
      </c>
      <c r="F1051" t="s">
        <v>127</v>
      </c>
      <c r="G1051" t="str">
        <f>Table_Default__ACACCTCAT[[#This Row],[ACCT_CATEGORY]]</f>
        <v>02064</v>
      </c>
    </row>
    <row r="1052" spans="1:7" x14ac:dyDescent="0.25">
      <c r="A1052" t="s">
        <v>2684</v>
      </c>
      <c r="B1052" t="s">
        <v>2685</v>
      </c>
      <c r="C1052" t="s">
        <v>5</v>
      </c>
      <c r="D1052" t="s">
        <v>352</v>
      </c>
      <c r="E1052" t="s">
        <v>352</v>
      </c>
      <c r="F1052" t="s">
        <v>127</v>
      </c>
      <c r="G1052" t="str">
        <f>Table_Default__ACACCTCAT[[#This Row],[ACCT_CATEGORY]]</f>
        <v>02065</v>
      </c>
    </row>
    <row r="1053" spans="1:7" x14ac:dyDescent="0.25">
      <c r="A1053" t="s">
        <v>2686</v>
      </c>
      <c r="B1053" t="s">
        <v>2687</v>
      </c>
      <c r="C1053" t="s">
        <v>5</v>
      </c>
      <c r="D1053" t="s">
        <v>352</v>
      </c>
      <c r="E1053" t="s">
        <v>352</v>
      </c>
      <c r="F1053" t="s">
        <v>127</v>
      </c>
      <c r="G1053" t="str">
        <f>Table_Default__ACACCTCAT[[#This Row],[ACCT_CATEGORY]]</f>
        <v>02066</v>
      </c>
    </row>
    <row r="1054" spans="1:7" x14ac:dyDescent="0.25">
      <c r="A1054" t="s">
        <v>2688</v>
      </c>
      <c r="B1054" t="s">
        <v>2689</v>
      </c>
      <c r="C1054" t="s">
        <v>5</v>
      </c>
      <c r="D1054" t="s">
        <v>352</v>
      </c>
      <c r="E1054" t="s">
        <v>352</v>
      </c>
      <c r="F1054" t="s">
        <v>127</v>
      </c>
      <c r="G1054" t="str">
        <f>Table_Default__ACACCTCAT[[#This Row],[ACCT_CATEGORY]]</f>
        <v>02067</v>
      </c>
    </row>
    <row r="1055" spans="1:7" x14ac:dyDescent="0.25">
      <c r="A1055" t="s">
        <v>2690</v>
      </c>
      <c r="B1055" t="s">
        <v>2691</v>
      </c>
      <c r="C1055" t="s">
        <v>5</v>
      </c>
      <c r="D1055" t="s">
        <v>352</v>
      </c>
      <c r="E1055" t="s">
        <v>352</v>
      </c>
      <c r="F1055" t="s">
        <v>127</v>
      </c>
      <c r="G1055" t="str">
        <f>Table_Default__ACACCTCAT[[#This Row],[ACCT_CATEGORY]]</f>
        <v>02068</v>
      </c>
    </row>
    <row r="1056" spans="1:7" x14ac:dyDescent="0.25">
      <c r="A1056" t="s">
        <v>2692</v>
      </c>
      <c r="B1056" t="s">
        <v>2693</v>
      </c>
      <c r="C1056" t="s">
        <v>5</v>
      </c>
      <c r="D1056" t="s">
        <v>352</v>
      </c>
      <c r="E1056" t="s">
        <v>352</v>
      </c>
      <c r="F1056" t="s">
        <v>127</v>
      </c>
      <c r="G1056" t="str">
        <f>Table_Default__ACACCTCAT[[#This Row],[ACCT_CATEGORY]]</f>
        <v>02069</v>
      </c>
    </row>
    <row r="1057" spans="1:7" x14ac:dyDescent="0.25">
      <c r="A1057" t="s">
        <v>2694</v>
      </c>
      <c r="B1057" t="s">
        <v>2695</v>
      </c>
      <c r="C1057" t="s">
        <v>5</v>
      </c>
      <c r="D1057" t="s">
        <v>352</v>
      </c>
      <c r="E1057" t="s">
        <v>352</v>
      </c>
      <c r="F1057" t="s">
        <v>127</v>
      </c>
      <c r="G1057" t="str">
        <f>Table_Default__ACACCTCAT[[#This Row],[ACCT_CATEGORY]]</f>
        <v>02070</v>
      </c>
    </row>
    <row r="1058" spans="1:7" x14ac:dyDescent="0.25">
      <c r="A1058" t="s">
        <v>2696</v>
      </c>
      <c r="B1058" t="s">
        <v>2697</v>
      </c>
      <c r="C1058" t="s">
        <v>5</v>
      </c>
      <c r="D1058" t="s">
        <v>352</v>
      </c>
      <c r="E1058" t="s">
        <v>352</v>
      </c>
      <c r="F1058" t="s">
        <v>127</v>
      </c>
      <c r="G1058" t="str">
        <f>Table_Default__ACACCTCAT[[#This Row],[ACCT_CATEGORY]]</f>
        <v>02071</v>
      </c>
    </row>
    <row r="1059" spans="1:7" x14ac:dyDescent="0.25">
      <c r="A1059" t="s">
        <v>2698</v>
      </c>
      <c r="B1059" t="s">
        <v>2699</v>
      </c>
      <c r="C1059" t="s">
        <v>5</v>
      </c>
      <c r="D1059" t="s">
        <v>352</v>
      </c>
      <c r="E1059" t="s">
        <v>352</v>
      </c>
      <c r="F1059" t="s">
        <v>127</v>
      </c>
      <c r="G1059" t="str">
        <f>Table_Default__ACACCTCAT[[#This Row],[ACCT_CATEGORY]]</f>
        <v>02072</v>
      </c>
    </row>
    <row r="1060" spans="1:7" x14ac:dyDescent="0.25">
      <c r="A1060" t="s">
        <v>2700</v>
      </c>
      <c r="B1060" t="s">
        <v>2701</v>
      </c>
      <c r="C1060" t="s">
        <v>5</v>
      </c>
      <c r="D1060" t="s">
        <v>352</v>
      </c>
      <c r="E1060" t="s">
        <v>352</v>
      </c>
      <c r="F1060" t="s">
        <v>127</v>
      </c>
      <c r="G1060" t="str">
        <f>Table_Default__ACACCTCAT[[#This Row],[ACCT_CATEGORY]]</f>
        <v>02073</v>
      </c>
    </row>
    <row r="1061" spans="1:7" x14ac:dyDescent="0.25">
      <c r="A1061" t="s">
        <v>2702</v>
      </c>
      <c r="B1061" t="s">
        <v>2703</v>
      </c>
      <c r="C1061" t="s">
        <v>5</v>
      </c>
      <c r="D1061" t="s">
        <v>352</v>
      </c>
      <c r="E1061" t="s">
        <v>352</v>
      </c>
      <c r="F1061" t="s">
        <v>127</v>
      </c>
      <c r="G1061" t="str">
        <f>Table_Default__ACACCTCAT[[#This Row],[ACCT_CATEGORY]]</f>
        <v>02074</v>
      </c>
    </row>
    <row r="1062" spans="1:7" x14ac:dyDescent="0.25">
      <c r="A1062" t="s">
        <v>2704</v>
      </c>
      <c r="B1062" t="s">
        <v>2705</v>
      </c>
      <c r="C1062" t="s">
        <v>5</v>
      </c>
      <c r="D1062" t="s">
        <v>352</v>
      </c>
      <c r="E1062" t="s">
        <v>352</v>
      </c>
      <c r="F1062" t="s">
        <v>127</v>
      </c>
      <c r="G1062" t="str">
        <f>Table_Default__ACACCTCAT[[#This Row],[ACCT_CATEGORY]]</f>
        <v>02075</v>
      </c>
    </row>
    <row r="1063" spans="1:7" x14ac:dyDescent="0.25">
      <c r="A1063" t="s">
        <v>2706</v>
      </c>
      <c r="B1063" t="s">
        <v>2707</v>
      </c>
      <c r="C1063" t="s">
        <v>5</v>
      </c>
      <c r="D1063" t="s">
        <v>352</v>
      </c>
      <c r="E1063" t="s">
        <v>352</v>
      </c>
      <c r="F1063" t="s">
        <v>127</v>
      </c>
      <c r="G1063" t="str">
        <f>Table_Default__ACACCTCAT[[#This Row],[ACCT_CATEGORY]]</f>
        <v>02076</v>
      </c>
    </row>
    <row r="1064" spans="1:7" x14ac:dyDescent="0.25">
      <c r="A1064" t="s">
        <v>2708</v>
      </c>
      <c r="B1064" t="s">
        <v>2709</v>
      </c>
      <c r="C1064" t="s">
        <v>5</v>
      </c>
      <c r="D1064" t="s">
        <v>352</v>
      </c>
      <c r="E1064" t="s">
        <v>352</v>
      </c>
      <c r="F1064" t="s">
        <v>127</v>
      </c>
      <c r="G1064" t="str">
        <f>Table_Default__ACACCTCAT[[#This Row],[ACCT_CATEGORY]]</f>
        <v>02077</v>
      </c>
    </row>
    <row r="1065" spans="1:7" x14ac:dyDescent="0.25">
      <c r="A1065" t="s">
        <v>2710</v>
      </c>
      <c r="B1065" t="s">
        <v>2711</v>
      </c>
      <c r="C1065" t="s">
        <v>5</v>
      </c>
      <c r="D1065" t="s">
        <v>352</v>
      </c>
      <c r="E1065" t="s">
        <v>352</v>
      </c>
      <c r="F1065" t="s">
        <v>127</v>
      </c>
      <c r="G1065" t="str">
        <f>Table_Default__ACACCTCAT[[#This Row],[ACCT_CATEGORY]]</f>
        <v>02078</v>
      </c>
    </row>
    <row r="1066" spans="1:7" x14ac:dyDescent="0.25">
      <c r="A1066" t="s">
        <v>2712</v>
      </c>
      <c r="B1066" t="s">
        <v>2713</v>
      </c>
      <c r="C1066" t="s">
        <v>5</v>
      </c>
      <c r="D1066" t="s">
        <v>352</v>
      </c>
      <c r="E1066" t="s">
        <v>352</v>
      </c>
      <c r="F1066" t="s">
        <v>127</v>
      </c>
      <c r="G1066" t="str">
        <f>Table_Default__ACACCTCAT[[#This Row],[ACCT_CATEGORY]]</f>
        <v>02079</v>
      </c>
    </row>
    <row r="1067" spans="1:7" x14ac:dyDescent="0.25">
      <c r="A1067" t="s">
        <v>2714</v>
      </c>
      <c r="B1067" t="s">
        <v>2715</v>
      </c>
      <c r="C1067" t="s">
        <v>5</v>
      </c>
      <c r="D1067" t="s">
        <v>352</v>
      </c>
      <c r="E1067" t="s">
        <v>352</v>
      </c>
      <c r="F1067" t="s">
        <v>127</v>
      </c>
      <c r="G1067" t="str">
        <f>Table_Default__ACACCTCAT[[#This Row],[ACCT_CATEGORY]]</f>
        <v>02080</v>
      </c>
    </row>
    <row r="1068" spans="1:7" x14ac:dyDescent="0.25">
      <c r="A1068" t="s">
        <v>2716</v>
      </c>
      <c r="B1068" t="s">
        <v>2717</v>
      </c>
      <c r="C1068" t="s">
        <v>5</v>
      </c>
      <c r="D1068" t="s">
        <v>352</v>
      </c>
      <c r="E1068" t="s">
        <v>352</v>
      </c>
      <c r="F1068" t="s">
        <v>127</v>
      </c>
      <c r="G1068" t="str">
        <f>Table_Default__ACACCTCAT[[#This Row],[ACCT_CATEGORY]]</f>
        <v>02081</v>
      </c>
    </row>
    <row r="1069" spans="1:7" x14ac:dyDescent="0.25">
      <c r="A1069" t="s">
        <v>2718</v>
      </c>
      <c r="B1069" t="s">
        <v>2719</v>
      </c>
      <c r="C1069" t="s">
        <v>5</v>
      </c>
      <c r="D1069" t="s">
        <v>352</v>
      </c>
      <c r="E1069" t="s">
        <v>352</v>
      </c>
      <c r="F1069" t="s">
        <v>127</v>
      </c>
      <c r="G1069" t="str">
        <f>Table_Default__ACACCTCAT[[#This Row],[ACCT_CATEGORY]]</f>
        <v>02082</v>
      </c>
    </row>
    <row r="1070" spans="1:7" x14ac:dyDescent="0.25">
      <c r="A1070" t="s">
        <v>2720</v>
      </c>
      <c r="B1070" t="s">
        <v>2721</v>
      </c>
      <c r="C1070" t="s">
        <v>5</v>
      </c>
      <c r="D1070" t="s">
        <v>352</v>
      </c>
      <c r="E1070" t="s">
        <v>352</v>
      </c>
      <c r="F1070" t="s">
        <v>127</v>
      </c>
      <c r="G1070" t="str">
        <f>Table_Default__ACACCTCAT[[#This Row],[ACCT_CATEGORY]]</f>
        <v>02083</v>
      </c>
    </row>
    <row r="1071" spans="1:7" x14ac:dyDescent="0.25">
      <c r="A1071" t="s">
        <v>2722</v>
      </c>
      <c r="B1071" t="s">
        <v>2723</v>
      </c>
      <c r="C1071" t="s">
        <v>5</v>
      </c>
      <c r="D1071" t="s">
        <v>352</v>
      </c>
      <c r="E1071" t="s">
        <v>352</v>
      </c>
      <c r="F1071" t="s">
        <v>127</v>
      </c>
      <c r="G1071" t="str">
        <f>Table_Default__ACACCTCAT[[#This Row],[ACCT_CATEGORY]]</f>
        <v>02084</v>
      </c>
    </row>
    <row r="1072" spans="1:7" x14ac:dyDescent="0.25">
      <c r="A1072" t="s">
        <v>2724</v>
      </c>
      <c r="B1072" t="s">
        <v>2725</v>
      </c>
      <c r="C1072" t="s">
        <v>5</v>
      </c>
      <c r="D1072" t="s">
        <v>352</v>
      </c>
      <c r="E1072" t="s">
        <v>352</v>
      </c>
      <c r="F1072" t="s">
        <v>127</v>
      </c>
      <c r="G1072" t="str">
        <f>Table_Default__ACACCTCAT[[#This Row],[ACCT_CATEGORY]]</f>
        <v>02085</v>
      </c>
    </row>
    <row r="1073" spans="1:7" x14ac:dyDescent="0.25">
      <c r="A1073" t="s">
        <v>2726</v>
      </c>
      <c r="B1073" t="s">
        <v>2727</v>
      </c>
      <c r="C1073" t="s">
        <v>5</v>
      </c>
      <c r="D1073" t="s">
        <v>352</v>
      </c>
      <c r="E1073" t="s">
        <v>352</v>
      </c>
      <c r="F1073" t="s">
        <v>127</v>
      </c>
      <c r="G1073" t="str">
        <f>Table_Default__ACACCTCAT[[#This Row],[ACCT_CATEGORY]]</f>
        <v>02086</v>
      </c>
    </row>
    <row r="1074" spans="1:7" x14ac:dyDescent="0.25">
      <c r="A1074" t="s">
        <v>2728</v>
      </c>
      <c r="B1074" t="s">
        <v>2729</v>
      </c>
      <c r="C1074" t="s">
        <v>5</v>
      </c>
      <c r="D1074" t="s">
        <v>352</v>
      </c>
      <c r="E1074" t="s">
        <v>352</v>
      </c>
      <c r="F1074" t="s">
        <v>127</v>
      </c>
      <c r="G1074" t="str">
        <f>Table_Default__ACACCTCAT[[#This Row],[ACCT_CATEGORY]]</f>
        <v>02087</v>
      </c>
    </row>
    <row r="1075" spans="1:7" x14ac:dyDescent="0.25">
      <c r="A1075" t="s">
        <v>2730</v>
      </c>
      <c r="B1075" t="s">
        <v>2731</v>
      </c>
      <c r="C1075" t="s">
        <v>5</v>
      </c>
      <c r="D1075" t="s">
        <v>352</v>
      </c>
      <c r="E1075" t="s">
        <v>352</v>
      </c>
      <c r="F1075" t="s">
        <v>127</v>
      </c>
      <c r="G1075" t="str">
        <f>Table_Default__ACACCTCAT[[#This Row],[ACCT_CATEGORY]]</f>
        <v>02088</v>
      </c>
    </row>
    <row r="1076" spans="1:7" x14ac:dyDescent="0.25">
      <c r="A1076" t="s">
        <v>2732</v>
      </c>
      <c r="B1076" t="s">
        <v>2733</v>
      </c>
      <c r="C1076" t="s">
        <v>5</v>
      </c>
      <c r="D1076" t="s">
        <v>352</v>
      </c>
      <c r="E1076" t="s">
        <v>352</v>
      </c>
      <c r="F1076" t="s">
        <v>127</v>
      </c>
      <c r="G1076" t="str">
        <f>Table_Default__ACACCTCAT[[#This Row],[ACCT_CATEGORY]]</f>
        <v>02089</v>
      </c>
    </row>
    <row r="1077" spans="1:7" x14ac:dyDescent="0.25">
      <c r="A1077" t="s">
        <v>2734</v>
      </c>
      <c r="B1077" t="s">
        <v>2735</v>
      </c>
      <c r="C1077" t="s">
        <v>5</v>
      </c>
      <c r="D1077" t="s">
        <v>352</v>
      </c>
      <c r="E1077" t="s">
        <v>352</v>
      </c>
      <c r="F1077" t="s">
        <v>127</v>
      </c>
      <c r="G1077" t="str">
        <f>Table_Default__ACACCTCAT[[#This Row],[ACCT_CATEGORY]]</f>
        <v>02090</v>
      </c>
    </row>
    <row r="1078" spans="1:7" x14ac:dyDescent="0.25">
      <c r="A1078" t="s">
        <v>2736</v>
      </c>
      <c r="B1078" t="s">
        <v>2737</v>
      </c>
      <c r="C1078" t="s">
        <v>5</v>
      </c>
      <c r="D1078" t="s">
        <v>352</v>
      </c>
      <c r="E1078" t="s">
        <v>352</v>
      </c>
      <c r="F1078" t="s">
        <v>127</v>
      </c>
      <c r="G1078" t="str">
        <f>Table_Default__ACACCTCAT[[#This Row],[ACCT_CATEGORY]]</f>
        <v>02091</v>
      </c>
    </row>
    <row r="1079" spans="1:7" x14ac:dyDescent="0.25">
      <c r="A1079" t="s">
        <v>2738</v>
      </c>
      <c r="B1079" t="s">
        <v>2739</v>
      </c>
      <c r="C1079" t="s">
        <v>5</v>
      </c>
      <c r="D1079" t="s">
        <v>352</v>
      </c>
      <c r="E1079" t="s">
        <v>352</v>
      </c>
      <c r="F1079" t="s">
        <v>127</v>
      </c>
      <c r="G1079" t="str">
        <f>Table_Default__ACACCTCAT[[#This Row],[ACCT_CATEGORY]]</f>
        <v>02092</v>
      </c>
    </row>
    <row r="1080" spans="1:7" x14ac:dyDescent="0.25">
      <c r="A1080" t="s">
        <v>2740</v>
      </c>
      <c r="B1080" t="s">
        <v>2741</v>
      </c>
      <c r="C1080" t="s">
        <v>5</v>
      </c>
      <c r="D1080" t="s">
        <v>352</v>
      </c>
      <c r="E1080" t="s">
        <v>352</v>
      </c>
      <c r="F1080" t="s">
        <v>127</v>
      </c>
      <c r="G1080" t="str">
        <f>Table_Default__ACACCTCAT[[#This Row],[ACCT_CATEGORY]]</f>
        <v>02093</v>
      </c>
    </row>
    <row r="1081" spans="1:7" x14ac:dyDescent="0.25">
      <c r="A1081" t="s">
        <v>2742</v>
      </c>
      <c r="B1081" t="s">
        <v>2743</v>
      </c>
      <c r="C1081" t="s">
        <v>5</v>
      </c>
      <c r="D1081" t="s">
        <v>352</v>
      </c>
      <c r="E1081" t="s">
        <v>352</v>
      </c>
      <c r="F1081" t="s">
        <v>127</v>
      </c>
      <c r="G1081" t="str">
        <f>Table_Default__ACACCTCAT[[#This Row],[ACCT_CATEGORY]]</f>
        <v>02094</v>
      </c>
    </row>
    <row r="1082" spans="1:7" x14ac:dyDescent="0.25">
      <c r="A1082" t="s">
        <v>2744</v>
      </c>
      <c r="B1082" t="s">
        <v>2745</v>
      </c>
      <c r="C1082" t="s">
        <v>5</v>
      </c>
      <c r="D1082" t="s">
        <v>352</v>
      </c>
      <c r="E1082" t="s">
        <v>352</v>
      </c>
      <c r="F1082" t="s">
        <v>127</v>
      </c>
      <c r="G1082" t="str">
        <f>Table_Default__ACACCTCAT[[#This Row],[ACCT_CATEGORY]]</f>
        <v>02095</v>
      </c>
    </row>
    <row r="1083" spans="1:7" x14ac:dyDescent="0.25">
      <c r="A1083" t="s">
        <v>2746</v>
      </c>
      <c r="B1083" t="s">
        <v>2747</v>
      </c>
      <c r="C1083" t="s">
        <v>5</v>
      </c>
      <c r="D1083" t="s">
        <v>352</v>
      </c>
      <c r="E1083" t="s">
        <v>352</v>
      </c>
      <c r="F1083" t="s">
        <v>127</v>
      </c>
      <c r="G1083" t="str">
        <f>Table_Default__ACACCTCAT[[#This Row],[ACCT_CATEGORY]]</f>
        <v>02096</v>
      </c>
    </row>
    <row r="1084" spans="1:7" x14ac:dyDescent="0.25">
      <c r="A1084" t="s">
        <v>2748</v>
      </c>
      <c r="B1084" t="s">
        <v>2749</v>
      </c>
      <c r="C1084" t="s">
        <v>5</v>
      </c>
      <c r="D1084" t="s">
        <v>352</v>
      </c>
      <c r="E1084" t="s">
        <v>352</v>
      </c>
      <c r="F1084" t="s">
        <v>127</v>
      </c>
      <c r="G1084" t="str">
        <f>Table_Default__ACACCTCAT[[#This Row],[ACCT_CATEGORY]]</f>
        <v>02097</v>
      </c>
    </row>
    <row r="1085" spans="1:7" x14ac:dyDescent="0.25">
      <c r="A1085" t="s">
        <v>2750</v>
      </c>
      <c r="B1085" t="s">
        <v>2751</v>
      </c>
      <c r="C1085" t="s">
        <v>5</v>
      </c>
      <c r="D1085" t="s">
        <v>352</v>
      </c>
      <c r="E1085" t="s">
        <v>352</v>
      </c>
      <c r="F1085" t="s">
        <v>127</v>
      </c>
      <c r="G1085" t="str">
        <f>Table_Default__ACACCTCAT[[#This Row],[ACCT_CATEGORY]]</f>
        <v>02098</v>
      </c>
    </row>
    <row r="1086" spans="1:7" x14ac:dyDescent="0.25">
      <c r="A1086" t="s">
        <v>2752</v>
      </c>
      <c r="B1086" t="s">
        <v>2753</v>
      </c>
      <c r="C1086" t="s">
        <v>5</v>
      </c>
      <c r="D1086" t="s">
        <v>352</v>
      </c>
      <c r="E1086" t="s">
        <v>352</v>
      </c>
      <c r="F1086" t="s">
        <v>127</v>
      </c>
      <c r="G1086" t="str">
        <f>Table_Default__ACACCTCAT[[#This Row],[ACCT_CATEGORY]]</f>
        <v>02099</v>
      </c>
    </row>
    <row r="1087" spans="1:7" x14ac:dyDescent="0.25">
      <c r="A1087" t="s">
        <v>2754</v>
      </c>
      <c r="B1087" t="s">
        <v>2755</v>
      </c>
      <c r="C1087" t="s">
        <v>5</v>
      </c>
      <c r="D1087" t="s">
        <v>352</v>
      </c>
      <c r="E1087" t="s">
        <v>352</v>
      </c>
      <c r="F1087" t="s">
        <v>127</v>
      </c>
      <c r="G1087" t="str">
        <f>Table_Default__ACACCTCAT[[#This Row],[ACCT_CATEGORY]]</f>
        <v>02100</v>
      </c>
    </row>
    <row r="1088" spans="1:7" x14ac:dyDescent="0.25">
      <c r="A1088" t="s">
        <v>2756</v>
      </c>
      <c r="B1088" t="s">
        <v>2757</v>
      </c>
      <c r="C1088" t="s">
        <v>5</v>
      </c>
      <c r="D1088" t="s">
        <v>352</v>
      </c>
      <c r="E1088" t="s">
        <v>352</v>
      </c>
      <c r="F1088" t="s">
        <v>127</v>
      </c>
      <c r="G1088" t="str">
        <f>Table_Default__ACACCTCAT[[#This Row],[ACCT_CATEGORY]]</f>
        <v>02101</v>
      </c>
    </row>
    <row r="1089" spans="1:7" x14ac:dyDescent="0.25">
      <c r="A1089" t="s">
        <v>2758</v>
      </c>
      <c r="B1089" t="s">
        <v>2759</v>
      </c>
      <c r="C1089" t="s">
        <v>5</v>
      </c>
      <c r="D1089" t="s">
        <v>352</v>
      </c>
      <c r="E1089" t="s">
        <v>352</v>
      </c>
      <c r="F1089" t="s">
        <v>127</v>
      </c>
      <c r="G1089" t="str">
        <f>Table_Default__ACACCTCAT[[#This Row],[ACCT_CATEGORY]]</f>
        <v>02102</v>
      </c>
    </row>
    <row r="1090" spans="1:7" x14ac:dyDescent="0.25">
      <c r="A1090" t="s">
        <v>2760</v>
      </c>
      <c r="B1090" t="s">
        <v>2761</v>
      </c>
      <c r="C1090" t="s">
        <v>5</v>
      </c>
      <c r="D1090" t="s">
        <v>352</v>
      </c>
      <c r="E1090" t="s">
        <v>352</v>
      </c>
      <c r="F1090" t="s">
        <v>127</v>
      </c>
      <c r="G1090" t="str">
        <f>Table_Default__ACACCTCAT[[#This Row],[ACCT_CATEGORY]]</f>
        <v>02103</v>
      </c>
    </row>
    <row r="1091" spans="1:7" x14ac:dyDescent="0.25">
      <c r="A1091" t="s">
        <v>2762</v>
      </c>
      <c r="B1091" t="s">
        <v>2763</v>
      </c>
      <c r="C1091" t="s">
        <v>5</v>
      </c>
      <c r="D1091" t="s">
        <v>352</v>
      </c>
      <c r="E1091" t="s">
        <v>352</v>
      </c>
      <c r="F1091" t="s">
        <v>127</v>
      </c>
      <c r="G1091" t="str">
        <f>Table_Default__ACACCTCAT[[#This Row],[ACCT_CATEGORY]]</f>
        <v>02104</v>
      </c>
    </row>
    <row r="1092" spans="1:7" x14ac:dyDescent="0.25">
      <c r="A1092" t="s">
        <v>2764</v>
      </c>
      <c r="B1092" t="s">
        <v>2765</v>
      </c>
      <c r="C1092" t="s">
        <v>5</v>
      </c>
      <c r="D1092" t="s">
        <v>352</v>
      </c>
      <c r="E1092" t="s">
        <v>352</v>
      </c>
      <c r="F1092" t="s">
        <v>127</v>
      </c>
      <c r="G1092" t="str">
        <f>Table_Default__ACACCTCAT[[#This Row],[ACCT_CATEGORY]]</f>
        <v>02105</v>
      </c>
    </row>
    <row r="1093" spans="1:7" x14ac:dyDescent="0.25">
      <c r="A1093" t="s">
        <v>2766</v>
      </c>
      <c r="B1093" t="s">
        <v>2767</v>
      </c>
      <c r="C1093" t="s">
        <v>5</v>
      </c>
      <c r="D1093" t="s">
        <v>352</v>
      </c>
      <c r="E1093" t="s">
        <v>352</v>
      </c>
      <c r="F1093" t="s">
        <v>127</v>
      </c>
      <c r="G1093" t="str">
        <f>Table_Default__ACACCTCAT[[#This Row],[ACCT_CATEGORY]]</f>
        <v>02106</v>
      </c>
    </row>
    <row r="1094" spans="1:7" x14ac:dyDescent="0.25">
      <c r="A1094" t="s">
        <v>2768</v>
      </c>
      <c r="B1094" t="s">
        <v>2769</v>
      </c>
      <c r="C1094" t="s">
        <v>5</v>
      </c>
      <c r="D1094" t="s">
        <v>352</v>
      </c>
      <c r="E1094" t="s">
        <v>352</v>
      </c>
      <c r="F1094" t="s">
        <v>127</v>
      </c>
      <c r="G1094" t="str">
        <f>Table_Default__ACACCTCAT[[#This Row],[ACCT_CATEGORY]]</f>
        <v>02107</v>
      </c>
    </row>
    <row r="1095" spans="1:7" x14ac:dyDescent="0.25">
      <c r="A1095" t="s">
        <v>2770</v>
      </c>
      <c r="B1095" t="s">
        <v>2771</v>
      </c>
      <c r="C1095" t="s">
        <v>5</v>
      </c>
      <c r="D1095" t="s">
        <v>352</v>
      </c>
      <c r="E1095" t="s">
        <v>352</v>
      </c>
      <c r="F1095" t="s">
        <v>127</v>
      </c>
      <c r="G1095" t="str">
        <f>Table_Default__ACACCTCAT[[#This Row],[ACCT_CATEGORY]]</f>
        <v>02108</v>
      </c>
    </row>
    <row r="1096" spans="1:7" x14ac:dyDescent="0.25">
      <c r="A1096" t="s">
        <v>2772</v>
      </c>
      <c r="B1096" t="s">
        <v>2773</v>
      </c>
      <c r="C1096" t="s">
        <v>5</v>
      </c>
      <c r="D1096" t="s">
        <v>352</v>
      </c>
      <c r="E1096" t="s">
        <v>352</v>
      </c>
      <c r="F1096" t="s">
        <v>127</v>
      </c>
      <c r="G1096" t="str">
        <f>Table_Default__ACACCTCAT[[#This Row],[ACCT_CATEGORY]]</f>
        <v>02109</v>
      </c>
    </row>
    <row r="1097" spans="1:7" x14ac:dyDescent="0.25">
      <c r="A1097" t="s">
        <v>2774</v>
      </c>
      <c r="B1097" t="s">
        <v>2775</v>
      </c>
      <c r="C1097" t="s">
        <v>5</v>
      </c>
      <c r="D1097" t="s">
        <v>352</v>
      </c>
      <c r="E1097" t="s">
        <v>352</v>
      </c>
      <c r="F1097" t="s">
        <v>127</v>
      </c>
      <c r="G1097" t="str">
        <f>Table_Default__ACACCTCAT[[#This Row],[ACCT_CATEGORY]]</f>
        <v>02110</v>
      </c>
    </row>
    <row r="1098" spans="1:7" x14ac:dyDescent="0.25">
      <c r="A1098" t="s">
        <v>2776</v>
      </c>
      <c r="B1098" t="s">
        <v>2777</v>
      </c>
      <c r="C1098" t="s">
        <v>5</v>
      </c>
      <c r="D1098" t="s">
        <v>352</v>
      </c>
      <c r="E1098" t="s">
        <v>352</v>
      </c>
      <c r="F1098" t="s">
        <v>127</v>
      </c>
      <c r="G1098" t="str">
        <f>Table_Default__ACACCTCAT[[#This Row],[ACCT_CATEGORY]]</f>
        <v>02111</v>
      </c>
    </row>
    <row r="1099" spans="1:7" x14ac:dyDescent="0.25">
      <c r="A1099" t="s">
        <v>2778</v>
      </c>
      <c r="B1099" t="s">
        <v>2779</v>
      </c>
      <c r="C1099" t="s">
        <v>5</v>
      </c>
      <c r="D1099" t="s">
        <v>352</v>
      </c>
      <c r="E1099" t="s">
        <v>352</v>
      </c>
      <c r="F1099" t="s">
        <v>127</v>
      </c>
      <c r="G1099" t="str">
        <f>Table_Default__ACACCTCAT[[#This Row],[ACCT_CATEGORY]]</f>
        <v>02112</v>
      </c>
    </row>
    <row r="1100" spans="1:7" x14ac:dyDescent="0.25">
      <c r="A1100" t="s">
        <v>2780</v>
      </c>
      <c r="B1100" t="s">
        <v>2781</v>
      </c>
      <c r="C1100" t="s">
        <v>5</v>
      </c>
      <c r="D1100" t="s">
        <v>352</v>
      </c>
      <c r="E1100" t="s">
        <v>352</v>
      </c>
      <c r="F1100" t="s">
        <v>127</v>
      </c>
      <c r="G1100" t="str">
        <f>Table_Default__ACACCTCAT[[#This Row],[ACCT_CATEGORY]]</f>
        <v>02113</v>
      </c>
    </row>
    <row r="1101" spans="1:7" x14ac:dyDescent="0.25">
      <c r="A1101" t="s">
        <v>2782</v>
      </c>
      <c r="B1101" t="s">
        <v>2783</v>
      </c>
      <c r="C1101" t="s">
        <v>5</v>
      </c>
      <c r="D1101" t="s">
        <v>352</v>
      </c>
      <c r="E1101" t="s">
        <v>352</v>
      </c>
      <c r="F1101" t="s">
        <v>127</v>
      </c>
      <c r="G1101" t="str">
        <f>Table_Default__ACACCTCAT[[#This Row],[ACCT_CATEGORY]]</f>
        <v>02114</v>
      </c>
    </row>
    <row r="1102" spans="1:7" x14ac:dyDescent="0.25">
      <c r="A1102" t="s">
        <v>2784</v>
      </c>
      <c r="B1102" t="s">
        <v>2785</v>
      </c>
      <c r="C1102" t="s">
        <v>5</v>
      </c>
      <c r="D1102" t="s">
        <v>352</v>
      </c>
      <c r="E1102" t="s">
        <v>352</v>
      </c>
      <c r="F1102" t="s">
        <v>127</v>
      </c>
      <c r="G1102" t="str">
        <f>Table_Default__ACACCTCAT[[#This Row],[ACCT_CATEGORY]]</f>
        <v>02115</v>
      </c>
    </row>
    <row r="1103" spans="1:7" x14ac:dyDescent="0.25">
      <c r="A1103" t="s">
        <v>2786</v>
      </c>
      <c r="B1103" t="s">
        <v>2787</v>
      </c>
      <c r="C1103" t="s">
        <v>5</v>
      </c>
      <c r="D1103" t="s">
        <v>352</v>
      </c>
      <c r="E1103" t="s">
        <v>352</v>
      </c>
      <c r="F1103" t="s">
        <v>127</v>
      </c>
      <c r="G1103" t="str">
        <f>Table_Default__ACACCTCAT[[#This Row],[ACCT_CATEGORY]]</f>
        <v>02116</v>
      </c>
    </row>
    <row r="1104" spans="1:7" x14ac:dyDescent="0.25">
      <c r="A1104" t="s">
        <v>2788</v>
      </c>
      <c r="B1104" t="s">
        <v>2789</v>
      </c>
      <c r="C1104" t="s">
        <v>5</v>
      </c>
      <c r="D1104" t="s">
        <v>352</v>
      </c>
      <c r="E1104" t="s">
        <v>352</v>
      </c>
      <c r="F1104" t="s">
        <v>127</v>
      </c>
      <c r="G1104" t="str">
        <f>Table_Default__ACACCTCAT[[#This Row],[ACCT_CATEGORY]]</f>
        <v>02117</v>
      </c>
    </row>
    <row r="1105" spans="1:7" x14ac:dyDescent="0.25">
      <c r="A1105" t="s">
        <v>2790</v>
      </c>
      <c r="B1105" t="s">
        <v>2791</v>
      </c>
      <c r="C1105" t="s">
        <v>5</v>
      </c>
      <c r="D1105" t="s">
        <v>352</v>
      </c>
      <c r="E1105" t="s">
        <v>352</v>
      </c>
      <c r="F1105" t="s">
        <v>127</v>
      </c>
      <c r="G1105" t="str">
        <f>Table_Default__ACACCTCAT[[#This Row],[ACCT_CATEGORY]]</f>
        <v>02118</v>
      </c>
    </row>
    <row r="1106" spans="1:7" x14ac:dyDescent="0.25">
      <c r="A1106" t="s">
        <v>2792</v>
      </c>
      <c r="B1106" t="s">
        <v>2793</v>
      </c>
      <c r="C1106" t="s">
        <v>5</v>
      </c>
      <c r="D1106" t="s">
        <v>352</v>
      </c>
      <c r="E1106" t="s">
        <v>352</v>
      </c>
      <c r="F1106" t="s">
        <v>127</v>
      </c>
      <c r="G1106" t="str">
        <f>Table_Default__ACACCTCAT[[#This Row],[ACCT_CATEGORY]]</f>
        <v>02119</v>
      </c>
    </row>
    <row r="1107" spans="1:7" x14ac:dyDescent="0.25">
      <c r="A1107" t="s">
        <v>2794</v>
      </c>
      <c r="B1107" t="s">
        <v>2795</v>
      </c>
      <c r="C1107" t="s">
        <v>5</v>
      </c>
      <c r="D1107" t="s">
        <v>352</v>
      </c>
      <c r="E1107" t="s">
        <v>352</v>
      </c>
      <c r="F1107" t="s">
        <v>127</v>
      </c>
      <c r="G1107" t="str">
        <f>Table_Default__ACACCTCAT[[#This Row],[ACCT_CATEGORY]]</f>
        <v>02120</v>
      </c>
    </row>
    <row r="1108" spans="1:7" x14ac:dyDescent="0.25">
      <c r="A1108" t="s">
        <v>2796</v>
      </c>
      <c r="B1108" t="s">
        <v>2797</v>
      </c>
      <c r="C1108" t="s">
        <v>5</v>
      </c>
      <c r="D1108" t="s">
        <v>352</v>
      </c>
      <c r="E1108" t="s">
        <v>352</v>
      </c>
      <c r="F1108" t="s">
        <v>127</v>
      </c>
      <c r="G1108" t="str">
        <f>Table_Default__ACACCTCAT[[#This Row],[ACCT_CATEGORY]]</f>
        <v>02121</v>
      </c>
    </row>
    <row r="1109" spans="1:7" x14ac:dyDescent="0.25">
      <c r="A1109" t="s">
        <v>2798</v>
      </c>
      <c r="B1109" t="s">
        <v>2799</v>
      </c>
      <c r="C1109" t="s">
        <v>5</v>
      </c>
      <c r="D1109" t="s">
        <v>352</v>
      </c>
      <c r="E1109" t="s">
        <v>352</v>
      </c>
      <c r="F1109" t="s">
        <v>127</v>
      </c>
      <c r="G1109" t="str">
        <f>Table_Default__ACACCTCAT[[#This Row],[ACCT_CATEGORY]]</f>
        <v>02122</v>
      </c>
    </row>
    <row r="1110" spans="1:7" x14ac:dyDescent="0.25">
      <c r="A1110" t="s">
        <v>2800</v>
      </c>
      <c r="B1110" t="s">
        <v>2801</v>
      </c>
      <c r="C1110" t="s">
        <v>5</v>
      </c>
      <c r="D1110" t="s">
        <v>352</v>
      </c>
      <c r="E1110" t="s">
        <v>352</v>
      </c>
      <c r="F1110" t="s">
        <v>127</v>
      </c>
      <c r="G1110" t="str">
        <f>Table_Default__ACACCTCAT[[#This Row],[ACCT_CATEGORY]]</f>
        <v>02123</v>
      </c>
    </row>
    <row r="1111" spans="1:7" x14ac:dyDescent="0.25">
      <c r="A1111" t="s">
        <v>2802</v>
      </c>
      <c r="B1111" t="s">
        <v>2803</v>
      </c>
      <c r="C1111" t="s">
        <v>5</v>
      </c>
      <c r="D1111" t="s">
        <v>352</v>
      </c>
      <c r="E1111" t="s">
        <v>352</v>
      </c>
      <c r="F1111" t="s">
        <v>127</v>
      </c>
      <c r="G1111" t="str">
        <f>Table_Default__ACACCTCAT[[#This Row],[ACCT_CATEGORY]]</f>
        <v>02124</v>
      </c>
    </row>
    <row r="1112" spans="1:7" x14ac:dyDescent="0.25">
      <c r="A1112" t="s">
        <v>2804</v>
      </c>
      <c r="B1112" t="s">
        <v>2805</v>
      </c>
      <c r="C1112" t="s">
        <v>5</v>
      </c>
      <c r="D1112" t="s">
        <v>352</v>
      </c>
      <c r="E1112" t="s">
        <v>352</v>
      </c>
      <c r="F1112" t="s">
        <v>127</v>
      </c>
      <c r="G1112" t="str">
        <f>Table_Default__ACACCTCAT[[#This Row],[ACCT_CATEGORY]]</f>
        <v>02125</v>
      </c>
    </row>
    <row r="1113" spans="1:7" x14ac:dyDescent="0.25">
      <c r="A1113" t="s">
        <v>2806</v>
      </c>
      <c r="B1113" t="s">
        <v>2807</v>
      </c>
      <c r="C1113" t="s">
        <v>5</v>
      </c>
      <c r="D1113" t="s">
        <v>352</v>
      </c>
      <c r="E1113" t="s">
        <v>352</v>
      </c>
      <c r="F1113" t="s">
        <v>127</v>
      </c>
      <c r="G1113" t="str">
        <f>Table_Default__ACACCTCAT[[#This Row],[ACCT_CATEGORY]]</f>
        <v>02126</v>
      </c>
    </row>
    <row r="1114" spans="1:7" x14ac:dyDescent="0.25">
      <c r="A1114" t="s">
        <v>2808</v>
      </c>
      <c r="B1114" t="s">
        <v>2809</v>
      </c>
      <c r="C1114" t="s">
        <v>5</v>
      </c>
      <c r="D1114" t="s">
        <v>352</v>
      </c>
      <c r="E1114" t="s">
        <v>352</v>
      </c>
      <c r="F1114" t="s">
        <v>127</v>
      </c>
      <c r="G1114" t="str">
        <f>Table_Default__ACACCTCAT[[#This Row],[ACCT_CATEGORY]]</f>
        <v>02127</v>
      </c>
    </row>
    <row r="1115" spans="1:7" x14ac:dyDescent="0.25">
      <c r="A1115" t="s">
        <v>2810</v>
      </c>
      <c r="B1115" t="s">
        <v>2811</v>
      </c>
      <c r="C1115" t="s">
        <v>5</v>
      </c>
      <c r="D1115" t="s">
        <v>352</v>
      </c>
      <c r="E1115" t="s">
        <v>352</v>
      </c>
      <c r="F1115" t="s">
        <v>127</v>
      </c>
      <c r="G1115" t="str">
        <f>Table_Default__ACACCTCAT[[#This Row],[ACCT_CATEGORY]]</f>
        <v>02128</v>
      </c>
    </row>
    <row r="1116" spans="1:7" x14ac:dyDescent="0.25">
      <c r="A1116" t="s">
        <v>2812</v>
      </c>
      <c r="B1116" t="s">
        <v>2813</v>
      </c>
      <c r="C1116" t="s">
        <v>5</v>
      </c>
      <c r="D1116" t="s">
        <v>352</v>
      </c>
      <c r="E1116" t="s">
        <v>352</v>
      </c>
      <c r="F1116" t="s">
        <v>127</v>
      </c>
      <c r="G1116" t="str">
        <f>Table_Default__ACACCTCAT[[#This Row],[ACCT_CATEGORY]]</f>
        <v>02129</v>
      </c>
    </row>
    <row r="1117" spans="1:7" x14ac:dyDescent="0.25">
      <c r="A1117" t="s">
        <v>2814</v>
      </c>
      <c r="B1117" t="s">
        <v>2815</v>
      </c>
      <c r="C1117" t="s">
        <v>5</v>
      </c>
      <c r="D1117" t="s">
        <v>352</v>
      </c>
      <c r="E1117" t="s">
        <v>352</v>
      </c>
      <c r="F1117" t="s">
        <v>127</v>
      </c>
      <c r="G1117" t="str">
        <f>Table_Default__ACACCTCAT[[#This Row],[ACCT_CATEGORY]]</f>
        <v>02130</v>
      </c>
    </row>
    <row r="1118" spans="1:7" x14ac:dyDescent="0.25">
      <c r="A1118" t="s">
        <v>2816</v>
      </c>
      <c r="B1118" t="s">
        <v>2817</v>
      </c>
      <c r="C1118" t="s">
        <v>5</v>
      </c>
      <c r="D1118" t="s">
        <v>352</v>
      </c>
      <c r="E1118" t="s">
        <v>352</v>
      </c>
      <c r="F1118" t="s">
        <v>127</v>
      </c>
      <c r="G1118" t="str">
        <f>Table_Default__ACACCTCAT[[#This Row],[ACCT_CATEGORY]]</f>
        <v>02131</v>
      </c>
    </row>
    <row r="1119" spans="1:7" x14ac:dyDescent="0.25">
      <c r="A1119" t="s">
        <v>2818</v>
      </c>
      <c r="B1119" t="s">
        <v>2819</v>
      </c>
      <c r="C1119" t="s">
        <v>5</v>
      </c>
      <c r="D1119" t="s">
        <v>352</v>
      </c>
      <c r="E1119" t="s">
        <v>352</v>
      </c>
      <c r="F1119" t="s">
        <v>127</v>
      </c>
      <c r="G1119" t="str">
        <f>Table_Default__ACACCTCAT[[#This Row],[ACCT_CATEGORY]]</f>
        <v>02132</v>
      </c>
    </row>
    <row r="1120" spans="1:7" x14ac:dyDescent="0.25">
      <c r="A1120" t="s">
        <v>2820</v>
      </c>
      <c r="B1120" t="s">
        <v>2821</v>
      </c>
      <c r="C1120" t="s">
        <v>5</v>
      </c>
      <c r="D1120" t="s">
        <v>352</v>
      </c>
      <c r="E1120" t="s">
        <v>352</v>
      </c>
      <c r="F1120" t="s">
        <v>127</v>
      </c>
      <c r="G1120" t="str">
        <f>Table_Default__ACACCTCAT[[#This Row],[ACCT_CATEGORY]]</f>
        <v>02133</v>
      </c>
    </row>
    <row r="1121" spans="1:7" x14ac:dyDescent="0.25">
      <c r="A1121" t="s">
        <v>2822</v>
      </c>
      <c r="B1121" t="s">
        <v>2823</v>
      </c>
      <c r="C1121" t="s">
        <v>5</v>
      </c>
      <c r="D1121" t="s">
        <v>352</v>
      </c>
      <c r="E1121" t="s">
        <v>352</v>
      </c>
      <c r="F1121" t="s">
        <v>127</v>
      </c>
      <c r="G1121" t="str">
        <f>Table_Default__ACACCTCAT[[#This Row],[ACCT_CATEGORY]]</f>
        <v>02134</v>
      </c>
    </row>
    <row r="1122" spans="1:7" x14ac:dyDescent="0.25">
      <c r="A1122" t="s">
        <v>2824</v>
      </c>
      <c r="B1122" t="s">
        <v>2825</v>
      </c>
      <c r="C1122" t="s">
        <v>5</v>
      </c>
      <c r="D1122" t="s">
        <v>352</v>
      </c>
      <c r="E1122" t="s">
        <v>352</v>
      </c>
      <c r="F1122" t="s">
        <v>127</v>
      </c>
      <c r="G1122" t="str">
        <f>Table_Default__ACACCTCAT[[#This Row],[ACCT_CATEGORY]]</f>
        <v>02135</v>
      </c>
    </row>
    <row r="1123" spans="1:7" x14ac:dyDescent="0.25">
      <c r="A1123" t="s">
        <v>2826</v>
      </c>
      <c r="B1123" t="s">
        <v>2827</v>
      </c>
      <c r="C1123" t="s">
        <v>5</v>
      </c>
      <c r="D1123" t="s">
        <v>352</v>
      </c>
      <c r="E1123" t="s">
        <v>352</v>
      </c>
      <c r="F1123" t="s">
        <v>127</v>
      </c>
      <c r="G1123" t="str">
        <f>Table_Default__ACACCTCAT[[#This Row],[ACCT_CATEGORY]]</f>
        <v>02136</v>
      </c>
    </row>
    <row r="1124" spans="1:7" x14ac:dyDescent="0.25">
      <c r="A1124" t="s">
        <v>2828</v>
      </c>
      <c r="B1124" t="s">
        <v>2829</v>
      </c>
      <c r="C1124" t="s">
        <v>5</v>
      </c>
      <c r="D1124" t="s">
        <v>352</v>
      </c>
      <c r="E1124" t="s">
        <v>352</v>
      </c>
      <c r="F1124" t="s">
        <v>127</v>
      </c>
      <c r="G1124" t="str">
        <f>Table_Default__ACACCTCAT[[#This Row],[ACCT_CATEGORY]]</f>
        <v>02137</v>
      </c>
    </row>
    <row r="1125" spans="1:7" x14ac:dyDescent="0.25">
      <c r="A1125" t="s">
        <v>2830</v>
      </c>
      <c r="B1125" t="s">
        <v>2831</v>
      </c>
      <c r="C1125" t="s">
        <v>5</v>
      </c>
      <c r="D1125" t="s">
        <v>352</v>
      </c>
      <c r="E1125" t="s">
        <v>352</v>
      </c>
      <c r="F1125" t="s">
        <v>127</v>
      </c>
      <c r="G1125" t="str">
        <f>Table_Default__ACACCTCAT[[#This Row],[ACCT_CATEGORY]]</f>
        <v>02138</v>
      </c>
    </row>
    <row r="1126" spans="1:7" x14ac:dyDescent="0.25">
      <c r="A1126" t="s">
        <v>2832</v>
      </c>
      <c r="B1126" t="s">
        <v>2833</v>
      </c>
      <c r="C1126" t="s">
        <v>5</v>
      </c>
      <c r="D1126" t="s">
        <v>352</v>
      </c>
      <c r="E1126" t="s">
        <v>352</v>
      </c>
      <c r="F1126" t="s">
        <v>127</v>
      </c>
      <c r="G1126" t="str">
        <f>Table_Default__ACACCTCAT[[#This Row],[ACCT_CATEGORY]]</f>
        <v>02139</v>
      </c>
    </row>
    <row r="1127" spans="1:7" x14ac:dyDescent="0.25">
      <c r="A1127" t="s">
        <v>2834</v>
      </c>
      <c r="B1127" t="s">
        <v>2835</v>
      </c>
      <c r="C1127" t="s">
        <v>5</v>
      </c>
      <c r="D1127" t="s">
        <v>352</v>
      </c>
      <c r="E1127" t="s">
        <v>352</v>
      </c>
      <c r="F1127" t="s">
        <v>127</v>
      </c>
      <c r="G1127" t="str">
        <f>Table_Default__ACACCTCAT[[#This Row],[ACCT_CATEGORY]]</f>
        <v>02140</v>
      </c>
    </row>
    <row r="1128" spans="1:7" x14ac:dyDescent="0.25">
      <c r="A1128" t="s">
        <v>2836</v>
      </c>
      <c r="B1128" t="s">
        <v>2837</v>
      </c>
      <c r="C1128" t="s">
        <v>5</v>
      </c>
      <c r="D1128" t="s">
        <v>352</v>
      </c>
      <c r="E1128" t="s">
        <v>352</v>
      </c>
      <c r="F1128" t="s">
        <v>127</v>
      </c>
      <c r="G1128" t="str">
        <f>Table_Default__ACACCTCAT[[#This Row],[ACCT_CATEGORY]]</f>
        <v>02141</v>
      </c>
    </row>
    <row r="1129" spans="1:7" x14ac:dyDescent="0.25">
      <c r="A1129" t="s">
        <v>2838</v>
      </c>
      <c r="B1129" t="s">
        <v>2839</v>
      </c>
      <c r="C1129" t="s">
        <v>5</v>
      </c>
      <c r="D1129" t="s">
        <v>352</v>
      </c>
      <c r="E1129" t="s">
        <v>352</v>
      </c>
      <c r="F1129" t="s">
        <v>127</v>
      </c>
      <c r="G1129" t="str">
        <f>Table_Default__ACACCTCAT[[#This Row],[ACCT_CATEGORY]]</f>
        <v>02142</v>
      </c>
    </row>
    <row r="1130" spans="1:7" x14ac:dyDescent="0.25">
      <c r="A1130" t="s">
        <v>2840</v>
      </c>
      <c r="B1130" t="s">
        <v>2841</v>
      </c>
      <c r="C1130" t="s">
        <v>5</v>
      </c>
      <c r="D1130" t="s">
        <v>352</v>
      </c>
      <c r="E1130" t="s">
        <v>352</v>
      </c>
      <c r="F1130" t="s">
        <v>127</v>
      </c>
      <c r="G1130" t="str">
        <f>Table_Default__ACACCTCAT[[#This Row],[ACCT_CATEGORY]]</f>
        <v>02143</v>
      </c>
    </row>
    <row r="1131" spans="1:7" x14ac:dyDescent="0.25">
      <c r="A1131" t="s">
        <v>2842</v>
      </c>
      <c r="B1131" t="s">
        <v>2843</v>
      </c>
      <c r="C1131" t="s">
        <v>5</v>
      </c>
      <c r="D1131" t="s">
        <v>352</v>
      </c>
      <c r="E1131" t="s">
        <v>352</v>
      </c>
      <c r="F1131" t="s">
        <v>127</v>
      </c>
      <c r="G1131" t="str">
        <f>Table_Default__ACACCTCAT[[#This Row],[ACCT_CATEGORY]]</f>
        <v>02144</v>
      </c>
    </row>
    <row r="1132" spans="1:7" x14ac:dyDescent="0.25">
      <c r="A1132" t="s">
        <v>2844</v>
      </c>
      <c r="B1132" t="s">
        <v>2845</v>
      </c>
      <c r="C1132" t="s">
        <v>5</v>
      </c>
      <c r="D1132" t="s">
        <v>352</v>
      </c>
      <c r="E1132" t="s">
        <v>352</v>
      </c>
      <c r="F1132" t="s">
        <v>127</v>
      </c>
      <c r="G1132" t="str">
        <f>Table_Default__ACACCTCAT[[#This Row],[ACCT_CATEGORY]]</f>
        <v>02145</v>
      </c>
    </row>
    <row r="1133" spans="1:7" x14ac:dyDescent="0.25">
      <c r="A1133" t="s">
        <v>2846</v>
      </c>
      <c r="B1133" t="s">
        <v>2847</v>
      </c>
      <c r="C1133" t="s">
        <v>5</v>
      </c>
      <c r="D1133" t="s">
        <v>352</v>
      </c>
      <c r="E1133" t="s">
        <v>352</v>
      </c>
      <c r="F1133" t="s">
        <v>127</v>
      </c>
      <c r="G1133" t="str">
        <f>Table_Default__ACACCTCAT[[#This Row],[ACCT_CATEGORY]]</f>
        <v>02146</v>
      </c>
    </row>
    <row r="1134" spans="1:7" x14ac:dyDescent="0.25">
      <c r="A1134" t="s">
        <v>2848</v>
      </c>
      <c r="B1134" t="s">
        <v>2849</v>
      </c>
      <c r="C1134" t="s">
        <v>5</v>
      </c>
      <c r="D1134" t="s">
        <v>352</v>
      </c>
      <c r="E1134" t="s">
        <v>352</v>
      </c>
      <c r="F1134" t="s">
        <v>127</v>
      </c>
      <c r="G1134" t="str">
        <f>Table_Default__ACACCTCAT[[#This Row],[ACCT_CATEGORY]]</f>
        <v>02147</v>
      </c>
    </row>
    <row r="1135" spans="1:7" x14ac:dyDescent="0.25">
      <c r="A1135" t="s">
        <v>2850</v>
      </c>
      <c r="B1135" t="s">
        <v>2851</v>
      </c>
      <c r="C1135" t="s">
        <v>5</v>
      </c>
      <c r="D1135" t="s">
        <v>352</v>
      </c>
      <c r="E1135" t="s">
        <v>352</v>
      </c>
      <c r="F1135" t="s">
        <v>127</v>
      </c>
      <c r="G1135" t="str">
        <f>Table_Default__ACACCTCAT[[#This Row],[ACCT_CATEGORY]]</f>
        <v>02148</v>
      </c>
    </row>
    <row r="1136" spans="1:7" x14ac:dyDescent="0.25">
      <c r="A1136" t="s">
        <v>2852</v>
      </c>
      <c r="B1136" t="s">
        <v>2853</v>
      </c>
      <c r="C1136" t="s">
        <v>5</v>
      </c>
      <c r="D1136" t="s">
        <v>352</v>
      </c>
      <c r="E1136" t="s">
        <v>352</v>
      </c>
      <c r="F1136" t="s">
        <v>127</v>
      </c>
      <c r="G1136" t="str">
        <f>Table_Default__ACACCTCAT[[#This Row],[ACCT_CATEGORY]]</f>
        <v>02149</v>
      </c>
    </row>
    <row r="1137" spans="1:7" x14ac:dyDescent="0.25">
      <c r="A1137" t="s">
        <v>2854</v>
      </c>
      <c r="B1137" t="s">
        <v>2855</v>
      </c>
      <c r="C1137" t="s">
        <v>5</v>
      </c>
      <c r="D1137" t="s">
        <v>352</v>
      </c>
      <c r="E1137" t="s">
        <v>352</v>
      </c>
      <c r="F1137" t="s">
        <v>127</v>
      </c>
      <c r="G1137" t="str">
        <f>Table_Default__ACACCTCAT[[#This Row],[ACCT_CATEGORY]]</f>
        <v>02150</v>
      </c>
    </row>
    <row r="1138" spans="1:7" x14ac:dyDescent="0.25">
      <c r="A1138" t="s">
        <v>2856</v>
      </c>
      <c r="B1138" t="s">
        <v>2857</v>
      </c>
      <c r="C1138" t="s">
        <v>5</v>
      </c>
      <c r="D1138" t="s">
        <v>352</v>
      </c>
      <c r="E1138" t="s">
        <v>352</v>
      </c>
      <c r="F1138" t="s">
        <v>127</v>
      </c>
      <c r="G1138" t="str">
        <f>Table_Default__ACACCTCAT[[#This Row],[ACCT_CATEGORY]]</f>
        <v>02151</v>
      </c>
    </row>
    <row r="1139" spans="1:7" x14ac:dyDescent="0.25">
      <c r="A1139" t="s">
        <v>2858</v>
      </c>
      <c r="B1139" t="s">
        <v>2859</v>
      </c>
      <c r="C1139" t="s">
        <v>5</v>
      </c>
      <c r="D1139" t="s">
        <v>352</v>
      </c>
      <c r="E1139" t="s">
        <v>352</v>
      </c>
      <c r="F1139" t="s">
        <v>127</v>
      </c>
      <c r="G1139" t="str">
        <f>Table_Default__ACACCTCAT[[#This Row],[ACCT_CATEGORY]]</f>
        <v>02152</v>
      </c>
    </row>
    <row r="1140" spans="1:7" x14ac:dyDescent="0.25">
      <c r="A1140" t="s">
        <v>2860</v>
      </c>
      <c r="B1140" t="s">
        <v>2861</v>
      </c>
      <c r="C1140" t="s">
        <v>5</v>
      </c>
      <c r="D1140" t="s">
        <v>352</v>
      </c>
      <c r="E1140" t="s">
        <v>352</v>
      </c>
      <c r="F1140" t="s">
        <v>127</v>
      </c>
      <c r="G1140" t="str">
        <f>Table_Default__ACACCTCAT[[#This Row],[ACCT_CATEGORY]]</f>
        <v>02153</v>
      </c>
    </row>
    <row r="1141" spans="1:7" x14ac:dyDescent="0.25">
      <c r="A1141" t="s">
        <v>2862</v>
      </c>
      <c r="B1141" t="s">
        <v>2863</v>
      </c>
      <c r="C1141" t="s">
        <v>5</v>
      </c>
      <c r="D1141" t="s">
        <v>352</v>
      </c>
      <c r="E1141" t="s">
        <v>352</v>
      </c>
      <c r="F1141" t="s">
        <v>127</v>
      </c>
      <c r="G1141" t="str">
        <f>Table_Default__ACACCTCAT[[#This Row],[ACCT_CATEGORY]]</f>
        <v>02154</v>
      </c>
    </row>
    <row r="1142" spans="1:7" x14ac:dyDescent="0.25">
      <c r="A1142" t="s">
        <v>2864</v>
      </c>
      <c r="B1142" t="s">
        <v>2865</v>
      </c>
      <c r="C1142" t="s">
        <v>5</v>
      </c>
      <c r="D1142" t="s">
        <v>352</v>
      </c>
      <c r="E1142" t="s">
        <v>352</v>
      </c>
      <c r="F1142" t="s">
        <v>127</v>
      </c>
      <c r="G1142" t="str">
        <f>Table_Default__ACACCTCAT[[#This Row],[ACCT_CATEGORY]]</f>
        <v>02156</v>
      </c>
    </row>
    <row r="1143" spans="1:7" x14ac:dyDescent="0.25">
      <c r="A1143" t="s">
        <v>2866</v>
      </c>
      <c r="B1143" t="s">
        <v>2867</v>
      </c>
      <c r="C1143" t="s">
        <v>5</v>
      </c>
      <c r="D1143" t="s">
        <v>352</v>
      </c>
      <c r="E1143" t="s">
        <v>352</v>
      </c>
      <c r="F1143" t="s">
        <v>127</v>
      </c>
      <c r="G1143" t="str">
        <f>Table_Default__ACACCTCAT[[#This Row],[ACCT_CATEGORY]]</f>
        <v>02157</v>
      </c>
    </row>
    <row r="1144" spans="1:7" x14ac:dyDescent="0.25">
      <c r="A1144" t="s">
        <v>2868</v>
      </c>
      <c r="B1144" t="s">
        <v>2869</v>
      </c>
      <c r="C1144" t="s">
        <v>5</v>
      </c>
      <c r="D1144" t="s">
        <v>352</v>
      </c>
      <c r="E1144" t="s">
        <v>352</v>
      </c>
      <c r="F1144" t="s">
        <v>127</v>
      </c>
      <c r="G1144" t="str">
        <f>Table_Default__ACACCTCAT[[#This Row],[ACCT_CATEGORY]]</f>
        <v>02158</v>
      </c>
    </row>
    <row r="1145" spans="1:7" x14ac:dyDescent="0.25">
      <c r="A1145" t="s">
        <v>2870</v>
      </c>
      <c r="B1145" t="s">
        <v>2871</v>
      </c>
      <c r="C1145" t="s">
        <v>5</v>
      </c>
      <c r="D1145" t="s">
        <v>352</v>
      </c>
      <c r="E1145" t="s">
        <v>352</v>
      </c>
      <c r="F1145" t="s">
        <v>127</v>
      </c>
      <c r="G1145" t="str">
        <f>Table_Default__ACACCTCAT[[#This Row],[ACCT_CATEGORY]]</f>
        <v>02159</v>
      </c>
    </row>
    <row r="1146" spans="1:7" x14ac:dyDescent="0.25">
      <c r="A1146" t="s">
        <v>2872</v>
      </c>
      <c r="B1146" t="s">
        <v>2873</v>
      </c>
      <c r="C1146" t="s">
        <v>5</v>
      </c>
      <c r="D1146" t="s">
        <v>352</v>
      </c>
      <c r="E1146" t="s">
        <v>352</v>
      </c>
      <c r="F1146" t="s">
        <v>127</v>
      </c>
      <c r="G1146" t="str">
        <f>Table_Default__ACACCTCAT[[#This Row],[ACCT_CATEGORY]]</f>
        <v>02160</v>
      </c>
    </row>
    <row r="1147" spans="1:7" x14ac:dyDescent="0.25">
      <c r="A1147" t="s">
        <v>2874</v>
      </c>
      <c r="B1147" t="s">
        <v>2875</v>
      </c>
      <c r="C1147" t="s">
        <v>5</v>
      </c>
      <c r="D1147" t="s">
        <v>352</v>
      </c>
      <c r="E1147" t="s">
        <v>352</v>
      </c>
      <c r="F1147" t="s">
        <v>127</v>
      </c>
      <c r="G1147" t="str">
        <f>Table_Default__ACACCTCAT[[#This Row],[ACCT_CATEGORY]]</f>
        <v>02200</v>
      </c>
    </row>
    <row r="1148" spans="1:7" x14ac:dyDescent="0.25">
      <c r="A1148" t="s">
        <v>2876</v>
      </c>
      <c r="B1148" t="s">
        <v>2877</v>
      </c>
      <c r="C1148" t="s">
        <v>5</v>
      </c>
      <c r="D1148" t="s">
        <v>352</v>
      </c>
      <c r="E1148" t="s">
        <v>352</v>
      </c>
      <c r="F1148" t="s">
        <v>127</v>
      </c>
      <c r="G1148" t="str">
        <f>Table_Default__ACACCTCAT[[#This Row],[ACCT_CATEGORY]]</f>
        <v>02201</v>
      </c>
    </row>
    <row r="1149" spans="1:7" x14ac:dyDescent="0.25">
      <c r="A1149" t="s">
        <v>2878</v>
      </c>
      <c r="B1149" t="s">
        <v>2879</v>
      </c>
      <c r="C1149" t="s">
        <v>5</v>
      </c>
      <c r="D1149" t="s">
        <v>352</v>
      </c>
      <c r="E1149" t="s">
        <v>352</v>
      </c>
      <c r="F1149" t="s">
        <v>127</v>
      </c>
      <c r="G1149" t="str">
        <f>Table_Default__ACACCTCAT[[#This Row],[ACCT_CATEGORY]]</f>
        <v>02300</v>
      </c>
    </row>
    <row r="1150" spans="1:7" x14ac:dyDescent="0.25">
      <c r="A1150" t="s">
        <v>2880</v>
      </c>
      <c r="B1150" t="s">
        <v>2881</v>
      </c>
      <c r="C1150" t="s">
        <v>5</v>
      </c>
      <c r="D1150" t="s">
        <v>352</v>
      </c>
      <c r="E1150" t="s">
        <v>352</v>
      </c>
      <c r="F1150" t="s">
        <v>127</v>
      </c>
      <c r="G1150" t="str">
        <f>Table_Default__ACACCTCAT[[#This Row],[ACCT_CATEGORY]]</f>
        <v>02301</v>
      </c>
    </row>
    <row r="1151" spans="1:7" x14ac:dyDescent="0.25">
      <c r="A1151" t="s">
        <v>2882</v>
      </c>
      <c r="B1151" t="s">
        <v>2883</v>
      </c>
      <c r="C1151" t="s">
        <v>5</v>
      </c>
      <c r="D1151" t="s">
        <v>352</v>
      </c>
      <c r="E1151" t="s">
        <v>352</v>
      </c>
      <c r="F1151" t="s">
        <v>127</v>
      </c>
      <c r="G1151" t="str">
        <f>Table_Default__ACACCTCAT[[#This Row],[ACCT_CATEGORY]]</f>
        <v>02302</v>
      </c>
    </row>
    <row r="1152" spans="1:7" x14ac:dyDescent="0.25">
      <c r="A1152" t="s">
        <v>2884</v>
      </c>
      <c r="B1152" t="s">
        <v>2885</v>
      </c>
      <c r="C1152" t="s">
        <v>5</v>
      </c>
      <c r="D1152" t="s">
        <v>352</v>
      </c>
      <c r="E1152" t="s">
        <v>352</v>
      </c>
      <c r="F1152" t="s">
        <v>127</v>
      </c>
      <c r="G1152" t="str">
        <f>Table_Default__ACACCTCAT[[#This Row],[ACCT_CATEGORY]]</f>
        <v>02303</v>
      </c>
    </row>
    <row r="1153" spans="1:7" x14ac:dyDescent="0.25">
      <c r="A1153" t="s">
        <v>2886</v>
      </c>
      <c r="B1153" t="s">
        <v>2887</v>
      </c>
      <c r="C1153" t="s">
        <v>5</v>
      </c>
      <c r="D1153" t="s">
        <v>352</v>
      </c>
      <c r="E1153" t="s">
        <v>352</v>
      </c>
      <c r="F1153" t="s">
        <v>127</v>
      </c>
      <c r="G1153" t="str">
        <f>Table_Default__ACACCTCAT[[#This Row],[ACCT_CATEGORY]]</f>
        <v>02304</v>
      </c>
    </row>
    <row r="1154" spans="1:7" x14ac:dyDescent="0.25">
      <c r="A1154" t="s">
        <v>2888</v>
      </c>
      <c r="B1154" t="s">
        <v>2889</v>
      </c>
      <c r="C1154" t="s">
        <v>5</v>
      </c>
      <c r="D1154" t="s">
        <v>352</v>
      </c>
      <c r="E1154" t="s">
        <v>352</v>
      </c>
      <c r="F1154" t="s">
        <v>127</v>
      </c>
      <c r="G1154" t="str">
        <f>Table_Default__ACACCTCAT[[#This Row],[ACCT_CATEGORY]]</f>
        <v>02305</v>
      </c>
    </row>
    <row r="1155" spans="1:7" x14ac:dyDescent="0.25">
      <c r="A1155" t="s">
        <v>2890</v>
      </c>
      <c r="B1155" t="s">
        <v>2891</v>
      </c>
      <c r="C1155" t="s">
        <v>5</v>
      </c>
      <c r="D1155" t="s">
        <v>352</v>
      </c>
      <c r="E1155" t="s">
        <v>352</v>
      </c>
      <c r="F1155" t="s">
        <v>127</v>
      </c>
      <c r="G1155" t="str">
        <f>Table_Default__ACACCTCAT[[#This Row],[ACCT_CATEGORY]]</f>
        <v>02306</v>
      </c>
    </row>
    <row r="1156" spans="1:7" x14ac:dyDescent="0.25">
      <c r="A1156" t="s">
        <v>2892</v>
      </c>
      <c r="B1156" t="s">
        <v>2893</v>
      </c>
      <c r="C1156" t="s">
        <v>5</v>
      </c>
      <c r="D1156" t="s">
        <v>352</v>
      </c>
      <c r="E1156" t="s">
        <v>352</v>
      </c>
      <c r="F1156" t="s">
        <v>127</v>
      </c>
      <c r="G1156" t="str">
        <f>Table_Default__ACACCTCAT[[#This Row],[ACCT_CATEGORY]]</f>
        <v>02307</v>
      </c>
    </row>
    <row r="1157" spans="1:7" x14ac:dyDescent="0.25">
      <c r="A1157" t="s">
        <v>2894</v>
      </c>
      <c r="B1157" t="s">
        <v>2895</v>
      </c>
      <c r="C1157" t="s">
        <v>5</v>
      </c>
      <c r="D1157" t="s">
        <v>352</v>
      </c>
      <c r="E1157" t="s">
        <v>352</v>
      </c>
      <c r="F1157" t="s">
        <v>127</v>
      </c>
      <c r="G1157" t="str">
        <f>Table_Default__ACACCTCAT[[#This Row],[ACCT_CATEGORY]]</f>
        <v>02308</v>
      </c>
    </row>
    <row r="1158" spans="1:7" x14ac:dyDescent="0.25">
      <c r="A1158" t="s">
        <v>2896</v>
      </c>
      <c r="B1158" t="s">
        <v>2897</v>
      </c>
      <c r="C1158" t="s">
        <v>5</v>
      </c>
      <c r="D1158" t="s">
        <v>352</v>
      </c>
      <c r="E1158" t="s">
        <v>352</v>
      </c>
      <c r="F1158" t="s">
        <v>127</v>
      </c>
      <c r="G1158" t="str">
        <f>Table_Default__ACACCTCAT[[#This Row],[ACCT_CATEGORY]]</f>
        <v>02309</v>
      </c>
    </row>
    <row r="1159" spans="1:7" x14ac:dyDescent="0.25">
      <c r="A1159" t="s">
        <v>2898</v>
      </c>
      <c r="B1159" t="s">
        <v>2899</v>
      </c>
      <c r="C1159" t="s">
        <v>5</v>
      </c>
      <c r="D1159" t="s">
        <v>352</v>
      </c>
      <c r="E1159" t="s">
        <v>352</v>
      </c>
      <c r="F1159" t="s">
        <v>127</v>
      </c>
      <c r="G1159" t="str">
        <f>Table_Default__ACACCTCAT[[#This Row],[ACCT_CATEGORY]]</f>
        <v>02310</v>
      </c>
    </row>
    <row r="1160" spans="1:7" x14ac:dyDescent="0.25">
      <c r="A1160" t="s">
        <v>2900</v>
      </c>
      <c r="B1160" t="s">
        <v>2901</v>
      </c>
      <c r="C1160" t="s">
        <v>5</v>
      </c>
      <c r="D1160" t="s">
        <v>352</v>
      </c>
      <c r="E1160" t="s">
        <v>352</v>
      </c>
      <c r="F1160" t="s">
        <v>127</v>
      </c>
      <c r="G1160" t="str">
        <f>Table_Default__ACACCTCAT[[#This Row],[ACCT_CATEGORY]]</f>
        <v>02311</v>
      </c>
    </row>
    <row r="1161" spans="1:7" x14ac:dyDescent="0.25">
      <c r="A1161" t="s">
        <v>2902</v>
      </c>
      <c r="B1161" t="s">
        <v>2903</v>
      </c>
      <c r="C1161" t="s">
        <v>5</v>
      </c>
      <c r="D1161" t="s">
        <v>352</v>
      </c>
      <c r="E1161" t="s">
        <v>352</v>
      </c>
      <c r="F1161" t="s">
        <v>127</v>
      </c>
      <c r="G1161" t="str">
        <f>Table_Default__ACACCTCAT[[#This Row],[ACCT_CATEGORY]]</f>
        <v>02312</v>
      </c>
    </row>
    <row r="1162" spans="1:7" x14ac:dyDescent="0.25">
      <c r="A1162" t="s">
        <v>2904</v>
      </c>
      <c r="B1162" t="s">
        <v>2905</v>
      </c>
      <c r="C1162" t="s">
        <v>5</v>
      </c>
      <c r="D1162" t="s">
        <v>352</v>
      </c>
      <c r="E1162" t="s">
        <v>352</v>
      </c>
      <c r="F1162" t="s">
        <v>127</v>
      </c>
      <c r="G1162" t="str">
        <f>Table_Default__ACACCTCAT[[#This Row],[ACCT_CATEGORY]]</f>
        <v>02313</v>
      </c>
    </row>
    <row r="1163" spans="1:7" x14ac:dyDescent="0.25">
      <c r="A1163" t="s">
        <v>2906</v>
      </c>
      <c r="B1163" t="s">
        <v>2907</v>
      </c>
      <c r="C1163" t="s">
        <v>5</v>
      </c>
      <c r="D1163" t="s">
        <v>352</v>
      </c>
      <c r="E1163" t="s">
        <v>352</v>
      </c>
      <c r="F1163" t="s">
        <v>127</v>
      </c>
      <c r="G1163" t="str">
        <f>Table_Default__ACACCTCAT[[#This Row],[ACCT_CATEGORY]]</f>
        <v>02314</v>
      </c>
    </row>
    <row r="1164" spans="1:7" x14ac:dyDescent="0.25">
      <c r="A1164" t="s">
        <v>2908</v>
      </c>
      <c r="B1164" t="s">
        <v>2909</v>
      </c>
      <c r="C1164" t="s">
        <v>5</v>
      </c>
      <c r="D1164" t="s">
        <v>352</v>
      </c>
      <c r="E1164" t="s">
        <v>352</v>
      </c>
      <c r="F1164" t="s">
        <v>127</v>
      </c>
      <c r="G1164" t="str">
        <f>Table_Default__ACACCTCAT[[#This Row],[ACCT_CATEGORY]]</f>
        <v>02315</v>
      </c>
    </row>
    <row r="1165" spans="1:7" x14ac:dyDescent="0.25">
      <c r="A1165" t="s">
        <v>2910</v>
      </c>
      <c r="B1165" t="s">
        <v>2911</v>
      </c>
      <c r="C1165" t="s">
        <v>5</v>
      </c>
      <c r="D1165" t="s">
        <v>352</v>
      </c>
      <c r="E1165" t="s">
        <v>352</v>
      </c>
      <c r="F1165" t="s">
        <v>127</v>
      </c>
      <c r="G1165" t="str">
        <f>Table_Default__ACACCTCAT[[#This Row],[ACCT_CATEGORY]]</f>
        <v>02316</v>
      </c>
    </row>
    <row r="1166" spans="1:7" x14ac:dyDescent="0.25">
      <c r="A1166" t="s">
        <v>2912</v>
      </c>
      <c r="B1166" t="s">
        <v>2913</v>
      </c>
      <c r="C1166" t="s">
        <v>5</v>
      </c>
      <c r="D1166" t="s">
        <v>352</v>
      </c>
      <c r="E1166" t="s">
        <v>352</v>
      </c>
      <c r="F1166" t="s">
        <v>127</v>
      </c>
      <c r="G1166" t="str">
        <f>Table_Default__ACACCTCAT[[#This Row],[ACCT_CATEGORY]]</f>
        <v>02317</v>
      </c>
    </row>
    <row r="1167" spans="1:7" x14ac:dyDescent="0.25">
      <c r="A1167" t="s">
        <v>2914</v>
      </c>
      <c r="B1167" t="s">
        <v>2915</v>
      </c>
      <c r="C1167" t="s">
        <v>5</v>
      </c>
      <c r="D1167" t="s">
        <v>352</v>
      </c>
      <c r="E1167" t="s">
        <v>352</v>
      </c>
      <c r="F1167" t="s">
        <v>127</v>
      </c>
      <c r="G1167" t="str">
        <f>Table_Default__ACACCTCAT[[#This Row],[ACCT_CATEGORY]]</f>
        <v>02318</v>
      </c>
    </row>
    <row r="1168" spans="1:7" x14ac:dyDescent="0.25">
      <c r="A1168" t="s">
        <v>2916</v>
      </c>
      <c r="B1168" t="s">
        <v>2917</v>
      </c>
      <c r="C1168" t="s">
        <v>5</v>
      </c>
      <c r="D1168" t="s">
        <v>352</v>
      </c>
      <c r="E1168" t="s">
        <v>352</v>
      </c>
      <c r="F1168" t="s">
        <v>127</v>
      </c>
      <c r="G1168" t="str">
        <f>Table_Default__ACACCTCAT[[#This Row],[ACCT_CATEGORY]]</f>
        <v>02319</v>
      </c>
    </row>
    <row r="1169" spans="1:7" x14ac:dyDescent="0.25">
      <c r="A1169" t="s">
        <v>2918</v>
      </c>
      <c r="B1169" t="s">
        <v>2919</v>
      </c>
      <c r="C1169" t="s">
        <v>5</v>
      </c>
      <c r="D1169" t="s">
        <v>352</v>
      </c>
      <c r="E1169" t="s">
        <v>352</v>
      </c>
      <c r="F1169" t="s">
        <v>127</v>
      </c>
      <c r="G1169" t="str">
        <f>Table_Default__ACACCTCAT[[#This Row],[ACCT_CATEGORY]]</f>
        <v>02320</v>
      </c>
    </row>
    <row r="1170" spans="1:7" x14ac:dyDescent="0.25">
      <c r="A1170" t="s">
        <v>2920</v>
      </c>
      <c r="B1170" t="s">
        <v>2921</v>
      </c>
      <c r="C1170" t="s">
        <v>5</v>
      </c>
      <c r="D1170" t="s">
        <v>352</v>
      </c>
      <c r="E1170" t="s">
        <v>352</v>
      </c>
      <c r="F1170" t="s">
        <v>127</v>
      </c>
      <c r="G1170" t="str">
        <f>Table_Default__ACACCTCAT[[#This Row],[ACCT_CATEGORY]]</f>
        <v>02321</v>
      </c>
    </row>
    <row r="1171" spans="1:7" x14ac:dyDescent="0.25">
      <c r="A1171" t="s">
        <v>2922</v>
      </c>
      <c r="B1171" t="s">
        <v>2923</v>
      </c>
      <c r="C1171" t="s">
        <v>5</v>
      </c>
      <c r="D1171" t="s">
        <v>352</v>
      </c>
      <c r="E1171" t="s">
        <v>352</v>
      </c>
      <c r="F1171" t="s">
        <v>127</v>
      </c>
      <c r="G1171" t="str">
        <f>Table_Default__ACACCTCAT[[#This Row],[ACCT_CATEGORY]]</f>
        <v>02322</v>
      </c>
    </row>
    <row r="1172" spans="1:7" x14ac:dyDescent="0.25">
      <c r="A1172" t="s">
        <v>2924</v>
      </c>
      <c r="B1172" t="s">
        <v>2925</v>
      </c>
      <c r="C1172" t="s">
        <v>5</v>
      </c>
      <c r="D1172" t="s">
        <v>352</v>
      </c>
      <c r="E1172" t="s">
        <v>352</v>
      </c>
      <c r="F1172" t="s">
        <v>127</v>
      </c>
      <c r="G1172" t="str">
        <f>Table_Default__ACACCTCAT[[#This Row],[ACCT_CATEGORY]]</f>
        <v>02323</v>
      </c>
    </row>
    <row r="1173" spans="1:7" x14ac:dyDescent="0.25">
      <c r="A1173" t="s">
        <v>2926</v>
      </c>
      <c r="B1173" t="s">
        <v>2927</v>
      </c>
      <c r="C1173" t="s">
        <v>5</v>
      </c>
      <c r="D1173" t="s">
        <v>352</v>
      </c>
      <c r="E1173" t="s">
        <v>352</v>
      </c>
      <c r="F1173" t="s">
        <v>127</v>
      </c>
      <c r="G1173" t="str">
        <f>Table_Default__ACACCTCAT[[#This Row],[ACCT_CATEGORY]]</f>
        <v>02324</v>
      </c>
    </row>
    <row r="1174" spans="1:7" x14ac:dyDescent="0.25">
      <c r="A1174" t="s">
        <v>2928</v>
      </c>
      <c r="B1174" t="s">
        <v>2929</v>
      </c>
      <c r="C1174" t="s">
        <v>5</v>
      </c>
      <c r="D1174" t="s">
        <v>352</v>
      </c>
      <c r="E1174" t="s">
        <v>352</v>
      </c>
      <c r="F1174" t="s">
        <v>127</v>
      </c>
      <c r="G1174" t="str">
        <f>Table_Default__ACACCTCAT[[#This Row],[ACCT_CATEGORY]]</f>
        <v>02325</v>
      </c>
    </row>
    <row r="1175" spans="1:7" x14ac:dyDescent="0.25">
      <c r="A1175" t="s">
        <v>2930</v>
      </c>
      <c r="B1175" t="s">
        <v>2931</v>
      </c>
      <c r="C1175" t="s">
        <v>5</v>
      </c>
      <c r="D1175" t="s">
        <v>352</v>
      </c>
      <c r="E1175" t="s">
        <v>352</v>
      </c>
      <c r="F1175" t="s">
        <v>127</v>
      </c>
      <c r="G1175" t="str">
        <f>Table_Default__ACACCTCAT[[#This Row],[ACCT_CATEGORY]]</f>
        <v>02326</v>
      </c>
    </row>
    <row r="1176" spans="1:7" x14ac:dyDescent="0.25">
      <c r="A1176" t="s">
        <v>2932</v>
      </c>
      <c r="B1176" t="s">
        <v>2933</v>
      </c>
      <c r="C1176" t="s">
        <v>5</v>
      </c>
      <c r="D1176" t="s">
        <v>352</v>
      </c>
      <c r="E1176" t="s">
        <v>352</v>
      </c>
      <c r="F1176" t="s">
        <v>127</v>
      </c>
      <c r="G1176" t="str">
        <f>Table_Default__ACACCTCAT[[#This Row],[ACCT_CATEGORY]]</f>
        <v>02327</v>
      </c>
    </row>
    <row r="1177" spans="1:7" x14ac:dyDescent="0.25">
      <c r="A1177" t="s">
        <v>2934</v>
      </c>
      <c r="B1177" t="s">
        <v>2935</v>
      </c>
      <c r="C1177" t="s">
        <v>5</v>
      </c>
      <c r="D1177" t="s">
        <v>352</v>
      </c>
      <c r="E1177" t="s">
        <v>352</v>
      </c>
      <c r="F1177" t="s">
        <v>127</v>
      </c>
      <c r="G1177" t="str">
        <f>Table_Default__ACACCTCAT[[#This Row],[ACCT_CATEGORY]]</f>
        <v>02328</v>
      </c>
    </row>
    <row r="1178" spans="1:7" x14ac:dyDescent="0.25">
      <c r="A1178" t="s">
        <v>2936</v>
      </c>
      <c r="B1178" t="s">
        <v>2937</v>
      </c>
      <c r="C1178" t="s">
        <v>5</v>
      </c>
      <c r="D1178" t="s">
        <v>352</v>
      </c>
      <c r="E1178" t="s">
        <v>352</v>
      </c>
      <c r="F1178" t="s">
        <v>127</v>
      </c>
      <c r="G1178" t="str">
        <f>Table_Default__ACACCTCAT[[#This Row],[ACCT_CATEGORY]]</f>
        <v>02329</v>
      </c>
    </row>
    <row r="1179" spans="1:7" x14ac:dyDescent="0.25">
      <c r="A1179" t="s">
        <v>2938</v>
      </c>
      <c r="B1179" t="s">
        <v>2939</v>
      </c>
      <c r="C1179" t="s">
        <v>5</v>
      </c>
      <c r="D1179" t="s">
        <v>352</v>
      </c>
      <c r="E1179" t="s">
        <v>352</v>
      </c>
      <c r="F1179" t="s">
        <v>127</v>
      </c>
      <c r="G1179" t="str">
        <f>Table_Default__ACACCTCAT[[#This Row],[ACCT_CATEGORY]]</f>
        <v>02330</v>
      </c>
    </row>
    <row r="1180" spans="1:7" x14ac:dyDescent="0.25">
      <c r="A1180" t="s">
        <v>2940</v>
      </c>
      <c r="B1180" t="s">
        <v>2941</v>
      </c>
      <c r="C1180" t="s">
        <v>5</v>
      </c>
      <c r="D1180" t="s">
        <v>352</v>
      </c>
      <c r="E1180" t="s">
        <v>352</v>
      </c>
      <c r="F1180" t="s">
        <v>127</v>
      </c>
      <c r="G1180" t="str">
        <f>Table_Default__ACACCTCAT[[#This Row],[ACCT_CATEGORY]]</f>
        <v>02331</v>
      </c>
    </row>
    <row r="1181" spans="1:7" x14ac:dyDescent="0.25">
      <c r="A1181" t="s">
        <v>2942</v>
      </c>
      <c r="B1181" t="s">
        <v>2943</v>
      </c>
      <c r="C1181" t="s">
        <v>5</v>
      </c>
      <c r="D1181" t="s">
        <v>352</v>
      </c>
      <c r="E1181" t="s">
        <v>352</v>
      </c>
      <c r="F1181" t="s">
        <v>127</v>
      </c>
      <c r="G1181" t="str">
        <f>Table_Default__ACACCTCAT[[#This Row],[ACCT_CATEGORY]]</f>
        <v>02332</v>
      </c>
    </row>
    <row r="1182" spans="1:7" x14ac:dyDescent="0.25">
      <c r="A1182" t="s">
        <v>2944</v>
      </c>
      <c r="B1182" t="s">
        <v>2945</v>
      </c>
      <c r="C1182" t="s">
        <v>5</v>
      </c>
      <c r="D1182" t="s">
        <v>352</v>
      </c>
      <c r="E1182" t="s">
        <v>352</v>
      </c>
      <c r="F1182" t="s">
        <v>127</v>
      </c>
      <c r="G1182" t="str">
        <f>Table_Default__ACACCTCAT[[#This Row],[ACCT_CATEGORY]]</f>
        <v>02333</v>
      </c>
    </row>
    <row r="1183" spans="1:7" x14ac:dyDescent="0.25">
      <c r="A1183" t="s">
        <v>2946</v>
      </c>
      <c r="B1183" t="s">
        <v>2947</v>
      </c>
      <c r="C1183" t="s">
        <v>5</v>
      </c>
      <c r="D1183" t="s">
        <v>352</v>
      </c>
      <c r="E1183" t="s">
        <v>352</v>
      </c>
      <c r="F1183" t="s">
        <v>127</v>
      </c>
      <c r="G1183" t="str">
        <f>Table_Default__ACACCTCAT[[#This Row],[ACCT_CATEGORY]]</f>
        <v>02334</v>
      </c>
    </row>
    <row r="1184" spans="1:7" x14ac:dyDescent="0.25">
      <c r="A1184" t="s">
        <v>2948</v>
      </c>
      <c r="B1184" t="s">
        <v>2949</v>
      </c>
      <c r="C1184" t="s">
        <v>5</v>
      </c>
      <c r="D1184" t="s">
        <v>352</v>
      </c>
      <c r="E1184" t="s">
        <v>352</v>
      </c>
      <c r="F1184" t="s">
        <v>127</v>
      </c>
      <c r="G1184" t="str">
        <f>Table_Default__ACACCTCAT[[#This Row],[ACCT_CATEGORY]]</f>
        <v>02335</v>
      </c>
    </row>
    <row r="1185" spans="1:7" x14ac:dyDescent="0.25">
      <c r="A1185" t="s">
        <v>2950</v>
      </c>
      <c r="B1185" t="s">
        <v>2951</v>
      </c>
      <c r="C1185" t="s">
        <v>5</v>
      </c>
      <c r="D1185" t="s">
        <v>352</v>
      </c>
      <c r="E1185" t="s">
        <v>352</v>
      </c>
      <c r="F1185" t="s">
        <v>127</v>
      </c>
      <c r="G1185" t="str">
        <f>Table_Default__ACACCTCAT[[#This Row],[ACCT_CATEGORY]]</f>
        <v>02336</v>
      </c>
    </row>
    <row r="1186" spans="1:7" x14ac:dyDescent="0.25">
      <c r="A1186" t="s">
        <v>2952</v>
      </c>
      <c r="B1186" t="s">
        <v>2953</v>
      </c>
      <c r="C1186" t="s">
        <v>5</v>
      </c>
      <c r="D1186" t="s">
        <v>352</v>
      </c>
      <c r="E1186" t="s">
        <v>352</v>
      </c>
      <c r="F1186" t="s">
        <v>127</v>
      </c>
      <c r="G1186" t="str">
        <f>Table_Default__ACACCTCAT[[#This Row],[ACCT_CATEGORY]]</f>
        <v>02337</v>
      </c>
    </row>
    <row r="1187" spans="1:7" x14ac:dyDescent="0.25">
      <c r="A1187" t="s">
        <v>2954</v>
      </c>
      <c r="B1187" t="s">
        <v>2955</v>
      </c>
      <c r="C1187" t="s">
        <v>5</v>
      </c>
      <c r="D1187" t="s">
        <v>352</v>
      </c>
      <c r="E1187" t="s">
        <v>352</v>
      </c>
      <c r="F1187" t="s">
        <v>127</v>
      </c>
      <c r="G1187" t="str">
        <f>Table_Default__ACACCTCAT[[#This Row],[ACCT_CATEGORY]]</f>
        <v>02338</v>
      </c>
    </row>
    <row r="1188" spans="1:7" x14ac:dyDescent="0.25">
      <c r="A1188" t="s">
        <v>2956</v>
      </c>
      <c r="B1188" t="s">
        <v>2957</v>
      </c>
      <c r="C1188" t="s">
        <v>5</v>
      </c>
      <c r="D1188" t="s">
        <v>352</v>
      </c>
      <c r="E1188" t="s">
        <v>352</v>
      </c>
      <c r="F1188" t="s">
        <v>127</v>
      </c>
      <c r="G1188" t="str">
        <f>Table_Default__ACACCTCAT[[#This Row],[ACCT_CATEGORY]]</f>
        <v>02339</v>
      </c>
    </row>
    <row r="1189" spans="1:7" x14ac:dyDescent="0.25">
      <c r="A1189" t="s">
        <v>2958</v>
      </c>
      <c r="B1189" t="s">
        <v>2959</v>
      </c>
      <c r="C1189" t="s">
        <v>5</v>
      </c>
      <c r="D1189" t="s">
        <v>352</v>
      </c>
      <c r="E1189" t="s">
        <v>352</v>
      </c>
      <c r="F1189" t="s">
        <v>127</v>
      </c>
      <c r="G1189" t="str">
        <f>Table_Default__ACACCTCAT[[#This Row],[ACCT_CATEGORY]]</f>
        <v>02340</v>
      </c>
    </row>
    <row r="1190" spans="1:7" x14ac:dyDescent="0.25">
      <c r="A1190" t="s">
        <v>2960</v>
      </c>
      <c r="B1190" t="s">
        <v>2961</v>
      </c>
      <c r="C1190" t="s">
        <v>5</v>
      </c>
      <c r="D1190" t="s">
        <v>352</v>
      </c>
      <c r="E1190" t="s">
        <v>352</v>
      </c>
      <c r="F1190" t="s">
        <v>127</v>
      </c>
      <c r="G1190" t="str">
        <f>Table_Default__ACACCTCAT[[#This Row],[ACCT_CATEGORY]]</f>
        <v>02341</v>
      </c>
    </row>
    <row r="1191" spans="1:7" x14ac:dyDescent="0.25">
      <c r="A1191" t="s">
        <v>2962</v>
      </c>
      <c r="B1191" t="s">
        <v>2963</v>
      </c>
      <c r="C1191" t="s">
        <v>5</v>
      </c>
      <c r="D1191" t="s">
        <v>352</v>
      </c>
      <c r="E1191" t="s">
        <v>352</v>
      </c>
      <c r="F1191" t="s">
        <v>127</v>
      </c>
      <c r="G1191" t="str">
        <f>Table_Default__ACACCTCAT[[#This Row],[ACCT_CATEGORY]]</f>
        <v>02342</v>
      </c>
    </row>
    <row r="1192" spans="1:7" x14ac:dyDescent="0.25">
      <c r="A1192" t="s">
        <v>2964</v>
      </c>
      <c r="B1192" t="s">
        <v>2965</v>
      </c>
      <c r="C1192" t="s">
        <v>5</v>
      </c>
      <c r="D1192" t="s">
        <v>352</v>
      </c>
      <c r="E1192" t="s">
        <v>352</v>
      </c>
      <c r="F1192" t="s">
        <v>127</v>
      </c>
      <c r="G1192" t="str">
        <f>Table_Default__ACACCTCAT[[#This Row],[ACCT_CATEGORY]]</f>
        <v>02343</v>
      </c>
    </row>
    <row r="1193" spans="1:7" x14ac:dyDescent="0.25">
      <c r="A1193" t="s">
        <v>2966</v>
      </c>
      <c r="B1193" t="s">
        <v>2967</v>
      </c>
      <c r="C1193" t="s">
        <v>5</v>
      </c>
      <c r="D1193" t="s">
        <v>352</v>
      </c>
      <c r="E1193" t="s">
        <v>352</v>
      </c>
      <c r="F1193" t="s">
        <v>127</v>
      </c>
      <c r="G1193" t="str">
        <f>Table_Default__ACACCTCAT[[#This Row],[ACCT_CATEGORY]]</f>
        <v>02344</v>
      </c>
    </row>
    <row r="1194" spans="1:7" x14ac:dyDescent="0.25">
      <c r="A1194" t="s">
        <v>2968</v>
      </c>
      <c r="B1194" t="s">
        <v>2969</v>
      </c>
      <c r="C1194" t="s">
        <v>5</v>
      </c>
      <c r="D1194" t="s">
        <v>352</v>
      </c>
      <c r="E1194" t="s">
        <v>352</v>
      </c>
      <c r="F1194" t="s">
        <v>127</v>
      </c>
      <c r="G1194" t="str">
        <f>Table_Default__ACACCTCAT[[#This Row],[ACCT_CATEGORY]]</f>
        <v>02345</v>
      </c>
    </row>
    <row r="1195" spans="1:7" x14ac:dyDescent="0.25">
      <c r="A1195" t="s">
        <v>2970</v>
      </c>
      <c r="B1195" t="s">
        <v>2971</v>
      </c>
      <c r="C1195" t="s">
        <v>5</v>
      </c>
      <c r="D1195" t="s">
        <v>352</v>
      </c>
      <c r="E1195" t="s">
        <v>352</v>
      </c>
      <c r="F1195" t="s">
        <v>127</v>
      </c>
      <c r="G1195" t="str">
        <f>Table_Default__ACACCTCAT[[#This Row],[ACCT_CATEGORY]]</f>
        <v>02346</v>
      </c>
    </row>
    <row r="1196" spans="1:7" x14ac:dyDescent="0.25">
      <c r="A1196" t="s">
        <v>2972</v>
      </c>
      <c r="B1196" t="s">
        <v>2973</v>
      </c>
      <c r="C1196" t="s">
        <v>5</v>
      </c>
      <c r="D1196" t="s">
        <v>352</v>
      </c>
      <c r="E1196" t="s">
        <v>352</v>
      </c>
      <c r="F1196" t="s">
        <v>127</v>
      </c>
      <c r="G1196" t="str">
        <f>Table_Default__ACACCTCAT[[#This Row],[ACCT_CATEGORY]]</f>
        <v>02347</v>
      </c>
    </row>
    <row r="1197" spans="1:7" x14ac:dyDescent="0.25">
      <c r="A1197" t="s">
        <v>2974</v>
      </c>
      <c r="B1197" t="s">
        <v>2975</v>
      </c>
      <c r="C1197" t="s">
        <v>5</v>
      </c>
      <c r="D1197" t="s">
        <v>352</v>
      </c>
      <c r="E1197" t="s">
        <v>352</v>
      </c>
      <c r="F1197" t="s">
        <v>127</v>
      </c>
      <c r="G1197" t="str">
        <f>Table_Default__ACACCTCAT[[#This Row],[ACCT_CATEGORY]]</f>
        <v>02348</v>
      </c>
    </row>
    <row r="1198" spans="1:7" x14ac:dyDescent="0.25">
      <c r="A1198" t="s">
        <v>2976</v>
      </c>
      <c r="B1198" t="s">
        <v>2977</v>
      </c>
      <c r="C1198" t="s">
        <v>5</v>
      </c>
      <c r="D1198" t="s">
        <v>352</v>
      </c>
      <c r="E1198" t="s">
        <v>352</v>
      </c>
      <c r="F1198" t="s">
        <v>127</v>
      </c>
      <c r="G1198" t="str">
        <f>Table_Default__ACACCTCAT[[#This Row],[ACCT_CATEGORY]]</f>
        <v>02349</v>
      </c>
    </row>
    <row r="1199" spans="1:7" x14ac:dyDescent="0.25">
      <c r="A1199" t="s">
        <v>2978</v>
      </c>
      <c r="B1199" t="s">
        <v>2979</v>
      </c>
      <c r="C1199" t="s">
        <v>5</v>
      </c>
      <c r="D1199" t="s">
        <v>352</v>
      </c>
      <c r="E1199" t="s">
        <v>352</v>
      </c>
      <c r="F1199" t="s">
        <v>127</v>
      </c>
      <c r="G1199" t="str">
        <f>Table_Default__ACACCTCAT[[#This Row],[ACCT_CATEGORY]]</f>
        <v>02350</v>
      </c>
    </row>
    <row r="1200" spans="1:7" x14ac:dyDescent="0.25">
      <c r="A1200" t="s">
        <v>2980</v>
      </c>
      <c r="B1200" t="s">
        <v>2981</v>
      </c>
      <c r="C1200" t="s">
        <v>5</v>
      </c>
      <c r="D1200" t="s">
        <v>352</v>
      </c>
      <c r="E1200" t="s">
        <v>352</v>
      </c>
      <c r="F1200" t="s">
        <v>127</v>
      </c>
      <c r="G1200" t="str">
        <f>Table_Default__ACACCTCAT[[#This Row],[ACCT_CATEGORY]]</f>
        <v>02351</v>
      </c>
    </row>
    <row r="1201" spans="1:7" x14ac:dyDescent="0.25">
      <c r="A1201" t="s">
        <v>2982</v>
      </c>
      <c r="B1201" t="s">
        <v>2983</v>
      </c>
      <c r="C1201" t="s">
        <v>5</v>
      </c>
      <c r="D1201" t="s">
        <v>352</v>
      </c>
      <c r="E1201" t="s">
        <v>352</v>
      </c>
      <c r="F1201" t="s">
        <v>127</v>
      </c>
      <c r="G1201" t="str">
        <f>Table_Default__ACACCTCAT[[#This Row],[ACCT_CATEGORY]]</f>
        <v>02352</v>
      </c>
    </row>
    <row r="1202" spans="1:7" x14ac:dyDescent="0.25">
      <c r="A1202" t="s">
        <v>2984</v>
      </c>
      <c r="B1202" t="s">
        <v>2985</v>
      </c>
      <c r="C1202" t="s">
        <v>5</v>
      </c>
      <c r="D1202" t="s">
        <v>352</v>
      </c>
      <c r="E1202" t="s">
        <v>352</v>
      </c>
      <c r="F1202" t="s">
        <v>127</v>
      </c>
      <c r="G1202" t="str">
        <f>Table_Default__ACACCTCAT[[#This Row],[ACCT_CATEGORY]]</f>
        <v>02353</v>
      </c>
    </row>
    <row r="1203" spans="1:7" x14ac:dyDescent="0.25">
      <c r="A1203" t="s">
        <v>2986</v>
      </c>
      <c r="B1203" t="s">
        <v>2987</v>
      </c>
      <c r="C1203" t="s">
        <v>5</v>
      </c>
      <c r="D1203" t="s">
        <v>352</v>
      </c>
      <c r="E1203" t="s">
        <v>352</v>
      </c>
      <c r="F1203" t="s">
        <v>127</v>
      </c>
      <c r="G1203" t="str">
        <f>Table_Default__ACACCTCAT[[#This Row],[ACCT_CATEGORY]]</f>
        <v>02354</v>
      </c>
    </row>
    <row r="1204" spans="1:7" x14ac:dyDescent="0.25">
      <c r="A1204" t="s">
        <v>2988</v>
      </c>
      <c r="B1204" t="s">
        <v>2989</v>
      </c>
      <c r="C1204" t="s">
        <v>5</v>
      </c>
      <c r="D1204" t="s">
        <v>352</v>
      </c>
      <c r="E1204" t="s">
        <v>352</v>
      </c>
      <c r="F1204" t="s">
        <v>127</v>
      </c>
      <c r="G1204" t="str">
        <f>Table_Default__ACACCTCAT[[#This Row],[ACCT_CATEGORY]]</f>
        <v>02355</v>
      </c>
    </row>
    <row r="1205" spans="1:7" x14ac:dyDescent="0.25">
      <c r="A1205" t="s">
        <v>2990</v>
      </c>
      <c r="B1205" t="s">
        <v>2991</v>
      </c>
      <c r="C1205" t="s">
        <v>5</v>
      </c>
      <c r="D1205" t="s">
        <v>352</v>
      </c>
      <c r="E1205" t="s">
        <v>352</v>
      </c>
      <c r="F1205" t="s">
        <v>127</v>
      </c>
      <c r="G1205" t="str">
        <f>Table_Default__ACACCTCAT[[#This Row],[ACCT_CATEGORY]]</f>
        <v>02356</v>
      </c>
    </row>
    <row r="1206" spans="1:7" x14ac:dyDescent="0.25">
      <c r="A1206" t="s">
        <v>2992</v>
      </c>
      <c r="B1206" t="s">
        <v>2993</v>
      </c>
      <c r="C1206" t="s">
        <v>5</v>
      </c>
      <c r="D1206" t="s">
        <v>352</v>
      </c>
      <c r="E1206" t="s">
        <v>352</v>
      </c>
      <c r="F1206" t="s">
        <v>127</v>
      </c>
      <c r="G1206" t="str">
        <f>Table_Default__ACACCTCAT[[#This Row],[ACCT_CATEGORY]]</f>
        <v>02357</v>
      </c>
    </row>
    <row r="1207" spans="1:7" x14ac:dyDescent="0.25">
      <c r="A1207" t="s">
        <v>2994</v>
      </c>
      <c r="B1207" t="s">
        <v>2995</v>
      </c>
      <c r="C1207" t="s">
        <v>5</v>
      </c>
      <c r="D1207" t="s">
        <v>352</v>
      </c>
      <c r="E1207" t="s">
        <v>352</v>
      </c>
      <c r="F1207" t="s">
        <v>127</v>
      </c>
      <c r="G1207" t="str">
        <f>Table_Default__ACACCTCAT[[#This Row],[ACCT_CATEGORY]]</f>
        <v>02358</v>
      </c>
    </row>
    <row r="1208" spans="1:7" x14ac:dyDescent="0.25">
      <c r="A1208" t="s">
        <v>2996</v>
      </c>
      <c r="B1208" t="s">
        <v>2997</v>
      </c>
      <c r="C1208" t="s">
        <v>5</v>
      </c>
      <c r="D1208" t="s">
        <v>352</v>
      </c>
      <c r="E1208" t="s">
        <v>352</v>
      </c>
      <c r="F1208" t="s">
        <v>127</v>
      </c>
      <c r="G1208" t="str">
        <f>Table_Default__ACACCTCAT[[#This Row],[ACCT_CATEGORY]]</f>
        <v>02359</v>
      </c>
    </row>
    <row r="1209" spans="1:7" x14ac:dyDescent="0.25">
      <c r="A1209" t="s">
        <v>2998</v>
      </c>
      <c r="B1209" t="s">
        <v>2999</v>
      </c>
      <c r="C1209" t="s">
        <v>5</v>
      </c>
      <c r="D1209" t="s">
        <v>352</v>
      </c>
      <c r="E1209" t="s">
        <v>352</v>
      </c>
      <c r="F1209" t="s">
        <v>127</v>
      </c>
      <c r="G1209" t="str">
        <f>Table_Default__ACACCTCAT[[#This Row],[ACCT_CATEGORY]]</f>
        <v>02360</v>
      </c>
    </row>
    <row r="1210" spans="1:7" x14ac:dyDescent="0.25">
      <c r="A1210" t="s">
        <v>3000</v>
      </c>
      <c r="B1210" t="s">
        <v>3001</v>
      </c>
      <c r="C1210" t="s">
        <v>5</v>
      </c>
      <c r="D1210" t="s">
        <v>352</v>
      </c>
      <c r="E1210" t="s">
        <v>352</v>
      </c>
      <c r="F1210" t="s">
        <v>127</v>
      </c>
      <c r="G1210" t="str">
        <f>Table_Default__ACACCTCAT[[#This Row],[ACCT_CATEGORY]]</f>
        <v>02361</v>
      </c>
    </row>
    <row r="1211" spans="1:7" x14ac:dyDescent="0.25">
      <c r="A1211" t="s">
        <v>3002</v>
      </c>
      <c r="B1211" t="s">
        <v>3003</v>
      </c>
      <c r="C1211" t="s">
        <v>5</v>
      </c>
      <c r="D1211" t="s">
        <v>352</v>
      </c>
      <c r="E1211" t="s">
        <v>352</v>
      </c>
      <c r="F1211" t="s">
        <v>127</v>
      </c>
      <c r="G1211" t="str">
        <f>Table_Default__ACACCTCAT[[#This Row],[ACCT_CATEGORY]]</f>
        <v>02362</v>
      </c>
    </row>
    <row r="1212" spans="1:7" x14ac:dyDescent="0.25">
      <c r="A1212" t="s">
        <v>3004</v>
      </c>
      <c r="B1212" t="s">
        <v>3005</v>
      </c>
      <c r="C1212" t="s">
        <v>5</v>
      </c>
      <c r="D1212" t="s">
        <v>352</v>
      </c>
      <c r="E1212" t="s">
        <v>352</v>
      </c>
      <c r="F1212" t="s">
        <v>127</v>
      </c>
      <c r="G1212" t="str">
        <f>Table_Default__ACACCTCAT[[#This Row],[ACCT_CATEGORY]]</f>
        <v>02363</v>
      </c>
    </row>
    <row r="1213" spans="1:7" x14ac:dyDescent="0.25">
      <c r="A1213" t="s">
        <v>3006</v>
      </c>
      <c r="B1213" t="s">
        <v>3007</v>
      </c>
      <c r="C1213" t="s">
        <v>5</v>
      </c>
      <c r="D1213" t="s">
        <v>352</v>
      </c>
      <c r="E1213" t="s">
        <v>352</v>
      </c>
      <c r="F1213" t="s">
        <v>127</v>
      </c>
      <c r="G1213" t="str">
        <f>Table_Default__ACACCTCAT[[#This Row],[ACCT_CATEGORY]]</f>
        <v>02364</v>
      </c>
    </row>
    <row r="1214" spans="1:7" x14ac:dyDescent="0.25">
      <c r="A1214" t="s">
        <v>3008</v>
      </c>
      <c r="B1214" t="s">
        <v>3009</v>
      </c>
      <c r="C1214" t="s">
        <v>5</v>
      </c>
      <c r="D1214" t="s">
        <v>352</v>
      </c>
      <c r="E1214" t="s">
        <v>352</v>
      </c>
      <c r="F1214" t="s">
        <v>127</v>
      </c>
      <c r="G1214" t="str">
        <f>Table_Default__ACACCTCAT[[#This Row],[ACCT_CATEGORY]]</f>
        <v>02365</v>
      </c>
    </row>
    <row r="1215" spans="1:7" x14ac:dyDescent="0.25">
      <c r="A1215" t="s">
        <v>3010</v>
      </c>
      <c r="B1215" t="s">
        <v>3011</v>
      </c>
      <c r="C1215" t="s">
        <v>5</v>
      </c>
      <c r="D1215" t="s">
        <v>352</v>
      </c>
      <c r="E1215" t="s">
        <v>352</v>
      </c>
      <c r="F1215" t="s">
        <v>127</v>
      </c>
      <c r="G1215" t="str">
        <f>Table_Default__ACACCTCAT[[#This Row],[ACCT_CATEGORY]]</f>
        <v>02366</v>
      </c>
    </row>
    <row r="1216" spans="1:7" x14ac:dyDescent="0.25">
      <c r="A1216" t="s">
        <v>3012</v>
      </c>
      <c r="B1216" t="s">
        <v>3013</v>
      </c>
      <c r="C1216" t="s">
        <v>5</v>
      </c>
      <c r="D1216" t="s">
        <v>352</v>
      </c>
      <c r="E1216" t="s">
        <v>352</v>
      </c>
      <c r="F1216" t="s">
        <v>127</v>
      </c>
      <c r="G1216" t="str">
        <f>Table_Default__ACACCTCAT[[#This Row],[ACCT_CATEGORY]]</f>
        <v>02367</v>
      </c>
    </row>
    <row r="1217" spans="1:7" x14ac:dyDescent="0.25">
      <c r="A1217" t="s">
        <v>3014</v>
      </c>
      <c r="B1217" t="s">
        <v>3015</v>
      </c>
      <c r="C1217" t="s">
        <v>5</v>
      </c>
      <c r="D1217" t="s">
        <v>352</v>
      </c>
      <c r="E1217" t="s">
        <v>352</v>
      </c>
      <c r="F1217" t="s">
        <v>127</v>
      </c>
      <c r="G1217" t="str">
        <f>Table_Default__ACACCTCAT[[#This Row],[ACCT_CATEGORY]]</f>
        <v>02368</v>
      </c>
    </row>
    <row r="1218" spans="1:7" x14ac:dyDescent="0.25">
      <c r="A1218" t="s">
        <v>3016</v>
      </c>
      <c r="B1218" t="s">
        <v>3017</v>
      </c>
      <c r="C1218" t="s">
        <v>5</v>
      </c>
      <c r="D1218" t="s">
        <v>352</v>
      </c>
      <c r="E1218" t="s">
        <v>352</v>
      </c>
      <c r="F1218" t="s">
        <v>127</v>
      </c>
      <c r="G1218" t="str">
        <f>Table_Default__ACACCTCAT[[#This Row],[ACCT_CATEGORY]]</f>
        <v>02369</v>
      </c>
    </row>
    <row r="1219" spans="1:7" x14ac:dyDescent="0.25">
      <c r="A1219" t="s">
        <v>3018</v>
      </c>
      <c r="B1219" t="s">
        <v>3019</v>
      </c>
      <c r="C1219" t="s">
        <v>5</v>
      </c>
      <c r="D1219" t="s">
        <v>352</v>
      </c>
      <c r="E1219" t="s">
        <v>352</v>
      </c>
      <c r="F1219" t="s">
        <v>127</v>
      </c>
      <c r="G1219" t="str">
        <f>Table_Default__ACACCTCAT[[#This Row],[ACCT_CATEGORY]]</f>
        <v>02370</v>
      </c>
    </row>
    <row r="1220" spans="1:7" x14ac:dyDescent="0.25">
      <c r="A1220" t="s">
        <v>3020</v>
      </c>
      <c r="B1220" t="s">
        <v>3021</v>
      </c>
      <c r="C1220" t="s">
        <v>5</v>
      </c>
      <c r="D1220" t="s">
        <v>352</v>
      </c>
      <c r="E1220" t="s">
        <v>352</v>
      </c>
      <c r="F1220" t="s">
        <v>127</v>
      </c>
      <c r="G1220" t="str">
        <f>Table_Default__ACACCTCAT[[#This Row],[ACCT_CATEGORY]]</f>
        <v>02371</v>
      </c>
    </row>
    <row r="1221" spans="1:7" x14ac:dyDescent="0.25">
      <c r="A1221" t="s">
        <v>3022</v>
      </c>
      <c r="B1221" t="s">
        <v>3023</v>
      </c>
      <c r="C1221" t="s">
        <v>5</v>
      </c>
      <c r="D1221" t="s">
        <v>352</v>
      </c>
      <c r="E1221" t="s">
        <v>352</v>
      </c>
      <c r="F1221" t="s">
        <v>127</v>
      </c>
      <c r="G1221" t="str">
        <f>Table_Default__ACACCTCAT[[#This Row],[ACCT_CATEGORY]]</f>
        <v>02372</v>
      </c>
    </row>
    <row r="1222" spans="1:7" x14ac:dyDescent="0.25">
      <c r="A1222" t="s">
        <v>3024</v>
      </c>
      <c r="B1222" t="s">
        <v>3025</v>
      </c>
      <c r="C1222" t="s">
        <v>5</v>
      </c>
      <c r="D1222" t="s">
        <v>352</v>
      </c>
      <c r="E1222" t="s">
        <v>352</v>
      </c>
      <c r="F1222" t="s">
        <v>127</v>
      </c>
      <c r="G1222" t="str">
        <f>Table_Default__ACACCTCAT[[#This Row],[ACCT_CATEGORY]]</f>
        <v>02373</v>
      </c>
    </row>
    <row r="1223" spans="1:7" x14ac:dyDescent="0.25">
      <c r="A1223" t="s">
        <v>3026</v>
      </c>
      <c r="B1223" t="s">
        <v>3027</v>
      </c>
      <c r="C1223" t="s">
        <v>5</v>
      </c>
      <c r="D1223" t="s">
        <v>352</v>
      </c>
      <c r="E1223" t="s">
        <v>352</v>
      </c>
      <c r="F1223" t="s">
        <v>127</v>
      </c>
      <c r="G1223" t="str">
        <f>Table_Default__ACACCTCAT[[#This Row],[ACCT_CATEGORY]]</f>
        <v>02374</v>
      </c>
    </row>
    <row r="1224" spans="1:7" x14ac:dyDescent="0.25">
      <c r="A1224" t="s">
        <v>3028</v>
      </c>
      <c r="B1224" t="s">
        <v>3029</v>
      </c>
      <c r="C1224" t="s">
        <v>5</v>
      </c>
      <c r="D1224" t="s">
        <v>352</v>
      </c>
      <c r="E1224" t="s">
        <v>352</v>
      </c>
      <c r="F1224" t="s">
        <v>127</v>
      </c>
      <c r="G1224" t="str">
        <f>Table_Default__ACACCTCAT[[#This Row],[ACCT_CATEGORY]]</f>
        <v>02375</v>
      </c>
    </row>
    <row r="1225" spans="1:7" x14ac:dyDescent="0.25">
      <c r="A1225" t="s">
        <v>3030</v>
      </c>
      <c r="B1225" t="s">
        <v>3031</v>
      </c>
      <c r="C1225" t="s">
        <v>5</v>
      </c>
      <c r="D1225" t="s">
        <v>352</v>
      </c>
      <c r="E1225" t="s">
        <v>352</v>
      </c>
      <c r="F1225" t="s">
        <v>127</v>
      </c>
      <c r="G1225" t="str">
        <f>Table_Default__ACACCTCAT[[#This Row],[ACCT_CATEGORY]]</f>
        <v>02376</v>
      </c>
    </row>
    <row r="1226" spans="1:7" x14ac:dyDescent="0.25">
      <c r="A1226" t="s">
        <v>3032</v>
      </c>
      <c r="B1226" t="s">
        <v>3033</v>
      </c>
      <c r="C1226" t="s">
        <v>5</v>
      </c>
      <c r="D1226" t="s">
        <v>352</v>
      </c>
      <c r="E1226" t="s">
        <v>352</v>
      </c>
      <c r="F1226" t="s">
        <v>127</v>
      </c>
      <c r="G1226" t="str">
        <f>Table_Default__ACACCTCAT[[#This Row],[ACCT_CATEGORY]]</f>
        <v>02377</v>
      </c>
    </row>
    <row r="1227" spans="1:7" x14ac:dyDescent="0.25">
      <c r="A1227" t="s">
        <v>3034</v>
      </c>
      <c r="B1227" t="s">
        <v>3035</v>
      </c>
      <c r="C1227" t="s">
        <v>5</v>
      </c>
      <c r="D1227" t="s">
        <v>352</v>
      </c>
      <c r="E1227" t="s">
        <v>352</v>
      </c>
      <c r="F1227" t="s">
        <v>127</v>
      </c>
      <c r="G1227" t="str">
        <f>Table_Default__ACACCTCAT[[#This Row],[ACCT_CATEGORY]]</f>
        <v>02378</v>
      </c>
    </row>
    <row r="1228" spans="1:7" x14ac:dyDescent="0.25">
      <c r="A1228" t="s">
        <v>3036</v>
      </c>
      <c r="B1228" t="s">
        <v>3037</v>
      </c>
      <c r="C1228" t="s">
        <v>5</v>
      </c>
      <c r="D1228" t="s">
        <v>352</v>
      </c>
      <c r="E1228" t="s">
        <v>352</v>
      </c>
      <c r="F1228" t="s">
        <v>127</v>
      </c>
      <c r="G1228" t="str">
        <f>Table_Default__ACACCTCAT[[#This Row],[ACCT_CATEGORY]]</f>
        <v>02379</v>
      </c>
    </row>
    <row r="1229" spans="1:7" x14ac:dyDescent="0.25">
      <c r="A1229" t="s">
        <v>3038</v>
      </c>
      <c r="B1229" t="s">
        <v>3039</v>
      </c>
      <c r="C1229" t="s">
        <v>5</v>
      </c>
      <c r="D1229" t="s">
        <v>352</v>
      </c>
      <c r="E1229" t="s">
        <v>352</v>
      </c>
      <c r="F1229" t="s">
        <v>127</v>
      </c>
      <c r="G1229" t="str">
        <f>Table_Default__ACACCTCAT[[#This Row],[ACCT_CATEGORY]]</f>
        <v>03001</v>
      </c>
    </row>
    <row r="1230" spans="1:7" x14ac:dyDescent="0.25">
      <c r="A1230" t="s">
        <v>3040</v>
      </c>
      <c r="B1230" t="s">
        <v>3041</v>
      </c>
      <c r="C1230" t="s">
        <v>5</v>
      </c>
      <c r="D1230" t="s">
        <v>352</v>
      </c>
      <c r="E1230" t="s">
        <v>352</v>
      </c>
      <c r="F1230" t="s">
        <v>127</v>
      </c>
      <c r="G1230" t="str">
        <f>Table_Default__ACACCTCAT[[#This Row],[ACCT_CATEGORY]]</f>
        <v>03002</v>
      </c>
    </row>
    <row r="1231" spans="1:7" x14ac:dyDescent="0.25">
      <c r="A1231" t="s">
        <v>3042</v>
      </c>
      <c r="B1231" t="s">
        <v>3043</v>
      </c>
      <c r="C1231" t="s">
        <v>5</v>
      </c>
      <c r="D1231" t="s">
        <v>352</v>
      </c>
      <c r="E1231" t="s">
        <v>352</v>
      </c>
      <c r="F1231" t="s">
        <v>127</v>
      </c>
      <c r="G1231" t="str">
        <f>Table_Default__ACACCTCAT[[#This Row],[ACCT_CATEGORY]]</f>
        <v>03003</v>
      </c>
    </row>
    <row r="1232" spans="1:7" x14ac:dyDescent="0.25">
      <c r="A1232" t="s">
        <v>3044</v>
      </c>
      <c r="B1232" t="s">
        <v>3045</v>
      </c>
      <c r="C1232" t="s">
        <v>5</v>
      </c>
      <c r="D1232" t="s">
        <v>352</v>
      </c>
      <c r="E1232" t="s">
        <v>352</v>
      </c>
      <c r="F1232" t="s">
        <v>127</v>
      </c>
      <c r="G1232" t="str">
        <f>Table_Default__ACACCTCAT[[#This Row],[ACCT_CATEGORY]]</f>
        <v>03004</v>
      </c>
    </row>
    <row r="1233" spans="1:7" x14ac:dyDescent="0.25">
      <c r="A1233" t="s">
        <v>3046</v>
      </c>
      <c r="B1233" t="s">
        <v>3047</v>
      </c>
      <c r="C1233" t="s">
        <v>5</v>
      </c>
      <c r="D1233" t="s">
        <v>352</v>
      </c>
      <c r="E1233" t="s">
        <v>352</v>
      </c>
      <c r="F1233" t="s">
        <v>127</v>
      </c>
      <c r="G1233" t="str">
        <f>Table_Default__ACACCTCAT[[#This Row],[ACCT_CATEGORY]]</f>
        <v>03005</v>
      </c>
    </row>
    <row r="1234" spans="1:7" x14ac:dyDescent="0.25">
      <c r="A1234" t="s">
        <v>3048</v>
      </c>
      <c r="B1234" t="s">
        <v>3049</v>
      </c>
      <c r="C1234" t="s">
        <v>5</v>
      </c>
      <c r="D1234" t="s">
        <v>352</v>
      </c>
      <c r="E1234" t="s">
        <v>352</v>
      </c>
      <c r="F1234" t="s">
        <v>127</v>
      </c>
      <c r="G1234" t="str">
        <f>Table_Default__ACACCTCAT[[#This Row],[ACCT_CATEGORY]]</f>
        <v>03006</v>
      </c>
    </row>
    <row r="1235" spans="1:7" x14ac:dyDescent="0.25">
      <c r="A1235" t="s">
        <v>3050</v>
      </c>
      <c r="B1235" t="s">
        <v>3051</v>
      </c>
      <c r="C1235" t="s">
        <v>5</v>
      </c>
      <c r="D1235" t="s">
        <v>352</v>
      </c>
      <c r="E1235" t="s">
        <v>352</v>
      </c>
      <c r="F1235" t="s">
        <v>127</v>
      </c>
      <c r="G1235" t="str">
        <f>Table_Default__ACACCTCAT[[#This Row],[ACCT_CATEGORY]]</f>
        <v>03007</v>
      </c>
    </row>
    <row r="1236" spans="1:7" x14ac:dyDescent="0.25">
      <c r="A1236" t="s">
        <v>3052</v>
      </c>
      <c r="B1236" t="s">
        <v>3053</v>
      </c>
      <c r="C1236" t="s">
        <v>5</v>
      </c>
      <c r="D1236" t="s">
        <v>352</v>
      </c>
      <c r="E1236" t="s">
        <v>352</v>
      </c>
      <c r="F1236" t="s">
        <v>127</v>
      </c>
      <c r="G1236" t="str">
        <f>Table_Default__ACACCTCAT[[#This Row],[ACCT_CATEGORY]]</f>
        <v>03008</v>
      </c>
    </row>
    <row r="1237" spans="1:7" x14ac:dyDescent="0.25">
      <c r="A1237" t="s">
        <v>3054</v>
      </c>
      <c r="B1237" t="s">
        <v>3055</v>
      </c>
      <c r="C1237" t="s">
        <v>5</v>
      </c>
      <c r="D1237" t="s">
        <v>352</v>
      </c>
      <c r="E1237" t="s">
        <v>352</v>
      </c>
      <c r="F1237" t="s">
        <v>127</v>
      </c>
      <c r="G1237" t="str">
        <f>Table_Default__ACACCTCAT[[#This Row],[ACCT_CATEGORY]]</f>
        <v>03009</v>
      </c>
    </row>
    <row r="1238" spans="1:7" x14ac:dyDescent="0.25">
      <c r="A1238" t="s">
        <v>3056</v>
      </c>
      <c r="B1238" t="s">
        <v>3057</v>
      </c>
      <c r="C1238" t="s">
        <v>5</v>
      </c>
      <c r="D1238" t="s">
        <v>352</v>
      </c>
      <c r="E1238" t="s">
        <v>352</v>
      </c>
      <c r="F1238" t="s">
        <v>127</v>
      </c>
      <c r="G1238" t="str">
        <f>Table_Default__ACACCTCAT[[#This Row],[ACCT_CATEGORY]]</f>
        <v>03010</v>
      </c>
    </row>
    <row r="1239" spans="1:7" x14ac:dyDescent="0.25">
      <c r="A1239" t="s">
        <v>3058</v>
      </c>
      <c r="B1239" t="s">
        <v>3059</v>
      </c>
      <c r="C1239" t="s">
        <v>5</v>
      </c>
      <c r="D1239" t="s">
        <v>352</v>
      </c>
      <c r="E1239" t="s">
        <v>352</v>
      </c>
      <c r="F1239" t="s">
        <v>127</v>
      </c>
      <c r="G1239" t="str">
        <f>Table_Default__ACACCTCAT[[#This Row],[ACCT_CATEGORY]]</f>
        <v>03011</v>
      </c>
    </row>
    <row r="1240" spans="1:7" x14ac:dyDescent="0.25">
      <c r="A1240" t="s">
        <v>3060</v>
      </c>
      <c r="B1240" t="s">
        <v>3061</v>
      </c>
      <c r="C1240" t="s">
        <v>5</v>
      </c>
      <c r="D1240" t="s">
        <v>352</v>
      </c>
      <c r="E1240" t="s">
        <v>352</v>
      </c>
      <c r="F1240" t="s">
        <v>127</v>
      </c>
      <c r="G1240" t="str">
        <f>Table_Default__ACACCTCAT[[#This Row],[ACCT_CATEGORY]]</f>
        <v>03012</v>
      </c>
    </row>
    <row r="1241" spans="1:7" x14ac:dyDescent="0.25">
      <c r="A1241" t="s">
        <v>3062</v>
      </c>
      <c r="B1241" t="s">
        <v>3063</v>
      </c>
      <c r="C1241" t="s">
        <v>5</v>
      </c>
      <c r="D1241" t="s">
        <v>352</v>
      </c>
      <c r="E1241" t="s">
        <v>352</v>
      </c>
      <c r="F1241" t="s">
        <v>127</v>
      </c>
      <c r="G1241" t="str">
        <f>Table_Default__ACACCTCAT[[#This Row],[ACCT_CATEGORY]]</f>
        <v>03013</v>
      </c>
    </row>
    <row r="1242" spans="1:7" x14ac:dyDescent="0.25">
      <c r="A1242" t="s">
        <v>3064</v>
      </c>
      <c r="B1242" t="s">
        <v>3065</v>
      </c>
      <c r="C1242" t="s">
        <v>5</v>
      </c>
      <c r="D1242" t="s">
        <v>352</v>
      </c>
      <c r="E1242" t="s">
        <v>352</v>
      </c>
      <c r="F1242" t="s">
        <v>127</v>
      </c>
      <c r="G1242" t="str">
        <f>Table_Default__ACACCTCAT[[#This Row],[ACCT_CATEGORY]]</f>
        <v>03014</v>
      </c>
    </row>
    <row r="1243" spans="1:7" x14ac:dyDescent="0.25">
      <c r="A1243" t="s">
        <v>3066</v>
      </c>
      <c r="B1243" t="s">
        <v>3067</v>
      </c>
      <c r="C1243" t="s">
        <v>5</v>
      </c>
      <c r="D1243" t="s">
        <v>352</v>
      </c>
      <c r="E1243" t="s">
        <v>352</v>
      </c>
      <c r="F1243" t="s">
        <v>127</v>
      </c>
      <c r="G1243" t="str">
        <f>Table_Default__ACACCTCAT[[#This Row],[ACCT_CATEGORY]]</f>
        <v>03015</v>
      </c>
    </row>
    <row r="1244" spans="1:7" x14ac:dyDescent="0.25">
      <c r="A1244" t="s">
        <v>3068</v>
      </c>
      <c r="B1244" t="s">
        <v>3069</v>
      </c>
      <c r="C1244" t="s">
        <v>5</v>
      </c>
      <c r="D1244" t="s">
        <v>352</v>
      </c>
      <c r="E1244" t="s">
        <v>352</v>
      </c>
      <c r="F1244" t="s">
        <v>127</v>
      </c>
      <c r="G1244" t="str">
        <f>Table_Default__ACACCTCAT[[#This Row],[ACCT_CATEGORY]]</f>
        <v>03016</v>
      </c>
    </row>
    <row r="1245" spans="1:7" x14ac:dyDescent="0.25">
      <c r="A1245" t="s">
        <v>3070</v>
      </c>
      <c r="B1245" t="s">
        <v>3071</v>
      </c>
      <c r="C1245" t="s">
        <v>5</v>
      </c>
      <c r="D1245" t="s">
        <v>352</v>
      </c>
      <c r="E1245" t="s">
        <v>352</v>
      </c>
      <c r="F1245" t="s">
        <v>127</v>
      </c>
      <c r="G1245" t="str">
        <f>Table_Default__ACACCTCAT[[#This Row],[ACCT_CATEGORY]]</f>
        <v>03017</v>
      </c>
    </row>
    <row r="1246" spans="1:7" x14ac:dyDescent="0.25">
      <c r="A1246" t="s">
        <v>3072</v>
      </c>
      <c r="B1246" t="s">
        <v>3073</v>
      </c>
      <c r="C1246" t="s">
        <v>5</v>
      </c>
      <c r="D1246" t="s">
        <v>352</v>
      </c>
      <c r="E1246" t="s">
        <v>352</v>
      </c>
      <c r="F1246" t="s">
        <v>127</v>
      </c>
      <c r="G1246" t="str">
        <f>Table_Default__ACACCTCAT[[#This Row],[ACCT_CATEGORY]]</f>
        <v>03018</v>
      </c>
    </row>
    <row r="1247" spans="1:7" x14ac:dyDescent="0.25">
      <c r="A1247" t="s">
        <v>3074</v>
      </c>
      <c r="B1247" t="s">
        <v>3075</v>
      </c>
      <c r="C1247" t="s">
        <v>5</v>
      </c>
      <c r="D1247" t="s">
        <v>352</v>
      </c>
      <c r="E1247" t="s">
        <v>352</v>
      </c>
      <c r="F1247" t="s">
        <v>127</v>
      </c>
      <c r="G1247" t="str">
        <f>Table_Default__ACACCTCAT[[#This Row],[ACCT_CATEGORY]]</f>
        <v>03019</v>
      </c>
    </row>
    <row r="1248" spans="1:7" x14ac:dyDescent="0.25">
      <c r="A1248" t="s">
        <v>3076</v>
      </c>
      <c r="B1248" t="s">
        <v>3077</v>
      </c>
      <c r="C1248" t="s">
        <v>5</v>
      </c>
      <c r="D1248" t="s">
        <v>352</v>
      </c>
      <c r="E1248" t="s">
        <v>352</v>
      </c>
      <c r="F1248" t="s">
        <v>127</v>
      </c>
      <c r="G1248" t="str">
        <f>Table_Default__ACACCTCAT[[#This Row],[ACCT_CATEGORY]]</f>
        <v>03020</v>
      </c>
    </row>
    <row r="1249" spans="1:7" x14ac:dyDescent="0.25">
      <c r="A1249" t="s">
        <v>3078</v>
      </c>
      <c r="B1249" t="s">
        <v>3079</v>
      </c>
      <c r="C1249" t="s">
        <v>5</v>
      </c>
      <c r="D1249" t="s">
        <v>352</v>
      </c>
      <c r="E1249" t="s">
        <v>352</v>
      </c>
      <c r="F1249" t="s">
        <v>127</v>
      </c>
      <c r="G1249" t="str">
        <f>Table_Default__ACACCTCAT[[#This Row],[ACCT_CATEGORY]]</f>
        <v>03021</v>
      </c>
    </row>
    <row r="1250" spans="1:7" x14ac:dyDescent="0.25">
      <c r="A1250" t="s">
        <v>3080</v>
      </c>
      <c r="B1250" t="s">
        <v>3081</v>
      </c>
      <c r="C1250" t="s">
        <v>5</v>
      </c>
      <c r="D1250" t="s">
        <v>352</v>
      </c>
      <c r="E1250" t="s">
        <v>352</v>
      </c>
      <c r="F1250" t="s">
        <v>127</v>
      </c>
      <c r="G1250" t="str">
        <f>Table_Default__ACACCTCAT[[#This Row],[ACCT_CATEGORY]]</f>
        <v>03022</v>
      </c>
    </row>
    <row r="1251" spans="1:7" x14ac:dyDescent="0.25">
      <c r="A1251" t="s">
        <v>3082</v>
      </c>
      <c r="B1251" t="s">
        <v>3083</v>
      </c>
      <c r="C1251" t="s">
        <v>5</v>
      </c>
      <c r="D1251" t="s">
        <v>352</v>
      </c>
      <c r="E1251" t="s">
        <v>352</v>
      </c>
      <c r="F1251" t="s">
        <v>127</v>
      </c>
      <c r="G1251" t="str">
        <f>Table_Default__ACACCTCAT[[#This Row],[ACCT_CATEGORY]]</f>
        <v>03023</v>
      </c>
    </row>
    <row r="1252" spans="1:7" x14ac:dyDescent="0.25">
      <c r="A1252" t="s">
        <v>3084</v>
      </c>
      <c r="B1252" t="s">
        <v>3085</v>
      </c>
      <c r="C1252" t="s">
        <v>5</v>
      </c>
      <c r="D1252" t="s">
        <v>352</v>
      </c>
      <c r="E1252" t="s">
        <v>352</v>
      </c>
      <c r="F1252" t="s">
        <v>127</v>
      </c>
      <c r="G1252" t="str">
        <f>Table_Default__ACACCTCAT[[#This Row],[ACCT_CATEGORY]]</f>
        <v>03024</v>
      </c>
    </row>
    <row r="1253" spans="1:7" x14ac:dyDescent="0.25">
      <c r="A1253" t="s">
        <v>3086</v>
      </c>
      <c r="B1253" t="s">
        <v>3087</v>
      </c>
      <c r="C1253" t="s">
        <v>5</v>
      </c>
      <c r="D1253" t="s">
        <v>352</v>
      </c>
      <c r="E1253" t="s">
        <v>352</v>
      </c>
      <c r="F1253" t="s">
        <v>127</v>
      </c>
      <c r="G1253" t="str">
        <f>Table_Default__ACACCTCAT[[#This Row],[ACCT_CATEGORY]]</f>
        <v>03025</v>
      </c>
    </row>
    <row r="1254" spans="1:7" x14ac:dyDescent="0.25">
      <c r="A1254" t="s">
        <v>3088</v>
      </c>
      <c r="B1254" t="s">
        <v>3089</v>
      </c>
      <c r="C1254" t="s">
        <v>5</v>
      </c>
      <c r="D1254" t="s">
        <v>352</v>
      </c>
      <c r="E1254" t="s">
        <v>352</v>
      </c>
      <c r="F1254" t="s">
        <v>127</v>
      </c>
      <c r="G1254" t="str">
        <f>Table_Default__ACACCTCAT[[#This Row],[ACCT_CATEGORY]]</f>
        <v>03026</v>
      </c>
    </row>
    <row r="1255" spans="1:7" x14ac:dyDescent="0.25">
      <c r="A1255" t="s">
        <v>3090</v>
      </c>
      <c r="B1255" t="s">
        <v>3091</v>
      </c>
      <c r="C1255" t="s">
        <v>5</v>
      </c>
      <c r="D1255" t="s">
        <v>352</v>
      </c>
      <c r="E1255" t="s">
        <v>352</v>
      </c>
      <c r="F1255" t="s">
        <v>127</v>
      </c>
      <c r="G1255" t="str">
        <f>Table_Default__ACACCTCAT[[#This Row],[ACCT_CATEGORY]]</f>
        <v>03027</v>
      </c>
    </row>
    <row r="1256" spans="1:7" x14ac:dyDescent="0.25">
      <c r="A1256" t="s">
        <v>3092</v>
      </c>
      <c r="B1256" t="s">
        <v>3093</v>
      </c>
      <c r="C1256" t="s">
        <v>5</v>
      </c>
      <c r="D1256" t="s">
        <v>352</v>
      </c>
      <c r="E1256" t="s">
        <v>352</v>
      </c>
      <c r="F1256" t="s">
        <v>127</v>
      </c>
      <c r="G1256" t="str">
        <f>Table_Default__ACACCTCAT[[#This Row],[ACCT_CATEGORY]]</f>
        <v>03028</v>
      </c>
    </row>
    <row r="1257" spans="1:7" x14ac:dyDescent="0.25">
      <c r="A1257" t="s">
        <v>3094</v>
      </c>
      <c r="B1257" t="s">
        <v>3095</v>
      </c>
      <c r="C1257" t="s">
        <v>5</v>
      </c>
      <c r="D1257" t="s">
        <v>352</v>
      </c>
      <c r="E1257" t="s">
        <v>352</v>
      </c>
      <c r="F1257" t="s">
        <v>127</v>
      </c>
      <c r="G1257" t="str">
        <f>Table_Default__ACACCTCAT[[#This Row],[ACCT_CATEGORY]]</f>
        <v>03029</v>
      </c>
    </row>
    <row r="1258" spans="1:7" x14ac:dyDescent="0.25">
      <c r="A1258" t="s">
        <v>3096</v>
      </c>
      <c r="B1258" t="s">
        <v>3097</v>
      </c>
      <c r="C1258" t="s">
        <v>5</v>
      </c>
      <c r="D1258" t="s">
        <v>352</v>
      </c>
      <c r="E1258" t="s">
        <v>352</v>
      </c>
      <c r="F1258" t="s">
        <v>127</v>
      </c>
      <c r="G1258" t="str">
        <f>Table_Default__ACACCTCAT[[#This Row],[ACCT_CATEGORY]]</f>
        <v>03030</v>
      </c>
    </row>
    <row r="1259" spans="1:7" x14ac:dyDescent="0.25">
      <c r="A1259" t="s">
        <v>3098</v>
      </c>
      <c r="B1259" t="s">
        <v>3099</v>
      </c>
      <c r="C1259" t="s">
        <v>5</v>
      </c>
      <c r="D1259" t="s">
        <v>352</v>
      </c>
      <c r="E1259" t="s">
        <v>352</v>
      </c>
      <c r="F1259" t="s">
        <v>127</v>
      </c>
      <c r="G1259" t="str">
        <f>Table_Default__ACACCTCAT[[#This Row],[ACCT_CATEGORY]]</f>
        <v>03031</v>
      </c>
    </row>
    <row r="1260" spans="1:7" x14ac:dyDescent="0.25">
      <c r="A1260" t="s">
        <v>3100</v>
      </c>
      <c r="B1260" t="s">
        <v>3101</v>
      </c>
      <c r="C1260" t="s">
        <v>5</v>
      </c>
      <c r="D1260" t="s">
        <v>352</v>
      </c>
      <c r="E1260" t="s">
        <v>352</v>
      </c>
      <c r="F1260" t="s">
        <v>127</v>
      </c>
      <c r="G1260" t="str">
        <f>Table_Default__ACACCTCAT[[#This Row],[ACCT_CATEGORY]]</f>
        <v>03032</v>
      </c>
    </row>
    <row r="1261" spans="1:7" x14ac:dyDescent="0.25">
      <c r="A1261" t="s">
        <v>3102</v>
      </c>
      <c r="B1261" t="s">
        <v>3103</v>
      </c>
      <c r="C1261" t="s">
        <v>5</v>
      </c>
      <c r="D1261" t="s">
        <v>352</v>
      </c>
      <c r="E1261" t="s">
        <v>352</v>
      </c>
      <c r="F1261" t="s">
        <v>127</v>
      </c>
      <c r="G1261" t="str">
        <f>Table_Default__ACACCTCAT[[#This Row],[ACCT_CATEGORY]]</f>
        <v>03033</v>
      </c>
    </row>
    <row r="1262" spans="1:7" x14ac:dyDescent="0.25">
      <c r="A1262" t="s">
        <v>3104</v>
      </c>
      <c r="B1262" t="s">
        <v>3105</v>
      </c>
      <c r="C1262" t="s">
        <v>5</v>
      </c>
      <c r="D1262" t="s">
        <v>352</v>
      </c>
      <c r="E1262" t="s">
        <v>352</v>
      </c>
      <c r="F1262" t="s">
        <v>127</v>
      </c>
      <c r="G1262" t="str">
        <f>Table_Default__ACACCTCAT[[#This Row],[ACCT_CATEGORY]]</f>
        <v>03034</v>
      </c>
    </row>
    <row r="1263" spans="1:7" x14ac:dyDescent="0.25">
      <c r="A1263" t="s">
        <v>3106</v>
      </c>
      <c r="B1263" t="s">
        <v>3107</v>
      </c>
      <c r="C1263" t="s">
        <v>5</v>
      </c>
      <c r="D1263" t="s">
        <v>352</v>
      </c>
      <c r="E1263" t="s">
        <v>352</v>
      </c>
      <c r="F1263" t="s">
        <v>127</v>
      </c>
      <c r="G1263" t="str">
        <f>Table_Default__ACACCTCAT[[#This Row],[ACCT_CATEGORY]]</f>
        <v>03035</v>
      </c>
    </row>
    <row r="1264" spans="1:7" x14ac:dyDescent="0.25">
      <c r="A1264" t="s">
        <v>3108</v>
      </c>
      <c r="B1264" t="s">
        <v>3109</v>
      </c>
      <c r="C1264" t="s">
        <v>5</v>
      </c>
      <c r="D1264" t="s">
        <v>352</v>
      </c>
      <c r="E1264" t="s">
        <v>352</v>
      </c>
      <c r="F1264" t="s">
        <v>127</v>
      </c>
      <c r="G1264" t="str">
        <f>Table_Default__ACACCTCAT[[#This Row],[ACCT_CATEGORY]]</f>
        <v>03036</v>
      </c>
    </row>
    <row r="1265" spans="1:7" x14ac:dyDescent="0.25">
      <c r="A1265" t="s">
        <v>3110</v>
      </c>
      <c r="B1265" t="s">
        <v>3111</v>
      </c>
      <c r="C1265" t="s">
        <v>5</v>
      </c>
      <c r="D1265" t="s">
        <v>352</v>
      </c>
      <c r="E1265" t="s">
        <v>352</v>
      </c>
      <c r="F1265" t="s">
        <v>127</v>
      </c>
      <c r="G1265" t="str">
        <f>Table_Default__ACACCTCAT[[#This Row],[ACCT_CATEGORY]]</f>
        <v>03037</v>
      </c>
    </row>
    <row r="1266" spans="1:7" x14ac:dyDescent="0.25">
      <c r="A1266" t="s">
        <v>3112</v>
      </c>
      <c r="B1266" t="s">
        <v>3113</v>
      </c>
      <c r="C1266" t="s">
        <v>5</v>
      </c>
      <c r="D1266" t="s">
        <v>352</v>
      </c>
      <c r="E1266" t="s">
        <v>352</v>
      </c>
      <c r="F1266" t="s">
        <v>127</v>
      </c>
      <c r="G1266" t="str">
        <f>Table_Default__ACACCTCAT[[#This Row],[ACCT_CATEGORY]]</f>
        <v>03038</v>
      </c>
    </row>
    <row r="1267" spans="1:7" x14ac:dyDescent="0.25">
      <c r="A1267" t="s">
        <v>3114</v>
      </c>
      <c r="B1267" t="s">
        <v>3115</v>
      </c>
      <c r="C1267" t="s">
        <v>5</v>
      </c>
      <c r="D1267" t="s">
        <v>352</v>
      </c>
      <c r="E1267" t="s">
        <v>352</v>
      </c>
      <c r="F1267" t="s">
        <v>127</v>
      </c>
      <c r="G1267" t="str">
        <f>Table_Default__ACACCTCAT[[#This Row],[ACCT_CATEGORY]]</f>
        <v>03039</v>
      </c>
    </row>
    <row r="1268" spans="1:7" x14ac:dyDescent="0.25">
      <c r="A1268" t="s">
        <v>3116</v>
      </c>
      <c r="B1268" t="s">
        <v>3117</v>
      </c>
      <c r="C1268" t="s">
        <v>5</v>
      </c>
      <c r="D1268" t="s">
        <v>352</v>
      </c>
      <c r="E1268" t="s">
        <v>352</v>
      </c>
      <c r="F1268" t="s">
        <v>127</v>
      </c>
      <c r="G1268" t="str">
        <f>Table_Default__ACACCTCAT[[#This Row],[ACCT_CATEGORY]]</f>
        <v>03040</v>
      </c>
    </row>
    <row r="1269" spans="1:7" x14ac:dyDescent="0.25">
      <c r="A1269" t="s">
        <v>3118</v>
      </c>
      <c r="B1269" t="s">
        <v>3119</v>
      </c>
      <c r="C1269" t="s">
        <v>5</v>
      </c>
      <c r="D1269" t="s">
        <v>352</v>
      </c>
      <c r="E1269" t="s">
        <v>352</v>
      </c>
      <c r="F1269" t="s">
        <v>127</v>
      </c>
      <c r="G1269" t="str">
        <f>Table_Default__ACACCTCAT[[#This Row],[ACCT_CATEGORY]]</f>
        <v>03041</v>
      </c>
    </row>
    <row r="1270" spans="1:7" x14ac:dyDescent="0.25">
      <c r="A1270" t="s">
        <v>3120</v>
      </c>
      <c r="B1270" t="s">
        <v>3121</v>
      </c>
      <c r="C1270" t="s">
        <v>5</v>
      </c>
      <c r="D1270" t="s">
        <v>352</v>
      </c>
      <c r="E1270" t="s">
        <v>352</v>
      </c>
      <c r="F1270" t="s">
        <v>127</v>
      </c>
      <c r="G1270" t="str">
        <f>Table_Default__ACACCTCAT[[#This Row],[ACCT_CATEGORY]]</f>
        <v>03042</v>
      </c>
    </row>
    <row r="1271" spans="1:7" x14ac:dyDescent="0.25">
      <c r="A1271" t="s">
        <v>3122</v>
      </c>
      <c r="B1271" t="s">
        <v>3123</v>
      </c>
      <c r="C1271" t="s">
        <v>5</v>
      </c>
      <c r="D1271" t="s">
        <v>352</v>
      </c>
      <c r="E1271" t="s">
        <v>352</v>
      </c>
      <c r="F1271" t="s">
        <v>127</v>
      </c>
      <c r="G1271" t="str">
        <f>Table_Default__ACACCTCAT[[#This Row],[ACCT_CATEGORY]]</f>
        <v>03043</v>
      </c>
    </row>
    <row r="1272" spans="1:7" x14ac:dyDescent="0.25">
      <c r="A1272" t="s">
        <v>3124</v>
      </c>
      <c r="B1272" t="s">
        <v>3125</v>
      </c>
      <c r="C1272" t="s">
        <v>5</v>
      </c>
      <c r="D1272" t="s">
        <v>352</v>
      </c>
      <c r="E1272" t="s">
        <v>352</v>
      </c>
      <c r="F1272" t="s">
        <v>127</v>
      </c>
      <c r="G1272" t="str">
        <f>Table_Default__ACACCTCAT[[#This Row],[ACCT_CATEGORY]]</f>
        <v>03044</v>
      </c>
    </row>
    <row r="1273" spans="1:7" x14ac:dyDescent="0.25">
      <c r="A1273" t="s">
        <v>3126</v>
      </c>
      <c r="B1273" t="s">
        <v>3127</v>
      </c>
      <c r="C1273" t="s">
        <v>5</v>
      </c>
      <c r="D1273" t="s">
        <v>352</v>
      </c>
      <c r="E1273" t="s">
        <v>352</v>
      </c>
      <c r="F1273" t="s">
        <v>127</v>
      </c>
      <c r="G1273" t="str">
        <f>Table_Default__ACACCTCAT[[#This Row],[ACCT_CATEGORY]]</f>
        <v>03045</v>
      </c>
    </row>
    <row r="1274" spans="1:7" x14ac:dyDescent="0.25">
      <c r="A1274" t="s">
        <v>3128</v>
      </c>
      <c r="B1274" t="s">
        <v>3129</v>
      </c>
      <c r="C1274" t="s">
        <v>5</v>
      </c>
      <c r="D1274" t="s">
        <v>352</v>
      </c>
      <c r="E1274" t="s">
        <v>352</v>
      </c>
      <c r="F1274" t="s">
        <v>127</v>
      </c>
      <c r="G1274" t="str">
        <f>Table_Default__ACACCTCAT[[#This Row],[ACCT_CATEGORY]]</f>
        <v>03046</v>
      </c>
    </row>
    <row r="1275" spans="1:7" x14ac:dyDescent="0.25">
      <c r="A1275" t="s">
        <v>3130</v>
      </c>
      <c r="B1275" t="s">
        <v>3131</v>
      </c>
      <c r="C1275" t="s">
        <v>5</v>
      </c>
      <c r="D1275" t="s">
        <v>352</v>
      </c>
      <c r="E1275" t="s">
        <v>352</v>
      </c>
      <c r="F1275" t="s">
        <v>127</v>
      </c>
      <c r="G1275" t="str">
        <f>Table_Default__ACACCTCAT[[#This Row],[ACCT_CATEGORY]]</f>
        <v>03047</v>
      </c>
    </row>
    <row r="1276" spans="1:7" x14ac:dyDescent="0.25">
      <c r="A1276" t="s">
        <v>3132</v>
      </c>
      <c r="B1276" t="s">
        <v>3133</v>
      </c>
      <c r="C1276" t="s">
        <v>5</v>
      </c>
      <c r="D1276" t="s">
        <v>352</v>
      </c>
      <c r="E1276" t="s">
        <v>352</v>
      </c>
      <c r="F1276" t="s">
        <v>127</v>
      </c>
      <c r="G1276" t="str">
        <f>Table_Default__ACACCTCAT[[#This Row],[ACCT_CATEGORY]]</f>
        <v>03048</v>
      </c>
    </row>
    <row r="1277" spans="1:7" x14ac:dyDescent="0.25">
      <c r="A1277" t="s">
        <v>3134</v>
      </c>
      <c r="B1277" t="s">
        <v>3135</v>
      </c>
      <c r="C1277" t="s">
        <v>5</v>
      </c>
      <c r="D1277" t="s">
        <v>352</v>
      </c>
      <c r="E1277" t="s">
        <v>352</v>
      </c>
      <c r="F1277" t="s">
        <v>127</v>
      </c>
      <c r="G1277" t="str">
        <f>Table_Default__ACACCTCAT[[#This Row],[ACCT_CATEGORY]]</f>
        <v>03049</v>
      </c>
    </row>
    <row r="1278" spans="1:7" x14ac:dyDescent="0.25">
      <c r="A1278" t="s">
        <v>3136</v>
      </c>
      <c r="B1278" t="s">
        <v>3137</v>
      </c>
      <c r="C1278" t="s">
        <v>5</v>
      </c>
      <c r="D1278" t="s">
        <v>352</v>
      </c>
      <c r="E1278" t="s">
        <v>352</v>
      </c>
      <c r="F1278" t="s">
        <v>127</v>
      </c>
      <c r="G1278" t="str">
        <f>Table_Default__ACACCTCAT[[#This Row],[ACCT_CATEGORY]]</f>
        <v>03050</v>
      </c>
    </row>
    <row r="1279" spans="1:7" x14ac:dyDescent="0.25">
      <c r="A1279" t="s">
        <v>3138</v>
      </c>
      <c r="B1279" t="s">
        <v>3139</v>
      </c>
      <c r="C1279" t="s">
        <v>5</v>
      </c>
      <c r="D1279" t="s">
        <v>352</v>
      </c>
      <c r="E1279" t="s">
        <v>352</v>
      </c>
      <c r="F1279" t="s">
        <v>127</v>
      </c>
      <c r="G1279" t="str">
        <f>Table_Default__ACACCTCAT[[#This Row],[ACCT_CATEGORY]]</f>
        <v>03051</v>
      </c>
    </row>
    <row r="1280" spans="1:7" x14ac:dyDescent="0.25">
      <c r="A1280" t="s">
        <v>3140</v>
      </c>
      <c r="B1280" t="s">
        <v>3141</v>
      </c>
      <c r="C1280" t="s">
        <v>5</v>
      </c>
      <c r="D1280" t="s">
        <v>352</v>
      </c>
      <c r="E1280" t="s">
        <v>352</v>
      </c>
      <c r="F1280" t="s">
        <v>127</v>
      </c>
      <c r="G1280" t="str">
        <f>Table_Default__ACACCTCAT[[#This Row],[ACCT_CATEGORY]]</f>
        <v>03052</v>
      </c>
    </row>
    <row r="1281" spans="1:7" x14ac:dyDescent="0.25">
      <c r="A1281" t="s">
        <v>3142</v>
      </c>
      <c r="B1281" t="s">
        <v>3143</v>
      </c>
      <c r="C1281" t="s">
        <v>5</v>
      </c>
      <c r="D1281" t="s">
        <v>352</v>
      </c>
      <c r="E1281" t="s">
        <v>352</v>
      </c>
      <c r="F1281" t="s">
        <v>127</v>
      </c>
      <c r="G1281" t="str">
        <f>Table_Default__ACACCTCAT[[#This Row],[ACCT_CATEGORY]]</f>
        <v>03053</v>
      </c>
    </row>
    <row r="1282" spans="1:7" x14ac:dyDescent="0.25">
      <c r="A1282" t="s">
        <v>3144</v>
      </c>
      <c r="B1282" t="s">
        <v>3145</v>
      </c>
      <c r="C1282" t="s">
        <v>5</v>
      </c>
      <c r="D1282" t="s">
        <v>352</v>
      </c>
      <c r="E1282" t="s">
        <v>352</v>
      </c>
      <c r="F1282" t="s">
        <v>127</v>
      </c>
      <c r="G1282" t="str">
        <f>Table_Default__ACACCTCAT[[#This Row],[ACCT_CATEGORY]]</f>
        <v>03054</v>
      </c>
    </row>
    <row r="1283" spans="1:7" x14ac:dyDescent="0.25">
      <c r="A1283" t="s">
        <v>3146</v>
      </c>
      <c r="B1283" t="s">
        <v>3147</v>
      </c>
      <c r="C1283" t="s">
        <v>5</v>
      </c>
      <c r="D1283" t="s">
        <v>352</v>
      </c>
      <c r="E1283" t="s">
        <v>352</v>
      </c>
      <c r="F1283" t="s">
        <v>127</v>
      </c>
      <c r="G1283" t="str">
        <f>Table_Default__ACACCTCAT[[#This Row],[ACCT_CATEGORY]]</f>
        <v>03055</v>
      </c>
    </row>
    <row r="1284" spans="1:7" x14ac:dyDescent="0.25">
      <c r="A1284" t="s">
        <v>3148</v>
      </c>
      <c r="B1284" t="s">
        <v>3149</v>
      </c>
      <c r="C1284" t="s">
        <v>5</v>
      </c>
      <c r="D1284" t="s">
        <v>352</v>
      </c>
      <c r="E1284" t="s">
        <v>352</v>
      </c>
      <c r="F1284" t="s">
        <v>127</v>
      </c>
      <c r="G1284" t="str">
        <f>Table_Default__ACACCTCAT[[#This Row],[ACCT_CATEGORY]]</f>
        <v>03056</v>
      </c>
    </row>
    <row r="1285" spans="1:7" x14ac:dyDescent="0.25">
      <c r="A1285" t="s">
        <v>3150</v>
      </c>
      <c r="B1285" t="s">
        <v>3151</v>
      </c>
      <c r="C1285" t="s">
        <v>5</v>
      </c>
      <c r="D1285" t="s">
        <v>352</v>
      </c>
      <c r="E1285" t="s">
        <v>352</v>
      </c>
      <c r="F1285" t="s">
        <v>127</v>
      </c>
      <c r="G1285" t="str">
        <f>Table_Default__ACACCTCAT[[#This Row],[ACCT_CATEGORY]]</f>
        <v>03057</v>
      </c>
    </row>
    <row r="1286" spans="1:7" x14ac:dyDescent="0.25">
      <c r="A1286" t="s">
        <v>3152</v>
      </c>
      <c r="B1286" t="s">
        <v>3153</v>
      </c>
      <c r="C1286" t="s">
        <v>5</v>
      </c>
      <c r="D1286" t="s">
        <v>352</v>
      </c>
      <c r="E1286" t="s">
        <v>352</v>
      </c>
      <c r="F1286" t="s">
        <v>127</v>
      </c>
      <c r="G1286" t="str">
        <f>Table_Default__ACACCTCAT[[#This Row],[ACCT_CATEGORY]]</f>
        <v>03058</v>
      </c>
    </row>
    <row r="1287" spans="1:7" x14ac:dyDescent="0.25">
      <c r="A1287" t="s">
        <v>3154</v>
      </c>
      <c r="B1287" t="s">
        <v>3155</v>
      </c>
      <c r="C1287" t="s">
        <v>5</v>
      </c>
      <c r="D1287" t="s">
        <v>352</v>
      </c>
      <c r="E1287" t="s">
        <v>352</v>
      </c>
      <c r="F1287" t="s">
        <v>127</v>
      </c>
      <c r="G1287" t="str">
        <f>Table_Default__ACACCTCAT[[#This Row],[ACCT_CATEGORY]]</f>
        <v>03059</v>
      </c>
    </row>
    <row r="1288" spans="1:7" x14ac:dyDescent="0.25">
      <c r="A1288" t="s">
        <v>3156</v>
      </c>
      <c r="B1288" t="s">
        <v>3157</v>
      </c>
      <c r="C1288" t="s">
        <v>5</v>
      </c>
      <c r="D1288" t="s">
        <v>352</v>
      </c>
      <c r="E1288" t="s">
        <v>352</v>
      </c>
      <c r="F1288" t="s">
        <v>127</v>
      </c>
      <c r="G1288" t="str">
        <f>Table_Default__ACACCTCAT[[#This Row],[ACCT_CATEGORY]]</f>
        <v>03060</v>
      </c>
    </row>
    <row r="1289" spans="1:7" x14ac:dyDescent="0.25">
      <c r="A1289" t="s">
        <v>3158</v>
      </c>
      <c r="B1289" t="s">
        <v>3159</v>
      </c>
      <c r="C1289" t="s">
        <v>5</v>
      </c>
      <c r="D1289" t="s">
        <v>352</v>
      </c>
      <c r="E1289" t="s">
        <v>352</v>
      </c>
      <c r="F1289" t="s">
        <v>127</v>
      </c>
      <c r="G1289" t="str">
        <f>Table_Default__ACACCTCAT[[#This Row],[ACCT_CATEGORY]]</f>
        <v>03061</v>
      </c>
    </row>
    <row r="1290" spans="1:7" x14ac:dyDescent="0.25">
      <c r="A1290" t="s">
        <v>3160</v>
      </c>
      <c r="B1290" t="s">
        <v>3161</v>
      </c>
      <c r="C1290" t="s">
        <v>5</v>
      </c>
      <c r="D1290" t="s">
        <v>352</v>
      </c>
      <c r="E1290" t="s">
        <v>352</v>
      </c>
      <c r="F1290" t="s">
        <v>127</v>
      </c>
      <c r="G1290" t="str">
        <f>Table_Default__ACACCTCAT[[#This Row],[ACCT_CATEGORY]]</f>
        <v>03062</v>
      </c>
    </row>
    <row r="1291" spans="1:7" x14ac:dyDescent="0.25">
      <c r="A1291" t="s">
        <v>3162</v>
      </c>
      <c r="B1291" t="s">
        <v>3163</v>
      </c>
      <c r="C1291" t="s">
        <v>5</v>
      </c>
      <c r="D1291" t="s">
        <v>352</v>
      </c>
      <c r="E1291" t="s">
        <v>352</v>
      </c>
      <c r="F1291" t="s">
        <v>127</v>
      </c>
      <c r="G1291" t="str">
        <f>Table_Default__ACACCTCAT[[#This Row],[ACCT_CATEGORY]]</f>
        <v>03063</v>
      </c>
    </row>
    <row r="1292" spans="1:7" x14ac:dyDescent="0.25">
      <c r="A1292" t="s">
        <v>3164</v>
      </c>
      <c r="B1292" t="s">
        <v>3165</v>
      </c>
      <c r="C1292" t="s">
        <v>5</v>
      </c>
      <c r="D1292" t="s">
        <v>352</v>
      </c>
      <c r="E1292" t="s">
        <v>352</v>
      </c>
      <c r="F1292" t="s">
        <v>127</v>
      </c>
      <c r="G1292" t="str">
        <f>Table_Default__ACACCTCAT[[#This Row],[ACCT_CATEGORY]]</f>
        <v>03064</v>
      </c>
    </row>
    <row r="1293" spans="1:7" x14ac:dyDescent="0.25">
      <c r="A1293" t="s">
        <v>3166</v>
      </c>
      <c r="B1293" t="s">
        <v>3167</v>
      </c>
      <c r="C1293" t="s">
        <v>5</v>
      </c>
      <c r="D1293" t="s">
        <v>352</v>
      </c>
      <c r="E1293" t="s">
        <v>352</v>
      </c>
      <c r="F1293" t="s">
        <v>127</v>
      </c>
      <c r="G1293" t="str">
        <f>Table_Default__ACACCTCAT[[#This Row],[ACCT_CATEGORY]]</f>
        <v>03065</v>
      </c>
    </row>
    <row r="1294" spans="1:7" x14ac:dyDescent="0.25">
      <c r="A1294" t="s">
        <v>3168</v>
      </c>
      <c r="B1294" t="s">
        <v>3169</v>
      </c>
      <c r="C1294" t="s">
        <v>5</v>
      </c>
      <c r="D1294" t="s">
        <v>352</v>
      </c>
      <c r="E1294" t="s">
        <v>352</v>
      </c>
      <c r="F1294" t="s">
        <v>127</v>
      </c>
      <c r="G1294" t="str">
        <f>Table_Default__ACACCTCAT[[#This Row],[ACCT_CATEGORY]]</f>
        <v>03066</v>
      </c>
    </row>
    <row r="1295" spans="1:7" x14ac:dyDescent="0.25">
      <c r="A1295" t="s">
        <v>3170</v>
      </c>
      <c r="B1295" t="s">
        <v>3171</v>
      </c>
      <c r="C1295" t="s">
        <v>5</v>
      </c>
      <c r="D1295" t="s">
        <v>352</v>
      </c>
      <c r="E1295" t="s">
        <v>352</v>
      </c>
      <c r="F1295" t="s">
        <v>127</v>
      </c>
      <c r="G1295" t="str">
        <f>Table_Default__ACACCTCAT[[#This Row],[ACCT_CATEGORY]]</f>
        <v>03067</v>
      </c>
    </row>
    <row r="1296" spans="1:7" x14ac:dyDescent="0.25">
      <c r="A1296" t="s">
        <v>3172</v>
      </c>
      <c r="B1296" t="s">
        <v>3173</v>
      </c>
      <c r="C1296" t="s">
        <v>5</v>
      </c>
      <c r="D1296" t="s">
        <v>352</v>
      </c>
      <c r="E1296" t="s">
        <v>352</v>
      </c>
      <c r="F1296" t="s">
        <v>127</v>
      </c>
      <c r="G1296" t="str">
        <f>Table_Default__ACACCTCAT[[#This Row],[ACCT_CATEGORY]]</f>
        <v>03068</v>
      </c>
    </row>
    <row r="1297" spans="1:7" x14ac:dyDescent="0.25">
      <c r="A1297" t="s">
        <v>3174</v>
      </c>
      <c r="B1297" t="s">
        <v>3175</v>
      </c>
      <c r="C1297" t="s">
        <v>5</v>
      </c>
      <c r="D1297" t="s">
        <v>352</v>
      </c>
      <c r="E1297" t="s">
        <v>352</v>
      </c>
      <c r="F1297" t="s">
        <v>127</v>
      </c>
      <c r="G1297" t="str">
        <f>Table_Default__ACACCTCAT[[#This Row],[ACCT_CATEGORY]]</f>
        <v>03069</v>
      </c>
    </row>
    <row r="1298" spans="1:7" x14ac:dyDescent="0.25">
      <c r="A1298" t="s">
        <v>3176</v>
      </c>
      <c r="B1298" t="s">
        <v>3177</v>
      </c>
      <c r="C1298" t="s">
        <v>5</v>
      </c>
      <c r="D1298" t="s">
        <v>352</v>
      </c>
      <c r="E1298" t="s">
        <v>352</v>
      </c>
      <c r="F1298" t="s">
        <v>127</v>
      </c>
      <c r="G1298" t="str">
        <f>Table_Default__ACACCTCAT[[#This Row],[ACCT_CATEGORY]]</f>
        <v>03070</v>
      </c>
    </row>
    <row r="1299" spans="1:7" x14ac:dyDescent="0.25">
      <c r="A1299" t="s">
        <v>3178</v>
      </c>
      <c r="B1299" t="s">
        <v>3179</v>
      </c>
      <c r="C1299" t="s">
        <v>5</v>
      </c>
      <c r="D1299" t="s">
        <v>352</v>
      </c>
      <c r="E1299" t="s">
        <v>352</v>
      </c>
      <c r="F1299" t="s">
        <v>127</v>
      </c>
      <c r="G1299" t="str">
        <f>Table_Default__ACACCTCAT[[#This Row],[ACCT_CATEGORY]]</f>
        <v>03071</v>
      </c>
    </row>
    <row r="1300" spans="1:7" x14ac:dyDescent="0.25">
      <c r="A1300" t="s">
        <v>3180</v>
      </c>
      <c r="B1300" t="s">
        <v>3181</v>
      </c>
      <c r="C1300" t="s">
        <v>5</v>
      </c>
      <c r="D1300" t="s">
        <v>352</v>
      </c>
      <c r="E1300" t="s">
        <v>352</v>
      </c>
      <c r="F1300" t="s">
        <v>127</v>
      </c>
      <c r="G1300" t="str">
        <f>Table_Default__ACACCTCAT[[#This Row],[ACCT_CATEGORY]]</f>
        <v>03072</v>
      </c>
    </row>
    <row r="1301" spans="1:7" x14ac:dyDescent="0.25">
      <c r="A1301" t="s">
        <v>3182</v>
      </c>
      <c r="B1301" t="s">
        <v>3183</v>
      </c>
      <c r="C1301" t="s">
        <v>5</v>
      </c>
      <c r="D1301" t="s">
        <v>352</v>
      </c>
      <c r="E1301" t="s">
        <v>352</v>
      </c>
      <c r="F1301" t="s">
        <v>127</v>
      </c>
      <c r="G1301" t="str">
        <f>Table_Default__ACACCTCAT[[#This Row],[ACCT_CATEGORY]]</f>
        <v>03073</v>
      </c>
    </row>
    <row r="1302" spans="1:7" x14ac:dyDescent="0.25">
      <c r="A1302" t="s">
        <v>3184</v>
      </c>
      <c r="B1302" t="s">
        <v>3185</v>
      </c>
      <c r="C1302" t="s">
        <v>5</v>
      </c>
      <c r="D1302" t="s">
        <v>352</v>
      </c>
      <c r="E1302" t="s">
        <v>352</v>
      </c>
      <c r="F1302" t="s">
        <v>127</v>
      </c>
      <c r="G1302" t="str">
        <f>Table_Default__ACACCTCAT[[#This Row],[ACCT_CATEGORY]]</f>
        <v>03074</v>
      </c>
    </row>
    <row r="1303" spans="1:7" x14ac:dyDescent="0.25">
      <c r="A1303" t="s">
        <v>3186</v>
      </c>
      <c r="B1303" t="s">
        <v>3187</v>
      </c>
      <c r="C1303" t="s">
        <v>5</v>
      </c>
      <c r="D1303" t="s">
        <v>352</v>
      </c>
      <c r="E1303" t="s">
        <v>352</v>
      </c>
      <c r="F1303" t="s">
        <v>127</v>
      </c>
      <c r="G1303" t="str">
        <f>Table_Default__ACACCTCAT[[#This Row],[ACCT_CATEGORY]]</f>
        <v>03075</v>
      </c>
    </row>
    <row r="1304" spans="1:7" x14ac:dyDescent="0.25">
      <c r="A1304" t="s">
        <v>3188</v>
      </c>
      <c r="B1304" t="s">
        <v>3189</v>
      </c>
      <c r="C1304" t="s">
        <v>5</v>
      </c>
      <c r="D1304" t="s">
        <v>352</v>
      </c>
      <c r="E1304" t="s">
        <v>352</v>
      </c>
      <c r="F1304" t="s">
        <v>127</v>
      </c>
      <c r="G1304" t="str">
        <f>Table_Default__ACACCTCAT[[#This Row],[ACCT_CATEGORY]]</f>
        <v>03076</v>
      </c>
    </row>
    <row r="1305" spans="1:7" x14ac:dyDescent="0.25">
      <c r="A1305" t="s">
        <v>3190</v>
      </c>
      <c r="B1305" t="s">
        <v>3191</v>
      </c>
      <c r="C1305" t="s">
        <v>5</v>
      </c>
      <c r="D1305" t="s">
        <v>352</v>
      </c>
      <c r="E1305" t="s">
        <v>352</v>
      </c>
      <c r="F1305" t="s">
        <v>127</v>
      </c>
      <c r="G1305" t="str">
        <f>Table_Default__ACACCTCAT[[#This Row],[ACCT_CATEGORY]]</f>
        <v>03077</v>
      </c>
    </row>
    <row r="1306" spans="1:7" x14ac:dyDescent="0.25">
      <c r="A1306" t="s">
        <v>3192</v>
      </c>
      <c r="B1306" t="s">
        <v>3193</v>
      </c>
      <c r="C1306" t="s">
        <v>5</v>
      </c>
      <c r="D1306" t="s">
        <v>352</v>
      </c>
      <c r="E1306" t="s">
        <v>352</v>
      </c>
      <c r="F1306" t="s">
        <v>127</v>
      </c>
      <c r="G1306" t="str">
        <f>Table_Default__ACACCTCAT[[#This Row],[ACCT_CATEGORY]]</f>
        <v>03078</v>
      </c>
    </row>
    <row r="1307" spans="1:7" x14ac:dyDescent="0.25">
      <c r="A1307" t="s">
        <v>3194</v>
      </c>
      <c r="B1307" t="s">
        <v>3195</v>
      </c>
      <c r="C1307" t="s">
        <v>5</v>
      </c>
      <c r="D1307" t="s">
        <v>352</v>
      </c>
      <c r="E1307" t="s">
        <v>352</v>
      </c>
      <c r="F1307" t="s">
        <v>127</v>
      </c>
      <c r="G1307" t="str">
        <f>Table_Default__ACACCTCAT[[#This Row],[ACCT_CATEGORY]]</f>
        <v>03079</v>
      </c>
    </row>
    <row r="1308" spans="1:7" x14ac:dyDescent="0.25">
      <c r="A1308" t="s">
        <v>3196</v>
      </c>
      <c r="B1308" t="s">
        <v>3197</v>
      </c>
      <c r="C1308" t="s">
        <v>5</v>
      </c>
      <c r="D1308" t="s">
        <v>352</v>
      </c>
      <c r="E1308" t="s">
        <v>352</v>
      </c>
      <c r="F1308" t="s">
        <v>127</v>
      </c>
      <c r="G1308" t="str">
        <f>Table_Default__ACACCTCAT[[#This Row],[ACCT_CATEGORY]]</f>
        <v>03080</v>
      </c>
    </row>
    <row r="1309" spans="1:7" x14ac:dyDescent="0.25">
      <c r="A1309" t="s">
        <v>3198</v>
      </c>
      <c r="B1309" t="s">
        <v>3199</v>
      </c>
      <c r="C1309" t="s">
        <v>5</v>
      </c>
      <c r="D1309" t="s">
        <v>352</v>
      </c>
      <c r="E1309" t="s">
        <v>352</v>
      </c>
      <c r="F1309" t="s">
        <v>127</v>
      </c>
      <c r="G1309" t="str">
        <f>Table_Default__ACACCTCAT[[#This Row],[ACCT_CATEGORY]]</f>
        <v>03081</v>
      </c>
    </row>
    <row r="1310" spans="1:7" x14ac:dyDescent="0.25">
      <c r="A1310" t="s">
        <v>3200</v>
      </c>
      <c r="B1310" t="s">
        <v>3201</v>
      </c>
      <c r="C1310" t="s">
        <v>5</v>
      </c>
      <c r="D1310" t="s">
        <v>352</v>
      </c>
      <c r="E1310" t="s">
        <v>352</v>
      </c>
      <c r="F1310" t="s">
        <v>127</v>
      </c>
      <c r="G1310" t="str">
        <f>Table_Default__ACACCTCAT[[#This Row],[ACCT_CATEGORY]]</f>
        <v>03082</v>
      </c>
    </row>
    <row r="1311" spans="1:7" x14ac:dyDescent="0.25">
      <c r="A1311" t="s">
        <v>3202</v>
      </c>
      <c r="B1311" t="s">
        <v>3203</v>
      </c>
      <c r="C1311" t="s">
        <v>5</v>
      </c>
      <c r="D1311" t="s">
        <v>352</v>
      </c>
      <c r="E1311" t="s">
        <v>352</v>
      </c>
      <c r="F1311" t="s">
        <v>127</v>
      </c>
      <c r="G1311" t="str">
        <f>Table_Default__ACACCTCAT[[#This Row],[ACCT_CATEGORY]]</f>
        <v>03083</v>
      </c>
    </row>
    <row r="1312" spans="1:7" x14ac:dyDescent="0.25">
      <c r="A1312" t="s">
        <v>3204</v>
      </c>
      <c r="B1312" t="s">
        <v>3205</v>
      </c>
      <c r="C1312" t="s">
        <v>5</v>
      </c>
      <c r="D1312" t="s">
        <v>352</v>
      </c>
      <c r="E1312" t="s">
        <v>352</v>
      </c>
      <c r="F1312" t="s">
        <v>127</v>
      </c>
      <c r="G1312" t="str">
        <f>Table_Default__ACACCTCAT[[#This Row],[ACCT_CATEGORY]]</f>
        <v>03084</v>
      </c>
    </row>
    <row r="1313" spans="1:7" x14ac:dyDescent="0.25">
      <c r="A1313" t="s">
        <v>3206</v>
      </c>
      <c r="B1313" t="s">
        <v>3207</v>
      </c>
      <c r="C1313" t="s">
        <v>5</v>
      </c>
      <c r="D1313" t="s">
        <v>352</v>
      </c>
      <c r="E1313" t="s">
        <v>352</v>
      </c>
      <c r="F1313" t="s">
        <v>127</v>
      </c>
      <c r="G1313" t="str">
        <f>Table_Default__ACACCTCAT[[#This Row],[ACCT_CATEGORY]]</f>
        <v>03085</v>
      </c>
    </row>
    <row r="1314" spans="1:7" x14ac:dyDescent="0.25">
      <c r="A1314" t="s">
        <v>3208</v>
      </c>
      <c r="B1314" t="s">
        <v>3209</v>
      </c>
      <c r="C1314" t="s">
        <v>5</v>
      </c>
      <c r="D1314" t="s">
        <v>352</v>
      </c>
      <c r="E1314" t="s">
        <v>352</v>
      </c>
      <c r="F1314" t="s">
        <v>127</v>
      </c>
      <c r="G1314" t="str">
        <f>Table_Default__ACACCTCAT[[#This Row],[ACCT_CATEGORY]]</f>
        <v>03086</v>
      </c>
    </row>
    <row r="1315" spans="1:7" x14ac:dyDescent="0.25">
      <c r="A1315" t="s">
        <v>3210</v>
      </c>
      <c r="B1315" t="s">
        <v>3211</v>
      </c>
      <c r="C1315" t="s">
        <v>5</v>
      </c>
      <c r="D1315" t="s">
        <v>352</v>
      </c>
      <c r="E1315" t="s">
        <v>352</v>
      </c>
      <c r="F1315" t="s">
        <v>127</v>
      </c>
      <c r="G1315" t="str">
        <f>Table_Default__ACACCTCAT[[#This Row],[ACCT_CATEGORY]]</f>
        <v>03087</v>
      </c>
    </row>
    <row r="1316" spans="1:7" x14ac:dyDescent="0.25">
      <c r="A1316" t="s">
        <v>3212</v>
      </c>
      <c r="B1316" t="s">
        <v>3213</v>
      </c>
      <c r="C1316" t="s">
        <v>5</v>
      </c>
      <c r="D1316" t="s">
        <v>352</v>
      </c>
      <c r="E1316" t="s">
        <v>352</v>
      </c>
      <c r="F1316" t="s">
        <v>127</v>
      </c>
      <c r="G1316" t="str">
        <f>Table_Default__ACACCTCAT[[#This Row],[ACCT_CATEGORY]]</f>
        <v>03088</v>
      </c>
    </row>
    <row r="1317" spans="1:7" x14ac:dyDescent="0.25">
      <c r="A1317" t="s">
        <v>3214</v>
      </c>
      <c r="B1317" t="s">
        <v>3215</v>
      </c>
      <c r="C1317" t="s">
        <v>5</v>
      </c>
      <c r="D1317" t="s">
        <v>352</v>
      </c>
      <c r="E1317" t="s">
        <v>352</v>
      </c>
      <c r="F1317" t="s">
        <v>127</v>
      </c>
      <c r="G1317" t="str">
        <f>Table_Default__ACACCTCAT[[#This Row],[ACCT_CATEGORY]]</f>
        <v>03089</v>
      </c>
    </row>
    <row r="1318" spans="1:7" x14ac:dyDescent="0.25">
      <c r="A1318" t="s">
        <v>3216</v>
      </c>
      <c r="B1318" t="s">
        <v>3217</v>
      </c>
      <c r="C1318" t="s">
        <v>5</v>
      </c>
      <c r="D1318" t="s">
        <v>352</v>
      </c>
      <c r="E1318" t="s">
        <v>352</v>
      </c>
      <c r="F1318" t="s">
        <v>127</v>
      </c>
      <c r="G1318" t="str">
        <f>Table_Default__ACACCTCAT[[#This Row],[ACCT_CATEGORY]]</f>
        <v>03090</v>
      </c>
    </row>
    <row r="1319" spans="1:7" x14ac:dyDescent="0.25">
      <c r="A1319" t="s">
        <v>3218</v>
      </c>
      <c r="B1319" t="s">
        <v>3219</v>
      </c>
      <c r="C1319" t="s">
        <v>5</v>
      </c>
      <c r="D1319" t="s">
        <v>352</v>
      </c>
      <c r="E1319" t="s">
        <v>352</v>
      </c>
      <c r="F1319" t="s">
        <v>127</v>
      </c>
      <c r="G1319" t="str">
        <f>Table_Default__ACACCTCAT[[#This Row],[ACCT_CATEGORY]]</f>
        <v>03091</v>
      </c>
    </row>
    <row r="1320" spans="1:7" x14ac:dyDescent="0.25">
      <c r="A1320" t="s">
        <v>3220</v>
      </c>
      <c r="B1320" t="s">
        <v>3221</v>
      </c>
      <c r="C1320" t="s">
        <v>5</v>
      </c>
      <c r="D1320" t="s">
        <v>352</v>
      </c>
      <c r="E1320" t="s">
        <v>352</v>
      </c>
      <c r="F1320" t="s">
        <v>127</v>
      </c>
      <c r="G1320" t="str">
        <f>Table_Default__ACACCTCAT[[#This Row],[ACCT_CATEGORY]]</f>
        <v>03092</v>
      </c>
    </row>
    <row r="1321" spans="1:7" x14ac:dyDescent="0.25">
      <c r="A1321" t="s">
        <v>3222</v>
      </c>
      <c r="B1321" t="s">
        <v>3223</v>
      </c>
      <c r="C1321" t="s">
        <v>5</v>
      </c>
      <c r="D1321" t="s">
        <v>352</v>
      </c>
      <c r="E1321" t="s">
        <v>352</v>
      </c>
      <c r="F1321" t="s">
        <v>127</v>
      </c>
      <c r="G1321" t="str">
        <f>Table_Default__ACACCTCAT[[#This Row],[ACCT_CATEGORY]]</f>
        <v>03093</v>
      </c>
    </row>
    <row r="1322" spans="1:7" x14ac:dyDescent="0.25">
      <c r="A1322" t="s">
        <v>3224</v>
      </c>
      <c r="B1322" t="s">
        <v>3225</v>
      </c>
      <c r="C1322" t="s">
        <v>5</v>
      </c>
      <c r="D1322" t="s">
        <v>352</v>
      </c>
      <c r="E1322" t="s">
        <v>352</v>
      </c>
      <c r="F1322" t="s">
        <v>127</v>
      </c>
      <c r="G1322" t="str">
        <f>Table_Default__ACACCTCAT[[#This Row],[ACCT_CATEGORY]]</f>
        <v>03094</v>
      </c>
    </row>
    <row r="1323" spans="1:7" x14ac:dyDescent="0.25">
      <c r="A1323" t="s">
        <v>3226</v>
      </c>
      <c r="B1323" t="s">
        <v>3227</v>
      </c>
      <c r="C1323" t="s">
        <v>5</v>
      </c>
      <c r="D1323" t="s">
        <v>352</v>
      </c>
      <c r="E1323" t="s">
        <v>352</v>
      </c>
      <c r="F1323" t="s">
        <v>127</v>
      </c>
      <c r="G1323" t="str">
        <f>Table_Default__ACACCTCAT[[#This Row],[ACCT_CATEGORY]]</f>
        <v>03095</v>
      </c>
    </row>
    <row r="1324" spans="1:7" x14ac:dyDescent="0.25">
      <c r="A1324" t="s">
        <v>3228</v>
      </c>
      <c r="B1324" t="s">
        <v>3229</v>
      </c>
      <c r="C1324" t="s">
        <v>5</v>
      </c>
      <c r="D1324" t="s">
        <v>352</v>
      </c>
      <c r="E1324" t="s">
        <v>352</v>
      </c>
      <c r="F1324" t="s">
        <v>127</v>
      </c>
      <c r="G1324" t="str">
        <f>Table_Default__ACACCTCAT[[#This Row],[ACCT_CATEGORY]]</f>
        <v>03096</v>
      </c>
    </row>
    <row r="1325" spans="1:7" x14ac:dyDescent="0.25">
      <c r="A1325" t="s">
        <v>3230</v>
      </c>
      <c r="B1325" t="s">
        <v>3231</v>
      </c>
      <c r="C1325" t="s">
        <v>5</v>
      </c>
      <c r="D1325" t="s">
        <v>352</v>
      </c>
      <c r="E1325" t="s">
        <v>352</v>
      </c>
      <c r="F1325" t="s">
        <v>127</v>
      </c>
      <c r="G1325" t="str">
        <f>Table_Default__ACACCTCAT[[#This Row],[ACCT_CATEGORY]]</f>
        <v>03097</v>
      </c>
    </row>
    <row r="1326" spans="1:7" x14ac:dyDescent="0.25">
      <c r="A1326" t="s">
        <v>3232</v>
      </c>
      <c r="B1326" t="s">
        <v>3233</v>
      </c>
      <c r="C1326" t="s">
        <v>5</v>
      </c>
      <c r="D1326" t="s">
        <v>352</v>
      </c>
      <c r="E1326" t="s">
        <v>352</v>
      </c>
      <c r="F1326" t="s">
        <v>127</v>
      </c>
      <c r="G1326" t="str">
        <f>Table_Default__ACACCTCAT[[#This Row],[ACCT_CATEGORY]]</f>
        <v>03098</v>
      </c>
    </row>
    <row r="1327" spans="1:7" x14ac:dyDescent="0.25">
      <c r="A1327" t="s">
        <v>3234</v>
      </c>
      <c r="B1327" t="s">
        <v>3235</v>
      </c>
      <c r="C1327" t="s">
        <v>5</v>
      </c>
      <c r="D1327" t="s">
        <v>352</v>
      </c>
      <c r="E1327" t="s">
        <v>352</v>
      </c>
      <c r="F1327" t="s">
        <v>127</v>
      </c>
      <c r="G1327" t="str">
        <f>Table_Default__ACACCTCAT[[#This Row],[ACCT_CATEGORY]]</f>
        <v>03099</v>
      </c>
    </row>
    <row r="1328" spans="1:7" x14ac:dyDescent="0.25">
      <c r="A1328" t="s">
        <v>3236</v>
      </c>
      <c r="B1328" t="s">
        <v>3237</v>
      </c>
      <c r="C1328" t="s">
        <v>5</v>
      </c>
      <c r="D1328" t="s">
        <v>352</v>
      </c>
      <c r="E1328" t="s">
        <v>352</v>
      </c>
      <c r="F1328" t="s">
        <v>127</v>
      </c>
      <c r="G1328" t="str">
        <f>Table_Default__ACACCTCAT[[#This Row],[ACCT_CATEGORY]]</f>
        <v>03100</v>
      </c>
    </row>
    <row r="1329" spans="1:7" x14ac:dyDescent="0.25">
      <c r="A1329" t="s">
        <v>3238</v>
      </c>
      <c r="B1329" t="s">
        <v>3239</v>
      </c>
      <c r="C1329" t="s">
        <v>5</v>
      </c>
      <c r="D1329" t="s">
        <v>352</v>
      </c>
      <c r="E1329" t="s">
        <v>352</v>
      </c>
      <c r="F1329" t="s">
        <v>127</v>
      </c>
      <c r="G1329" t="str">
        <f>Table_Default__ACACCTCAT[[#This Row],[ACCT_CATEGORY]]</f>
        <v>03101</v>
      </c>
    </row>
    <row r="1330" spans="1:7" x14ac:dyDescent="0.25">
      <c r="A1330" t="s">
        <v>3240</v>
      </c>
      <c r="B1330" t="s">
        <v>3241</v>
      </c>
      <c r="C1330" t="s">
        <v>5</v>
      </c>
      <c r="D1330" t="s">
        <v>352</v>
      </c>
      <c r="E1330" t="s">
        <v>352</v>
      </c>
      <c r="F1330" t="s">
        <v>127</v>
      </c>
      <c r="G1330" t="str">
        <f>Table_Default__ACACCTCAT[[#This Row],[ACCT_CATEGORY]]</f>
        <v>03102</v>
      </c>
    </row>
    <row r="1331" spans="1:7" x14ac:dyDescent="0.25">
      <c r="A1331" t="s">
        <v>3242</v>
      </c>
      <c r="B1331" t="s">
        <v>3243</v>
      </c>
      <c r="C1331" t="s">
        <v>5</v>
      </c>
      <c r="D1331" t="s">
        <v>352</v>
      </c>
      <c r="E1331" t="s">
        <v>352</v>
      </c>
      <c r="F1331" t="s">
        <v>127</v>
      </c>
      <c r="G1331" t="str">
        <f>Table_Default__ACACCTCAT[[#This Row],[ACCT_CATEGORY]]</f>
        <v>03103</v>
      </c>
    </row>
    <row r="1332" spans="1:7" x14ac:dyDescent="0.25">
      <c r="A1332" t="s">
        <v>3244</v>
      </c>
      <c r="B1332" t="s">
        <v>3245</v>
      </c>
      <c r="C1332" t="s">
        <v>5</v>
      </c>
      <c r="D1332" t="s">
        <v>352</v>
      </c>
      <c r="E1332" t="s">
        <v>352</v>
      </c>
      <c r="F1332" t="s">
        <v>127</v>
      </c>
      <c r="G1332" t="str">
        <f>Table_Default__ACACCTCAT[[#This Row],[ACCT_CATEGORY]]</f>
        <v>03104</v>
      </c>
    </row>
    <row r="1333" spans="1:7" x14ac:dyDescent="0.25">
      <c r="A1333" t="s">
        <v>3246</v>
      </c>
      <c r="B1333" t="s">
        <v>3247</v>
      </c>
      <c r="C1333" t="s">
        <v>5</v>
      </c>
      <c r="D1333" t="s">
        <v>352</v>
      </c>
      <c r="E1333" t="s">
        <v>352</v>
      </c>
      <c r="F1333" t="s">
        <v>127</v>
      </c>
      <c r="G1333" t="str">
        <f>Table_Default__ACACCTCAT[[#This Row],[ACCT_CATEGORY]]</f>
        <v>03105</v>
      </c>
    </row>
    <row r="1334" spans="1:7" x14ac:dyDescent="0.25">
      <c r="A1334" t="s">
        <v>3248</v>
      </c>
      <c r="B1334" t="s">
        <v>3249</v>
      </c>
      <c r="C1334" t="s">
        <v>5</v>
      </c>
      <c r="D1334" t="s">
        <v>352</v>
      </c>
      <c r="E1334" t="s">
        <v>352</v>
      </c>
      <c r="F1334" t="s">
        <v>127</v>
      </c>
      <c r="G1334" t="str">
        <f>Table_Default__ACACCTCAT[[#This Row],[ACCT_CATEGORY]]</f>
        <v>03106</v>
      </c>
    </row>
    <row r="1335" spans="1:7" x14ac:dyDescent="0.25">
      <c r="A1335" t="s">
        <v>3250</v>
      </c>
      <c r="B1335" t="s">
        <v>3251</v>
      </c>
      <c r="C1335" t="s">
        <v>5</v>
      </c>
      <c r="D1335" t="s">
        <v>352</v>
      </c>
      <c r="E1335" t="s">
        <v>352</v>
      </c>
      <c r="F1335" t="s">
        <v>127</v>
      </c>
      <c r="G1335" t="str">
        <f>Table_Default__ACACCTCAT[[#This Row],[ACCT_CATEGORY]]</f>
        <v>03107</v>
      </c>
    </row>
    <row r="1336" spans="1:7" x14ac:dyDescent="0.25">
      <c r="A1336" t="s">
        <v>3252</v>
      </c>
      <c r="B1336" t="s">
        <v>3253</v>
      </c>
      <c r="C1336" t="s">
        <v>5</v>
      </c>
      <c r="D1336" t="s">
        <v>352</v>
      </c>
      <c r="E1336" t="s">
        <v>352</v>
      </c>
      <c r="F1336" t="s">
        <v>127</v>
      </c>
      <c r="G1336" t="str">
        <f>Table_Default__ACACCTCAT[[#This Row],[ACCT_CATEGORY]]</f>
        <v>03108</v>
      </c>
    </row>
    <row r="1337" spans="1:7" x14ac:dyDescent="0.25">
      <c r="A1337" t="s">
        <v>3254</v>
      </c>
      <c r="B1337" t="s">
        <v>3255</v>
      </c>
      <c r="C1337" t="s">
        <v>5</v>
      </c>
      <c r="D1337" t="s">
        <v>352</v>
      </c>
      <c r="E1337" t="s">
        <v>352</v>
      </c>
      <c r="F1337" t="s">
        <v>127</v>
      </c>
      <c r="G1337" t="str">
        <f>Table_Default__ACACCTCAT[[#This Row],[ACCT_CATEGORY]]</f>
        <v>03109</v>
      </c>
    </row>
    <row r="1338" spans="1:7" x14ac:dyDescent="0.25">
      <c r="A1338" t="s">
        <v>3256</v>
      </c>
      <c r="B1338" t="s">
        <v>3257</v>
      </c>
      <c r="C1338" t="s">
        <v>5</v>
      </c>
      <c r="D1338" t="s">
        <v>352</v>
      </c>
      <c r="E1338" t="s">
        <v>352</v>
      </c>
      <c r="F1338" t="s">
        <v>127</v>
      </c>
      <c r="G1338" t="str">
        <f>Table_Default__ACACCTCAT[[#This Row],[ACCT_CATEGORY]]</f>
        <v>03110</v>
      </c>
    </row>
    <row r="1339" spans="1:7" x14ac:dyDescent="0.25">
      <c r="A1339" t="s">
        <v>3258</v>
      </c>
      <c r="B1339" t="s">
        <v>3259</v>
      </c>
      <c r="C1339" t="s">
        <v>5</v>
      </c>
      <c r="D1339" t="s">
        <v>352</v>
      </c>
      <c r="E1339" t="s">
        <v>352</v>
      </c>
      <c r="F1339" t="s">
        <v>127</v>
      </c>
      <c r="G1339" t="str">
        <f>Table_Default__ACACCTCAT[[#This Row],[ACCT_CATEGORY]]</f>
        <v>03111</v>
      </c>
    </row>
    <row r="1340" spans="1:7" x14ac:dyDescent="0.25">
      <c r="A1340" t="s">
        <v>3260</v>
      </c>
      <c r="B1340" t="s">
        <v>3261</v>
      </c>
      <c r="C1340" t="s">
        <v>5</v>
      </c>
      <c r="D1340" t="s">
        <v>352</v>
      </c>
      <c r="E1340" t="s">
        <v>352</v>
      </c>
      <c r="F1340" t="s">
        <v>127</v>
      </c>
      <c r="G1340" t="str">
        <f>Table_Default__ACACCTCAT[[#This Row],[ACCT_CATEGORY]]</f>
        <v>03112</v>
      </c>
    </row>
    <row r="1341" spans="1:7" x14ac:dyDescent="0.25">
      <c r="A1341" t="s">
        <v>3262</v>
      </c>
      <c r="B1341" t="s">
        <v>3263</v>
      </c>
      <c r="C1341" t="s">
        <v>5</v>
      </c>
      <c r="D1341" t="s">
        <v>352</v>
      </c>
      <c r="E1341" t="s">
        <v>352</v>
      </c>
      <c r="F1341" t="s">
        <v>127</v>
      </c>
      <c r="G1341" t="str">
        <f>Table_Default__ACACCTCAT[[#This Row],[ACCT_CATEGORY]]</f>
        <v>03113</v>
      </c>
    </row>
    <row r="1342" spans="1:7" x14ac:dyDescent="0.25">
      <c r="A1342" t="s">
        <v>3264</v>
      </c>
      <c r="B1342" t="s">
        <v>3265</v>
      </c>
      <c r="C1342" t="s">
        <v>5</v>
      </c>
      <c r="D1342" t="s">
        <v>352</v>
      </c>
      <c r="E1342" t="s">
        <v>352</v>
      </c>
      <c r="F1342" t="s">
        <v>127</v>
      </c>
      <c r="G1342" t="str">
        <f>Table_Default__ACACCTCAT[[#This Row],[ACCT_CATEGORY]]</f>
        <v>03114</v>
      </c>
    </row>
    <row r="1343" spans="1:7" x14ac:dyDescent="0.25">
      <c r="A1343" t="s">
        <v>3266</v>
      </c>
      <c r="B1343" t="s">
        <v>3267</v>
      </c>
      <c r="C1343" t="s">
        <v>5</v>
      </c>
      <c r="D1343" t="s">
        <v>352</v>
      </c>
      <c r="E1343" t="s">
        <v>352</v>
      </c>
      <c r="F1343" t="s">
        <v>127</v>
      </c>
      <c r="G1343" t="str">
        <f>Table_Default__ACACCTCAT[[#This Row],[ACCT_CATEGORY]]</f>
        <v>03115</v>
      </c>
    </row>
    <row r="1344" spans="1:7" x14ac:dyDescent="0.25">
      <c r="A1344" t="s">
        <v>3268</v>
      </c>
      <c r="B1344" t="s">
        <v>3269</v>
      </c>
      <c r="C1344" t="s">
        <v>5</v>
      </c>
      <c r="D1344" t="s">
        <v>352</v>
      </c>
      <c r="E1344" t="s">
        <v>352</v>
      </c>
      <c r="F1344" t="s">
        <v>127</v>
      </c>
      <c r="G1344" t="str">
        <f>Table_Default__ACACCTCAT[[#This Row],[ACCT_CATEGORY]]</f>
        <v>03116</v>
      </c>
    </row>
    <row r="1345" spans="1:7" x14ac:dyDescent="0.25">
      <c r="A1345" t="s">
        <v>3270</v>
      </c>
      <c r="B1345" t="s">
        <v>3271</v>
      </c>
      <c r="C1345" t="s">
        <v>5</v>
      </c>
      <c r="D1345" t="s">
        <v>352</v>
      </c>
      <c r="E1345" t="s">
        <v>352</v>
      </c>
      <c r="F1345" t="s">
        <v>127</v>
      </c>
      <c r="G1345" t="str">
        <f>Table_Default__ACACCTCAT[[#This Row],[ACCT_CATEGORY]]</f>
        <v>03117</v>
      </c>
    </row>
    <row r="1346" spans="1:7" x14ac:dyDescent="0.25">
      <c r="A1346" t="s">
        <v>3272</v>
      </c>
      <c r="B1346" t="s">
        <v>3273</v>
      </c>
      <c r="C1346" t="s">
        <v>5</v>
      </c>
      <c r="D1346" t="s">
        <v>352</v>
      </c>
      <c r="E1346" t="s">
        <v>352</v>
      </c>
      <c r="F1346" t="s">
        <v>127</v>
      </c>
      <c r="G1346" t="str">
        <f>Table_Default__ACACCTCAT[[#This Row],[ACCT_CATEGORY]]</f>
        <v>03118</v>
      </c>
    </row>
    <row r="1347" spans="1:7" x14ac:dyDescent="0.25">
      <c r="A1347" t="s">
        <v>3274</v>
      </c>
      <c r="B1347" t="s">
        <v>3275</v>
      </c>
      <c r="C1347" t="s">
        <v>5</v>
      </c>
      <c r="D1347" t="s">
        <v>352</v>
      </c>
      <c r="E1347" t="s">
        <v>352</v>
      </c>
      <c r="F1347" t="s">
        <v>127</v>
      </c>
      <c r="G1347" t="str">
        <f>Table_Default__ACACCTCAT[[#This Row],[ACCT_CATEGORY]]</f>
        <v>03119</v>
      </c>
    </row>
    <row r="1348" spans="1:7" x14ac:dyDescent="0.25">
      <c r="A1348" t="s">
        <v>3276</v>
      </c>
      <c r="B1348" t="s">
        <v>3277</v>
      </c>
      <c r="C1348" t="s">
        <v>5</v>
      </c>
      <c r="D1348" t="s">
        <v>352</v>
      </c>
      <c r="E1348" t="s">
        <v>352</v>
      </c>
      <c r="F1348" t="s">
        <v>127</v>
      </c>
      <c r="G1348" t="str">
        <f>Table_Default__ACACCTCAT[[#This Row],[ACCT_CATEGORY]]</f>
        <v>03120</v>
      </c>
    </row>
    <row r="1349" spans="1:7" x14ac:dyDescent="0.25">
      <c r="A1349" t="s">
        <v>3278</v>
      </c>
      <c r="B1349" t="s">
        <v>3279</v>
      </c>
      <c r="C1349" t="s">
        <v>5</v>
      </c>
      <c r="D1349" t="s">
        <v>352</v>
      </c>
      <c r="E1349" t="s">
        <v>352</v>
      </c>
      <c r="F1349" t="s">
        <v>127</v>
      </c>
      <c r="G1349" t="str">
        <f>Table_Default__ACACCTCAT[[#This Row],[ACCT_CATEGORY]]</f>
        <v>03121</v>
      </c>
    </row>
    <row r="1350" spans="1:7" x14ac:dyDescent="0.25">
      <c r="A1350" t="s">
        <v>3280</v>
      </c>
      <c r="B1350" t="s">
        <v>3281</v>
      </c>
      <c r="C1350" t="s">
        <v>5</v>
      </c>
      <c r="D1350" t="s">
        <v>352</v>
      </c>
      <c r="E1350" t="s">
        <v>352</v>
      </c>
      <c r="F1350" t="s">
        <v>127</v>
      </c>
      <c r="G1350" t="str">
        <f>Table_Default__ACACCTCAT[[#This Row],[ACCT_CATEGORY]]</f>
        <v>03122</v>
      </c>
    </row>
    <row r="1351" spans="1:7" x14ac:dyDescent="0.25">
      <c r="A1351" t="s">
        <v>3282</v>
      </c>
      <c r="B1351" t="s">
        <v>3283</v>
      </c>
      <c r="C1351" t="s">
        <v>5</v>
      </c>
      <c r="D1351" t="s">
        <v>352</v>
      </c>
      <c r="E1351" t="s">
        <v>352</v>
      </c>
      <c r="F1351" t="s">
        <v>127</v>
      </c>
      <c r="G1351" t="str">
        <f>Table_Default__ACACCTCAT[[#This Row],[ACCT_CATEGORY]]</f>
        <v>03123</v>
      </c>
    </row>
    <row r="1352" spans="1:7" x14ac:dyDescent="0.25">
      <c r="A1352" t="s">
        <v>3284</v>
      </c>
      <c r="B1352" t="s">
        <v>3285</v>
      </c>
      <c r="C1352" t="s">
        <v>5</v>
      </c>
      <c r="D1352" t="s">
        <v>352</v>
      </c>
      <c r="E1352" t="s">
        <v>352</v>
      </c>
      <c r="F1352" t="s">
        <v>127</v>
      </c>
      <c r="G1352" t="str">
        <f>Table_Default__ACACCTCAT[[#This Row],[ACCT_CATEGORY]]</f>
        <v>03124</v>
      </c>
    </row>
    <row r="1353" spans="1:7" x14ac:dyDescent="0.25">
      <c r="A1353" t="s">
        <v>3286</v>
      </c>
      <c r="B1353" t="s">
        <v>3287</v>
      </c>
      <c r="C1353" t="s">
        <v>5</v>
      </c>
      <c r="D1353" t="s">
        <v>352</v>
      </c>
      <c r="E1353" t="s">
        <v>352</v>
      </c>
      <c r="F1353" t="s">
        <v>127</v>
      </c>
      <c r="G1353" t="str">
        <f>Table_Default__ACACCTCAT[[#This Row],[ACCT_CATEGORY]]</f>
        <v>03125</v>
      </c>
    </row>
    <row r="1354" spans="1:7" x14ac:dyDescent="0.25">
      <c r="A1354" t="s">
        <v>3288</v>
      </c>
      <c r="B1354" t="s">
        <v>3289</v>
      </c>
      <c r="C1354" t="s">
        <v>5</v>
      </c>
      <c r="D1354" t="s">
        <v>352</v>
      </c>
      <c r="E1354" t="s">
        <v>352</v>
      </c>
      <c r="F1354" t="s">
        <v>127</v>
      </c>
      <c r="G1354" t="str">
        <f>Table_Default__ACACCTCAT[[#This Row],[ACCT_CATEGORY]]</f>
        <v>03126</v>
      </c>
    </row>
    <row r="1355" spans="1:7" x14ac:dyDescent="0.25">
      <c r="A1355" t="s">
        <v>3290</v>
      </c>
      <c r="B1355" t="s">
        <v>3291</v>
      </c>
      <c r="C1355" t="s">
        <v>5</v>
      </c>
      <c r="D1355" t="s">
        <v>352</v>
      </c>
      <c r="E1355" t="s">
        <v>352</v>
      </c>
      <c r="F1355" t="s">
        <v>127</v>
      </c>
      <c r="G1355" t="str">
        <f>Table_Default__ACACCTCAT[[#This Row],[ACCT_CATEGORY]]</f>
        <v>03127</v>
      </c>
    </row>
    <row r="1356" spans="1:7" x14ac:dyDescent="0.25">
      <c r="A1356" t="s">
        <v>3292</v>
      </c>
      <c r="B1356" t="s">
        <v>3293</v>
      </c>
      <c r="C1356" t="s">
        <v>5</v>
      </c>
      <c r="D1356" t="s">
        <v>352</v>
      </c>
      <c r="E1356" t="s">
        <v>352</v>
      </c>
      <c r="F1356" t="s">
        <v>127</v>
      </c>
      <c r="G1356" t="str">
        <f>Table_Default__ACACCTCAT[[#This Row],[ACCT_CATEGORY]]</f>
        <v>03128</v>
      </c>
    </row>
    <row r="1357" spans="1:7" x14ac:dyDescent="0.25">
      <c r="A1357" t="s">
        <v>3294</v>
      </c>
      <c r="B1357" t="s">
        <v>3295</v>
      </c>
      <c r="C1357" t="s">
        <v>5</v>
      </c>
      <c r="D1357" t="s">
        <v>352</v>
      </c>
      <c r="E1357" t="s">
        <v>352</v>
      </c>
      <c r="F1357" t="s">
        <v>127</v>
      </c>
      <c r="G1357" t="str">
        <f>Table_Default__ACACCTCAT[[#This Row],[ACCT_CATEGORY]]</f>
        <v>03129</v>
      </c>
    </row>
    <row r="1358" spans="1:7" x14ac:dyDescent="0.25">
      <c r="A1358" t="s">
        <v>3296</v>
      </c>
      <c r="B1358" t="s">
        <v>3297</v>
      </c>
      <c r="C1358" t="s">
        <v>5</v>
      </c>
      <c r="D1358" t="s">
        <v>352</v>
      </c>
      <c r="E1358" t="s">
        <v>352</v>
      </c>
      <c r="F1358" t="s">
        <v>127</v>
      </c>
      <c r="G1358" t="str">
        <f>Table_Default__ACACCTCAT[[#This Row],[ACCT_CATEGORY]]</f>
        <v>03130</v>
      </c>
    </row>
    <row r="1359" spans="1:7" x14ac:dyDescent="0.25">
      <c r="A1359" t="s">
        <v>3298</v>
      </c>
      <c r="B1359" t="s">
        <v>3299</v>
      </c>
      <c r="C1359" t="s">
        <v>5</v>
      </c>
      <c r="D1359" t="s">
        <v>352</v>
      </c>
      <c r="E1359" t="s">
        <v>352</v>
      </c>
      <c r="F1359" t="s">
        <v>127</v>
      </c>
      <c r="G1359" t="str">
        <f>Table_Default__ACACCTCAT[[#This Row],[ACCT_CATEGORY]]</f>
        <v>03131</v>
      </c>
    </row>
    <row r="1360" spans="1:7" x14ac:dyDescent="0.25">
      <c r="A1360" t="s">
        <v>3300</v>
      </c>
      <c r="B1360" t="s">
        <v>3301</v>
      </c>
      <c r="C1360" t="s">
        <v>5</v>
      </c>
      <c r="D1360" t="s">
        <v>352</v>
      </c>
      <c r="E1360" t="s">
        <v>352</v>
      </c>
      <c r="F1360" t="s">
        <v>127</v>
      </c>
      <c r="G1360" t="str">
        <f>Table_Default__ACACCTCAT[[#This Row],[ACCT_CATEGORY]]</f>
        <v>03132</v>
      </c>
    </row>
    <row r="1361" spans="1:7" x14ac:dyDescent="0.25">
      <c r="A1361" t="s">
        <v>3302</v>
      </c>
      <c r="B1361" t="s">
        <v>3303</v>
      </c>
      <c r="C1361" t="s">
        <v>5</v>
      </c>
      <c r="D1361" t="s">
        <v>352</v>
      </c>
      <c r="E1361" t="s">
        <v>352</v>
      </c>
      <c r="F1361" t="s">
        <v>127</v>
      </c>
      <c r="G1361" t="str">
        <f>Table_Default__ACACCTCAT[[#This Row],[ACCT_CATEGORY]]</f>
        <v>03133</v>
      </c>
    </row>
    <row r="1362" spans="1:7" x14ac:dyDescent="0.25">
      <c r="A1362" t="s">
        <v>3304</v>
      </c>
      <c r="B1362" t="s">
        <v>3305</v>
      </c>
      <c r="C1362" t="s">
        <v>5</v>
      </c>
      <c r="D1362" t="s">
        <v>352</v>
      </c>
      <c r="E1362" t="s">
        <v>352</v>
      </c>
      <c r="F1362" t="s">
        <v>127</v>
      </c>
      <c r="G1362" t="str">
        <f>Table_Default__ACACCTCAT[[#This Row],[ACCT_CATEGORY]]</f>
        <v>03134</v>
      </c>
    </row>
    <row r="1363" spans="1:7" x14ac:dyDescent="0.25">
      <c r="A1363" t="s">
        <v>3306</v>
      </c>
      <c r="B1363" t="s">
        <v>3307</v>
      </c>
      <c r="C1363" t="s">
        <v>5</v>
      </c>
      <c r="D1363" t="s">
        <v>352</v>
      </c>
      <c r="E1363" t="s">
        <v>352</v>
      </c>
      <c r="F1363" t="s">
        <v>127</v>
      </c>
      <c r="G1363" t="str">
        <f>Table_Default__ACACCTCAT[[#This Row],[ACCT_CATEGORY]]</f>
        <v>03135</v>
      </c>
    </row>
    <row r="1364" spans="1:7" x14ac:dyDescent="0.25">
      <c r="A1364" t="s">
        <v>3308</v>
      </c>
      <c r="B1364" t="s">
        <v>3309</v>
      </c>
      <c r="C1364" t="s">
        <v>5</v>
      </c>
      <c r="D1364" t="s">
        <v>352</v>
      </c>
      <c r="E1364" t="s">
        <v>352</v>
      </c>
      <c r="F1364" t="s">
        <v>127</v>
      </c>
      <c r="G1364" t="str">
        <f>Table_Default__ACACCTCAT[[#This Row],[ACCT_CATEGORY]]</f>
        <v>03136</v>
      </c>
    </row>
    <row r="1365" spans="1:7" x14ac:dyDescent="0.25">
      <c r="A1365" t="s">
        <v>3310</v>
      </c>
      <c r="B1365" t="s">
        <v>3311</v>
      </c>
      <c r="C1365" t="s">
        <v>5</v>
      </c>
      <c r="D1365" t="s">
        <v>352</v>
      </c>
      <c r="E1365" t="s">
        <v>352</v>
      </c>
      <c r="F1365" t="s">
        <v>127</v>
      </c>
      <c r="G1365" t="str">
        <f>Table_Default__ACACCTCAT[[#This Row],[ACCT_CATEGORY]]</f>
        <v>03137</v>
      </c>
    </row>
    <row r="1366" spans="1:7" x14ac:dyDescent="0.25">
      <c r="A1366" t="s">
        <v>3312</v>
      </c>
      <c r="B1366" t="s">
        <v>3313</v>
      </c>
      <c r="C1366" t="s">
        <v>5</v>
      </c>
      <c r="D1366" t="s">
        <v>352</v>
      </c>
      <c r="E1366" t="s">
        <v>352</v>
      </c>
      <c r="F1366" t="s">
        <v>127</v>
      </c>
      <c r="G1366" t="str">
        <f>Table_Default__ACACCTCAT[[#This Row],[ACCT_CATEGORY]]</f>
        <v>03138</v>
      </c>
    </row>
    <row r="1367" spans="1:7" x14ac:dyDescent="0.25">
      <c r="A1367" t="s">
        <v>3314</v>
      </c>
      <c r="B1367" t="s">
        <v>3315</v>
      </c>
      <c r="C1367" t="s">
        <v>5</v>
      </c>
      <c r="D1367" t="s">
        <v>352</v>
      </c>
      <c r="E1367" t="s">
        <v>352</v>
      </c>
      <c r="F1367" t="s">
        <v>127</v>
      </c>
      <c r="G1367" t="str">
        <f>Table_Default__ACACCTCAT[[#This Row],[ACCT_CATEGORY]]</f>
        <v>03139</v>
      </c>
    </row>
    <row r="1368" spans="1:7" x14ac:dyDescent="0.25">
      <c r="A1368" t="s">
        <v>3316</v>
      </c>
      <c r="B1368" t="s">
        <v>3317</v>
      </c>
      <c r="C1368" t="s">
        <v>5</v>
      </c>
      <c r="D1368" t="s">
        <v>352</v>
      </c>
      <c r="E1368" t="s">
        <v>352</v>
      </c>
      <c r="F1368" t="s">
        <v>127</v>
      </c>
      <c r="G1368" t="str">
        <f>Table_Default__ACACCTCAT[[#This Row],[ACCT_CATEGORY]]</f>
        <v>03140</v>
      </c>
    </row>
    <row r="1369" spans="1:7" x14ac:dyDescent="0.25">
      <c r="A1369" t="s">
        <v>3318</v>
      </c>
      <c r="B1369" t="s">
        <v>3319</v>
      </c>
      <c r="C1369" t="s">
        <v>5</v>
      </c>
      <c r="D1369" t="s">
        <v>352</v>
      </c>
      <c r="E1369" t="s">
        <v>352</v>
      </c>
      <c r="F1369" t="s">
        <v>127</v>
      </c>
      <c r="G1369" t="str">
        <f>Table_Default__ACACCTCAT[[#This Row],[ACCT_CATEGORY]]</f>
        <v>03141</v>
      </c>
    </row>
    <row r="1370" spans="1:7" x14ac:dyDescent="0.25">
      <c r="A1370" t="s">
        <v>3320</v>
      </c>
      <c r="B1370" t="s">
        <v>3321</v>
      </c>
      <c r="C1370" t="s">
        <v>5</v>
      </c>
      <c r="D1370" t="s">
        <v>352</v>
      </c>
      <c r="E1370" t="s">
        <v>352</v>
      </c>
      <c r="F1370" t="s">
        <v>127</v>
      </c>
      <c r="G1370" t="str">
        <f>Table_Default__ACACCTCAT[[#This Row],[ACCT_CATEGORY]]</f>
        <v>03142</v>
      </c>
    </row>
    <row r="1371" spans="1:7" x14ac:dyDescent="0.25">
      <c r="A1371" t="s">
        <v>3322</v>
      </c>
      <c r="B1371" t="s">
        <v>3323</v>
      </c>
      <c r="C1371" t="s">
        <v>5</v>
      </c>
      <c r="D1371" t="s">
        <v>352</v>
      </c>
      <c r="E1371" t="s">
        <v>352</v>
      </c>
      <c r="F1371" t="s">
        <v>127</v>
      </c>
      <c r="G1371" t="str">
        <f>Table_Default__ACACCTCAT[[#This Row],[ACCT_CATEGORY]]</f>
        <v>03143</v>
      </c>
    </row>
    <row r="1372" spans="1:7" x14ac:dyDescent="0.25">
      <c r="A1372" t="s">
        <v>3324</v>
      </c>
      <c r="B1372" t="s">
        <v>3325</v>
      </c>
      <c r="C1372" t="s">
        <v>5</v>
      </c>
      <c r="D1372" t="s">
        <v>352</v>
      </c>
      <c r="E1372" t="s">
        <v>352</v>
      </c>
      <c r="F1372" t="s">
        <v>127</v>
      </c>
      <c r="G1372" t="str">
        <f>Table_Default__ACACCTCAT[[#This Row],[ACCT_CATEGORY]]</f>
        <v>03144</v>
      </c>
    </row>
    <row r="1373" spans="1:7" x14ac:dyDescent="0.25">
      <c r="A1373" t="s">
        <v>3326</v>
      </c>
      <c r="B1373" t="s">
        <v>3327</v>
      </c>
      <c r="C1373" t="s">
        <v>5</v>
      </c>
      <c r="D1373" t="s">
        <v>352</v>
      </c>
      <c r="E1373" t="s">
        <v>352</v>
      </c>
      <c r="F1373" t="s">
        <v>127</v>
      </c>
      <c r="G1373" t="str">
        <f>Table_Default__ACACCTCAT[[#This Row],[ACCT_CATEGORY]]</f>
        <v>03145</v>
      </c>
    </row>
    <row r="1374" spans="1:7" x14ac:dyDescent="0.25">
      <c r="A1374" t="s">
        <v>3328</v>
      </c>
      <c r="B1374" t="s">
        <v>3329</v>
      </c>
      <c r="C1374" t="s">
        <v>5</v>
      </c>
      <c r="D1374" t="s">
        <v>352</v>
      </c>
      <c r="E1374" t="s">
        <v>352</v>
      </c>
      <c r="F1374" t="s">
        <v>127</v>
      </c>
      <c r="G1374" t="str">
        <f>Table_Default__ACACCTCAT[[#This Row],[ACCT_CATEGORY]]</f>
        <v>03146</v>
      </c>
    </row>
    <row r="1375" spans="1:7" x14ac:dyDescent="0.25">
      <c r="A1375" t="s">
        <v>3330</v>
      </c>
      <c r="B1375" t="s">
        <v>3331</v>
      </c>
      <c r="C1375" t="s">
        <v>5</v>
      </c>
      <c r="D1375" t="s">
        <v>352</v>
      </c>
      <c r="E1375" t="s">
        <v>352</v>
      </c>
      <c r="F1375" t="s">
        <v>127</v>
      </c>
      <c r="G1375" t="str">
        <f>Table_Default__ACACCTCAT[[#This Row],[ACCT_CATEGORY]]</f>
        <v>03147</v>
      </c>
    </row>
    <row r="1376" spans="1:7" x14ac:dyDescent="0.25">
      <c r="A1376" t="s">
        <v>3332</v>
      </c>
      <c r="B1376" t="s">
        <v>3333</v>
      </c>
      <c r="C1376" t="s">
        <v>5</v>
      </c>
      <c r="D1376" t="s">
        <v>352</v>
      </c>
      <c r="E1376" t="s">
        <v>352</v>
      </c>
      <c r="F1376" t="s">
        <v>127</v>
      </c>
      <c r="G1376" t="str">
        <f>Table_Default__ACACCTCAT[[#This Row],[ACCT_CATEGORY]]</f>
        <v>03148</v>
      </c>
    </row>
    <row r="1377" spans="1:7" x14ac:dyDescent="0.25">
      <c r="A1377" t="s">
        <v>3334</v>
      </c>
      <c r="B1377" t="s">
        <v>3335</v>
      </c>
      <c r="C1377" t="s">
        <v>5</v>
      </c>
      <c r="D1377" t="s">
        <v>352</v>
      </c>
      <c r="E1377" t="s">
        <v>352</v>
      </c>
      <c r="F1377" t="s">
        <v>127</v>
      </c>
      <c r="G1377" t="str">
        <f>Table_Default__ACACCTCAT[[#This Row],[ACCT_CATEGORY]]</f>
        <v>03149</v>
      </c>
    </row>
    <row r="1378" spans="1:7" x14ac:dyDescent="0.25">
      <c r="A1378" t="s">
        <v>3336</v>
      </c>
      <c r="B1378" t="s">
        <v>3337</v>
      </c>
      <c r="C1378" t="s">
        <v>5</v>
      </c>
      <c r="D1378" t="s">
        <v>352</v>
      </c>
      <c r="E1378" t="s">
        <v>352</v>
      </c>
      <c r="F1378" t="s">
        <v>127</v>
      </c>
      <c r="G1378" t="str">
        <f>Table_Default__ACACCTCAT[[#This Row],[ACCT_CATEGORY]]</f>
        <v>03150</v>
      </c>
    </row>
    <row r="1379" spans="1:7" x14ac:dyDescent="0.25">
      <c r="A1379" t="s">
        <v>3338</v>
      </c>
      <c r="B1379" t="s">
        <v>3339</v>
      </c>
      <c r="C1379" t="s">
        <v>5</v>
      </c>
      <c r="D1379" t="s">
        <v>352</v>
      </c>
      <c r="E1379" t="s">
        <v>352</v>
      </c>
      <c r="F1379" t="s">
        <v>127</v>
      </c>
      <c r="G1379" t="str">
        <f>Table_Default__ACACCTCAT[[#This Row],[ACCT_CATEGORY]]</f>
        <v>03151</v>
      </c>
    </row>
    <row r="1380" spans="1:7" x14ac:dyDescent="0.25">
      <c r="A1380" t="s">
        <v>3340</v>
      </c>
      <c r="B1380" t="s">
        <v>3341</v>
      </c>
      <c r="C1380" t="s">
        <v>5</v>
      </c>
      <c r="D1380" t="s">
        <v>352</v>
      </c>
      <c r="E1380" t="s">
        <v>352</v>
      </c>
      <c r="F1380" t="s">
        <v>127</v>
      </c>
      <c r="G1380" t="str">
        <f>Table_Default__ACACCTCAT[[#This Row],[ACCT_CATEGORY]]</f>
        <v>03152</v>
      </c>
    </row>
    <row r="1381" spans="1:7" x14ac:dyDescent="0.25">
      <c r="A1381" t="s">
        <v>3342</v>
      </c>
      <c r="B1381" t="s">
        <v>3343</v>
      </c>
      <c r="C1381" t="s">
        <v>5</v>
      </c>
      <c r="D1381" t="s">
        <v>352</v>
      </c>
      <c r="E1381" t="s">
        <v>352</v>
      </c>
      <c r="F1381" t="s">
        <v>127</v>
      </c>
      <c r="G1381" t="str">
        <f>Table_Default__ACACCTCAT[[#This Row],[ACCT_CATEGORY]]</f>
        <v>03153</v>
      </c>
    </row>
    <row r="1382" spans="1:7" x14ac:dyDescent="0.25">
      <c r="A1382" t="s">
        <v>3344</v>
      </c>
      <c r="B1382" t="s">
        <v>3345</v>
      </c>
      <c r="C1382" t="s">
        <v>5</v>
      </c>
      <c r="D1382" t="s">
        <v>352</v>
      </c>
      <c r="E1382" t="s">
        <v>352</v>
      </c>
      <c r="F1382" t="s">
        <v>127</v>
      </c>
      <c r="G1382" t="str">
        <f>Table_Default__ACACCTCAT[[#This Row],[ACCT_CATEGORY]]</f>
        <v>03154</v>
      </c>
    </row>
    <row r="1383" spans="1:7" x14ac:dyDescent="0.25">
      <c r="A1383" t="s">
        <v>3346</v>
      </c>
      <c r="B1383" t="s">
        <v>3347</v>
      </c>
      <c r="C1383" t="s">
        <v>5</v>
      </c>
      <c r="D1383" t="s">
        <v>352</v>
      </c>
      <c r="E1383" t="s">
        <v>352</v>
      </c>
      <c r="F1383" t="s">
        <v>127</v>
      </c>
      <c r="G1383" t="str">
        <f>Table_Default__ACACCTCAT[[#This Row],[ACCT_CATEGORY]]</f>
        <v>03156</v>
      </c>
    </row>
    <row r="1384" spans="1:7" x14ac:dyDescent="0.25">
      <c r="A1384" t="s">
        <v>3348</v>
      </c>
      <c r="B1384" t="s">
        <v>3349</v>
      </c>
      <c r="C1384" t="s">
        <v>5</v>
      </c>
      <c r="D1384" t="s">
        <v>352</v>
      </c>
      <c r="E1384" t="s">
        <v>352</v>
      </c>
      <c r="F1384" t="s">
        <v>127</v>
      </c>
      <c r="G1384" t="str">
        <f>Table_Default__ACACCTCAT[[#This Row],[ACCT_CATEGORY]]</f>
        <v>03157</v>
      </c>
    </row>
    <row r="1385" spans="1:7" x14ac:dyDescent="0.25">
      <c r="A1385" t="s">
        <v>3350</v>
      </c>
      <c r="B1385" t="s">
        <v>3351</v>
      </c>
      <c r="C1385" t="s">
        <v>5</v>
      </c>
      <c r="D1385" t="s">
        <v>352</v>
      </c>
      <c r="E1385" t="s">
        <v>352</v>
      </c>
      <c r="F1385" t="s">
        <v>127</v>
      </c>
      <c r="G1385" t="str">
        <f>Table_Default__ACACCTCAT[[#This Row],[ACCT_CATEGORY]]</f>
        <v>03158</v>
      </c>
    </row>
    <row r="1386" spans="1:7" x14ac:dyDescent="0.25">
      <c r="A1386" t="s">
        <v>3352</v>
      </c>
      <c r="B1386" t="s">
        <v>3353</v>
      </c>
      <c r="C1386" t="s">
        <v>5</v>
      </c>
      <c r="D1386" t="s">
        <v>352</v>
      </c>
      <c r="E1386" t="s">
        <v>352</v>
      </c>
      <c r="F1386" t="s">
        <v>127</v>
      </c>
      <c r="G1386" t="str">
        <f>Table_Default__ACACCTCAT[[#This Row],[ACCT_CATEGORY]]</f>
        <v>03159</v>
      </c>
    </row>
    <row r="1387" spans="1:7" x14ac:dyDescent="0.25">
      <c r="A1387" t="s">
        <v>3354</v>
      </c>
      <c r="B1387" t="s">
        <v>3355</v>
      </c>
      <c r="C1387" t="s">
        <v>5</v>
      </c>
      <c r="D1387" t="s">
        <v>352</v>
      </c>
      <c r="E1387" t="s">
        <v>352</v>
      </c>
      <c r="F1387" t="s">
        <v>127</v>
      </c>
      <c r="G1387" t="str">
        <f>Table_Default__ACACCTCAT[[#This Row],[ACCT_CATEGORY]]</f>
        <v>03160</v>
      </c>
    </row>
    <row r="1388" spans="1:7" x14ac:dyDescent="0.25">
      <c r="A1388" t="s">
        <v>3356</v>
      </c>
      <c r="B1388" t="s">
        <v>3357</v>
      </c>
      <c r="C1388" t="s">
        <v>5</v>
      </c>
      <c r="D1388" t="s">
        <v>352</v>
      </c>
      <c r="E1388" t="s">
        <v>352</v>
      </c>
      <c r="F1388" t="s">
        <v>127</v>
      </c>
      <c r="G1388" t="str">
        <f>Table_Default__ACACCTCAT[[#This Row],[ACCT_CATEGORY]]</f>
        <v>03200</v>
      </c>
    </row>
    <row r="1389" spans="1:7" x14ac:dyDescent="0.25">
      <c r="A1389" t="s">
        <v>3358</v>
      </c>
      <c r="B1389" t="s">
        <v>3359</v>
      </c>
      <c r="C1389" t="s">
        <v>5</v>
      </c>
      <c r="D1389" t="s">
        <v>352</v>
      </c>
      <c r="E1389" t="s">
        <v>352</v>
      </c>
      <c r="F1389" t="s">
        <v>127</v>
      </c>
      <c r="G1389" t="str">
        <f>Table_Default__ACACCTCAT[[#This Row],[ACCT_CATEGORY]]</f>
        <v>03201</v>
      </c>
    </row>
    <row r="1390" spans="1:7" x14ac:dyDescent="0.25">
      <c r="A1390" t="s">
        <v>3360</v>
      </c>
      <c r="B1390" t="s">
        <v>3361</v>
      </c>
      <c r="C1390" t="s">
        <v>5</v>
      </c>
      <c r="D1390" t="s">
        <v>352</v>
      </c>
      <c r="E1390" t="s">
        <v>352</v>
      </c>
      <c r="F1390" t="s">
        <v>127</v>
      </c>
      <c r="G1390" t="str">
        <f>Table_Default__ACACCTCAT[[#This Row],[ACCT_CATEGORY]]</f>
        <v>03300</v>
      </c>
    </row>
    <row r="1391" spans="1:7" x14ac:dyDescent="0.25">
      <c r="A1391" t="s">
        <v>3362</v>
      </c>
      <c r="B1391" t="s">
        <v>3363</v>
      </c>
      <c r="C1391" t="s">
        <v>5</v>
      </c>
      <c r="D1391" t="s">
        <v>352</v>
      </c>
      <c r="E1391" t="s">
        <v>352</v>
      </c>
      <c r="F1391" t="s">
        <v>127</v>
      </c>
      <c r="G1391" t="str">
        <f>Table_Default__ACACCTCAT[[#This Row],[ACCT_CATEGORY]]</f>
        <v>03301</v>
      </c>
    </row>
    <row r="1392" spans="1:7" x14ac:dyDescent="0.25">
      <c r="A1392" t="s">
        <v>3364</v>
      </c>
      <c r="B1392" t="s">
        <v>3365</v>
      </c>
      <c r="C1392" t="s">
        <v>5</v>
      </c>
      <c r="D1392" t="s">
        <v>352</v>
      </c>
      <c r="E1392" t="s">
        <v>352</v>
      </c>
      <c r="F1392" t="s">
        <v>127</v>
      </c>
      <c r="G1392" t="str">
        <f>Table_Default__ACACCTCAT[[#This Row],[ACCT_CATEGORY]]</f>
        <v>03302</v>
      </c>
    </row>
    <row r="1393" spans="1:7" x14ac:dyDescent="0.25">
      <c r="A1393" t="s">
        <v>3366</v>
      </c>
      <c r="B1393" t="s">
        <v>3367</v>
      </c>
      <c r="C1393" t="s">
        <v>5</v>
      </c>
      <c r="D1393" t="s">
        <v>352</v>
      </c>
      <c r="E1393" t="s">
        <v>352</v>
      </c>
      <c r="F1393" t="s">
        <v>127</v>
      </c>
      <c r="G1393" t="str">
        <f>Table_Default__ACACCTCAT[[#This Row],[ACCT_CATEGORY]]</f>
        <v>03303</v>
      </c>
    </row>
    <row r="1394" spans="1:7" x14ac:dyDescent="0.25">
      <c r="A1394" t="s">
        <v>3368</v>
      </c>
      <c r="B1394" t="s">
        <v>3369</v>
      </c>
      <c r="C1394" t="s">
        <v>5</v>
      </c>
      <c r="D1394" t="s">
        <v>352</v>
      </c>
      <c r="E1394" t="s">
        <v>352</v>
      </c>
      <c r="F1394" t="s">
        <v>127</v>
      </c>
      <c r="G1394" t="str">
        <f>Table_Default__ACACCTCAT[[#This Row],[ACCT_CATEGORY]]</f>
        <v>03304</v>
      </c>
    </row>
    <row r="1395" spans="1:7" x14ac:dyDescent="0.25">
      <c r="A1395" t="s">
        <v>3370</v>
      </c>
      <c r="B1395" t="s">
        <v>3371</v>
      </c>
      <c r="C1395" t="s">
        <v>5</v>
      </c>
      <c r="D1395" t="s">
        <v>352</v>
      </c>
      <c r="E1395" t="s">
        <v>352</v>
      </c>
      <c r="F1395" t="s">
        <v>127</v>
      </c>
      <c r="G1395" t="str">
        <f>Table_Default__ACACCTCAT[[#This Row],[ACCT_CATEGORY]]</f>
        <v>03305</v>
      </c>
    </row>
    <row r="1396" spans="1:7" x14ac:dyDescent="0.25">
      <c r="A1396" t="s">
        <v>3372</v>
      </c>
      <c r="B1396" t="s">
        <v>3373</v>
      </c>
      <c r="C1396" t="s">
        <v>5</v>
      </c>
      <c r="D1396" t="s">
        <v>352</v>
      </c>
      <c r="E1396" t="s">
        <v>352</v>
      </c>
      <c r="F1396" t="s">
        <v>127</v>
      </c>
      <c r="G1396" t="str">
        <f>Table_Default__ACACCTCAT[[#This Row],[ACCT_CATEGORY]]</f>
        <v>03306</v>
      </c>
    </row>
    <row r="1397" spans="1:7" x14ac:dyDescent="0.25">
      <c r="A1397" t="s">
        <v>3374</v>
      </c>
      <c r="B1397" t="s">
        <v>3375</v>
      </c>
      <c r="C1397" t="s">
        <v>5</v>
      </c>
      <c r="D1397" t="s">
        <v>352</v>
      </c>
      <c r="E1397" t="s">
        <v>352</v>
      </c>
      <c r="F1397" t="s">
        <v>127</v>
      </c>
      <c r="G1397" t="str">
        <f>Table_Default__ACACCTCAT[[#This Row],[ACCT_CATEGORY]]</f>
        <v>03309</v>
      </c>
    </row>
    <row r="1398" spans="1:7" x14ac:dyDescent="0.25">
      <c r="A1398" t="s">
        <v>3376</v>
      </c>
      <c r="B1398" t="s">
        <v>3377</v>
      </c>
      <c r="C1398" t="s">
        <v>5</v>
      </c>
      <c r="D1398" t="s">
        <v>352</v>
      </c>
      <c r="E1398" t="s">
        <v>352</v>
      </c>
      <c r="F1398" t="s">
        <v>127</v>
      </c>
      <c r="G1398" t="str">
        <f>Table_Default__ACACCTCAT[[#This Row],[ACCT_CATEGORY]]</f>
        <v>03310</v>
      </c>
    </row>
    <row r="1399" spans="1:7" x14ac:dyDescent="0.25">
      <c r="A1399" t="s">
        <v>3378</v>
      </c>
      <c r="B1399" t="s">
        <v>3379</v>
      </c>
      <c r="C1399" t="s">
        <v>5</v>
      </c>
      <c r="D1399" t="s">
        <v>352</v>
      </c>
      <c r="E1399" t="s">
        <v>352</v>
      </c>
      <c r="F1399" t="s">
        <v>127</v>
      </c>
      <c r="G1399" t="str">
        <f>Table_Default__ACACCTCAT[[#This Row],[ACCT_CATEGORY]]</f>
        <v>03311</v>
      </c>
    </row>
    <row r="1400" spans="1:7" x14ac:dyDescent="0.25">
      <c r="A1400" t="s">
        <v>3380</v>
      </c>
      <c r="B1400" t="s">
        <v>3381</v>
      </c>
      <c r="C1400" t="s">
        <v>5</v>
      </c>
      <c r="D1400" t="s">
        <v>352</v>
      </c>
      <c r="E1400" t="s">
        <v>352</v>
      </c>
      <c r="F1400" t="s">
        <v>127</v>
      </c>
      <c r="G1400" t="str">
        <f>Table_Default__ACACCTCAT[[#This Row],[ACCT_CATEGORY]]</f>
        <v>03312</v>
      </c>
    </row>
    <row r="1401" spans="1:7" x14ac:dyDescent="0.25">
      <c r="A1401" t="s">
        <v>3382</v>
      </c>
      <c r="B1401" t="s">
        <v>3383</v>
      </c>
      <c r="C1401" t="s">
        <v>5</v>
      </c>
      <c r="D1401" t="s">
        <v>352</v>
      </c>
      <c r="E1401" t="s">
        <v>352</v>
      </c>
      <c r="F1401" t="s">
        <v>127</v>
      </c>
      <c r="G1401" t="str">
        <f>Table_Default__ACACCTCAT[[#This Row],[ACCT_CATEGORY]]</f>
        <v>03313</v>
      </c>
    </row>
    <row r="1402" spans="1:7" x14ac:dyDescent="0.25">
      <c r="A1402" t="s">
        <v>3384</v>
      </c>
      <c r="B1402" t="s">
        <v>3385</v>
      </c>
      <c r="C1402" t="s">
        <v>5</v>
      </c>
      <c r="D1402" t="s">
        <v>352</v>
      </c>
      <c r="E1402" t="s">
        <v>352</v>
      </c>
      <c r="F1402" t="s">
        <v>127</v>
      </c>
      <c r="G1402" t="str">
        <f>Table_Default__ACACCTCAT[[#This Row],[ACCT_CATEGORY]]</f>
        <v>03314</v>
      </c>
    </row>
    <row r="1403" spans="1:7" x14ac:dyDescent="0.25">
      <c r="A1403" t="s">
        <v>3386</v>
      </c>
      <c r="B1403" t="s">
        <v>3387</v>
      </c>
      <c r="C1403" t="s">
        <v>5</v>
      </c>
      <c r="D1403" t="s">
        <v>352</v>
      </c>
      <c r="E1403" t="s">
        <v>352</v>
      </c>
      <c r="F1403" t="s">
        <v>127</v>
      </c>
      <c r="G1403" t="str">
        <f>Table_Default__ACACCTCAT[[#This Row],[ACCT_CATEGORY]]</f>
        <v>03315</v>
      </c>
    </row>
    <row r="1404" spans="1:7" x14ac:dyDescent="0.25">
      <c r="A1404" t="s">
        <v>3388</v>
      </c>
      <c r="B1404" t="s">
        <v>3389</v>
      </c>
      <c r="C1404" t="s">
        <v>5</v>
      </c>
      <c r="D1404" t="s">
        <v>352</v>
      </c>
      <c r="E1404" t="s">
        <v>352</v>
      </c>
      <c r="F1404" t="s">
        <v>127</v>
      </c>
      <c r="G1404" t="str">
        <f>Table_Default__ACACCTCAT[[#This Row],[ACCT_CATEGORY]]</f>
        <v>03316</v>
      </c>
    </row>
    <row r="1405" spans="1:7" x14ac:dyDescent="0.25">
      <c r="A1405" t="s">
        <v>3390</v>
      </c>
      <c r="B1405" t="s">
        <v>3391</v>
      </c>
      <c r="C1405" t="s">
        <v>5</v>
      </c>
      <c r="D1405" t="s">
        <v>352</v>
      </c>
      <c r="E1405" t="s">
        <v>352</v>
      </c>
      <c r="F1405" t="s">
        <v>127</v>
      </c>
      <c r="G1405" t="str">
        <f>Table_Default__ACACCTCAT[[#This Row],[ACCT_CATEGORY]]</f>
        <v>03317</v>
      </c>
    </row>
    <row r="1406" spans="1:7" x14ac:dyDescent="0.25">
      <c r="A1406" t="s">
        <v>3392</v>
      </c>
      <c r="B1406" t="s">
        <v>3393</v>
      </c>
      <c r="C1406" t="s">
        <v>5</v>
      </c>
      <c r="D1406" t="s">
        <v>352</v>
      </c>
      <c r="E1406" t="s">
        <v>352</v>
      </c>
      <c r="F1406" t="s">
        <v>127</v>
      </c>
      <c r="G1406" t="str">
        <f>Table_Default__ACACCTCAT[[#This Row],[ACCT_CATEGORY]]</f>
        <v>03318</v>
      </c>
    </row>
    <row r="1407" spans="1:7" x14ac:dyDescent="0.25">
      <c r="A1407" t="s">
        <v>3394</v>
      </c>
      <c r="B1407" t="s">
        <v>3395</v>
      </c>
      <c r="C1407" t="s">
        <v>5</v>
      </c>
      <c r="D1407" t="s">
        <v>352</v>
      </c>
      <c r="E1407" t="s">
        <v>352</v>
      </c>
      <c r="F1407" t="s">
        <v>127</v>
      </c>
      <c r="G1407" t="str">
        <f>Table_Default__ACACCTCAT[[#This Row],[ACCT_CATEGORY]]</f>
        <v>03319</v>
      </c>
    </row>
    <row r="1408" spans="1:7" x14ac:dyDescent="0.25">
      <c r="A1408" t="s">
        <v>3396</v>
      </c>
      <c r="B1408" t="s">
        <v>3397</v>
      </c>
      <c r="C1408" t="s">
        <v>5</v>
      </c>
      <c r="D1408" t="s">
        <v>352</v>
      </c>
      <c r="E1408" t="s">
        <v>352</v>
      </c>
      <c r="F1408" t="s">
        <v>127</v>
      </c>
      <c r="G1408" t="str">
        <f>Table_Default__ACACCTCAT[[#This Row],[ACCT_CATEGORY]]</f>
        <v>03320</v>
      </c>
    </row>
    <row r="1409" spans="1:7" x14ac:dyDescent="0.25">
      <c r="A1409" t="s">
        <v>3398</v>
      </c>
      <c r="B1409" t="s">
        <v>3399</v>
      </c>
      <c r="C1409" t="s">
        <v>5</v>
      </c>
      <c r="D1409" t="s">
        <v>352</v>
      </c>
      <c r="E1409" t="s">
        <v>352</v>
      </c>
      <c r="F1409" t="s">
        <v>127</v>
      </c>
      <c r="G1409" t="str">
        <f>Table_Default__ACACCTCAT[[#This Row],[ACCT_CATEGORY]]</f>
        <v>03321</v>
      </c>
    </row>
    <row r="1410" spans="1:7" x14ac:dyDescent="0.25">
      <c r="A1410" t="s">
        <v>3400</v>
      </c>
      <c r="B1410" t="s">
        <v>3401</v>
      </c>
      <c r="C1410" t="s">
        <v>5</v>
      </c>
      <c r="D1410" t="s">
        <v>352</v>
      </c>
      <c r="E1410" t="s">
        <v>352</v>
      </c>
      <c r="F1410" t="s">
        <v>127</v>
      </c>
      <c r="G1410" t="str">
        <f>Table_Default__ACACCTCAT[[#This Row],[ACCT_CATEGORY]]</f>
        <v>03322</v>
      </c>
    </row>
    <row r="1411" spans="1:7" x14ac:dyDescent="0.25">
      <c r="A1411" t="s">
        <v>3402</v>
      </c>
      <c r="B1411" t="s">
        <v>3403</v>
      </c>
      <c r="C1411" t="s">
        <v>5</v>
      </c>
      <c r="D1411" t="s">
        <v>352</v>
      </c>
      <c r="E1411" t="s">
        <v>352</v>
      </c>
      <c r="F1411" t="s">
        <v>127</v>
      </c>
      <c r="G1411" t="str">
        <f>Table_Default__ACACCTCAT[[#This Row],[ACCT_CATEGORY]]</f>
        <v>03323</v>
      </c>
    </row>
    <row r="1412" spans="1:7" x14ac:dyDescent="0.25">
      <c r="A1412" t="s">
        <v>3404</v>
      </c>
      <c r="B1412" t="s">
        <v>3405</v>
      </c>
      <c r="C1412" t="s">
        <v>5</v>
      </c>
      <c r="D1412" t="s">
        <v>352</v>
      </c>
      <c r="E1412" t="s">
        <v>352</v>
      </c>
      <c r="F1412" t="s">
        <v>127</v>
      </c>
      <c r="G1412" t="str">
        <f>Table_Default__ACACCTCAT[[#This Row],[ACCT_CATEGORY]]</f>
        <v>03324</v>
      </c>
    </row>
    <row r="1413" spans="1:7" x14ac:dyDescent="0.25">
      <c r="A1413" t="s">
        <v>3406</v>
      </c>
      <c r="B1413" t="s">
        <v>3407</v>
      </c>
      <c r="C1413" t="s">
        <v>5</v>
      </c>
      <c r="D1413" t="s">
        <v>352</v>
      </c>
      <c r="E1413" t="s">
        <v>352</v>
      </c>
      <c r="F1413" t="s">
        <v>127</v>
      </c>
      <c r="G1413" t="str">
        <f>Table_Default__ACACCTCAT[[#This Row],[ACCT_CATEGORY]]</f>
        <v>03325</v>
      </c>
    </row>
    <row r="1414" spans="1:7" x14ac:dyDescent="0.25">
      <c r="A1414" t="s">
        <v>3408</v>
      </c>
      <c r="B1414" t="s">
        <v>3409</v>
      </c>
      <c r="C1414" t="s">
        <v>5</v>
      </c>
      <c r="D1414" t="s">
        <v>352</v>
      </c>
      <c r="E1414" t="s">
        <v>352</v>
      </c>
      <c r="F1414" t="s">
        <v>127</v>
      </c>
      <c r="G1414" t="str">
        <f>Table_Default__ACACCTCAT[[#This Row],[ACCT_CATEGORY]]</f>
        <v>03326</v>
      </c>
    </row>
    <row r="1415" spans="1:7" x14ac:dyDescent="0.25">
      <c r="A1415" t="s">
        <v>3410</v>
      </c>
      <c r="B1415" t="s">
        <v>3411</v>
      </c>
      <c r="C1415" t="s">
        <v>5</v>
      </c>
      <c r="D1415" t="s">
        <v>352</v>
      </c>
      <c r="E1415" t="s">
        <v>352</v>
      </c>
      <c r="F1415" t="s">
        <v>127</v>
      </c>
      <c r="G1415" t="str">
        <f>Table_Default__ACACCTCAT[[#This Row],[ACCT_CATEGORY]]</f>
        <v>03327</v>
      </c>
    </row>
    <row r="1416" spans="1:7" x14ac:dyDescent="0.25">
      <c r="A1416" t="s">
        <v>3412</v>
      </c>
      <c r="B1416" t="s">
        <v>3413</v>
      </c>
      <c r="C1416" t="s">
        <v>5</v>
      </c>
      <c r="D1416" t="s">
        <v>352</v>
      </c>
      <c r="E1416" t="s">
        <v>352</v>
      </c>
      <c r="F1416" t="s">
        <v>127</v>
      </c>
      <c r="G1416" t="str">
        <f>Table_Default__ACACCTCAT[[#This Row],[ACCT_CATEGORY]]</f>
        <v>03328</v>
      </c>
    </row>
    <row r="1417" spans="1:7" x14ac:dyDescent="0.25">
      <c r="A1417" t="s">
        <v>3414</v>
      </c>
      <c r="B1417" t="s">
        <v>3415</v>
      </c>
      <c r="C1417" t="s">
        <v>5</v>
      </c>
      <c r="D1417" t="s">
        <v>352</v>
      </c>
      <c r="E1417" t="s">
        <v>352</v>
      </c>
      <c r="F1417" t="s">
        <v>127</v>
      </c>
      <c r="G1417" t="str">
        <f>Table_Default__ACACCTCAT[[#This Row],[ACCT_CATEGORY]]</f>
        <v>03329</v>
      </c>
    </row>
    <row r="1418" spans="1:7" x14ac:dyDescent="0.25">
      <c r="A1418" t="s">
        <v>3416</v>
      </c>
      <c r="B1418" t="s">
        <v>3417</v>
      </c>
      <c r="C1418" t="s">
        <v>5</v>
      </c>
      <c r="D1418" t="s">
        <v>352</v>
      </c>
      <c r="E1418" t="s">
        <v>352</v>
      </c>
      <c r="F1418" t="s">
        <v>127</v>
      </c>
      <c r="G1418" t="str">
        <f>Table_Default__ACACCTCAT[[#This Row],[ACCT_CATEGORY]]</f>
        <v>03330</v>
      </c>
    </row>
    <row r="1419" spans="1:7" x14ac:dyDescent="0.25">
      <c r="A1419" t="s">
        <v>3418</v>
      </c>
      <c r="B1419" t="s">
        <v>3419</v>
      </c>
      <c r="C1419" t="s">
        <v>5</v>
      </c>
      <c r="D1419" t="s">
        <v>352</v>
      </c>
      <c r="E1419" t="s">
        <v>352</v>
      </c>
      <c r="F1419" t="s">
        <v>127</v>
      </c>
      <c r="G1419" t="str">
        <f>Table_Default__ACACCTCAT[[#This Row],[ACCT_CATEGORY]]</f>
        <v>03331</v>
      </c>
    </row>
    <row r="1420" spans="1:7" x14ac:dyDescent="0.25">
      <c r="A1420" t="s">
        <v>3420</v>
      </c>
      <c r="B1420" t="s">
        <v>3421</v>
      </c>
      <c r="C1420" t="s">
        <v>5</v>
      </c>
      <c r="D1420" t="s">
        <v>352</v>
      </c>
      <c r="E1420" t="s">
        <v>352</v>
      </c>
      <c r="F1420" t="s">
        <v>127</v>
      </c>
      <c r="G1420" t="str">
        <f>Table_Default__ACACCTCAT[[#This Row],[ACCT_CATEGORY]]</f>
        <v>03332</v>
      </c>
    </row>
    <row r="1421" spans="1:7" x14ac:dyDescent="0.25">
      <c r="A1421" t="s">
        <v>3422</v>
      </c>
      <c r="B1421" t="s">
        <v>3423</v>
      </c>
      <c r="C1421" t="s">
        <v>5</v>
      </c>
      <c r="D1421" t="s">
        <v>352</v>
      </c>
      <c r="E1421" t="s">
        <v>352</v>
      </c>
      <c r="F1421" t="s">
        <v>127</v>
      </c>
      <c r="G1421" t="str">
        <f>Table_Default__ACACCTCAT[[#This Row],[ACCT_CATEGORY]]</f>
        <v>03333</v>
      </c>
    </row>
    <row r="1422" spans="1:7" x14ac:dyDescent="0.25">
      <c r="A1422" t="s">
        <v>3424</v>
      </c>
      <c r="B1422" t="s">
        <v>3425</v>
      </c>
      <c r="C1422" t="s">
        <v>5</v>
      </c>
      <c r="D1422" t="s">
        <v>352</v>
      </c>
      <c r="E1422" t="s">
        <v>352</v>
      </c>
      <c r="F1422" t="s">
        <v>127</v>
      </c>
      <c r="G1422" t="str">
        <f>Table_Default__ACACCTCAT[[#This Row],[ACCT_CATEGORY]]</f>
        <v>03334</v>
      </c>
    </row>
    <row r="1423" spans="1:7" x14ac:dyDescent="0.25">
      <c r="A1423" t="s">
        <v>3426</v>
      </c>
      <c r="B1423" t="s">
        <v>3427</v>
      </c>
      <c r="C1423" t="s">
        <v>5</v>
      </c>
      <c r="D1423" t="s">
        <v>352</v>
      </c>
      <c r="E1423" t="s">
        <v>352</v>
      </c>
      <c r="F1423" t="s">
        <v>127</v>
      </c>
      <c r="G1423" t="str">
        <f>Table_Default__ACACCTCAT[[#This Row],[ACCT_CATEGORY]]</f>
        <v>03335</v>
      </c>
    </row>
    <row r="1424" spans="1:7" x14ac:dyDescent="0.25">
      <c r="A1424" t="s">
        <v>3428</v>
      </c>
      <c r="B1424" t="s">
        <v>3429</v>
      </c>
      <c r="C1424" t="s">
        <v>5</v>
      </c>
      <c r="D1424" t="s">
        <v>352</v>
      </c>
      <c r="E1424" t="s">
        <v>352</v>
      </c>
      <c r="F1424" t="s">
        <v>127</v>
      </c>
      <c r="G1424" t="str">
        <f>Table_Default__ACACCTCAT[[#This Row],[ACCT_CATEGORY]]</f>
        <v>03336</v>
      </c>
    </row>
    <row r="1425" spans="1:7" x14ac:dyDescent="0.25">
      <c r="A1425" t="s">
        <v>3430</v>
      </c>
      <c r="B1425" t="s">
        <v>3431</v>
      </c>
      <c r="C1425" t="s">
        <v>5</v>
      </c>
      <c r="D1425" t="s">
        <v>352</v>
      </c>
      <c r="E1425" t="s">
        <v>352</v>
      </c>
      <c r="F1425" t="s">
        <v>127</v>
      </c>
      <c r="G1425" t="str">
        <f>Table_Default__ACACCTCAT[[#This Row],[ACCT_CATEGORY]]</f>
        <v>03337</v>
      </c>
    </row>
    <row r="1426" spans="1:7" x14ac:dyDescent="0.25">
      <c r="A1426" t="s">
        <v>3432</v>
      </c>
      <c r="B1426" t="s">
        <v>3433</v>
      </c>
      <c r="C1426" t="s">
        <v>5</v>
      </c>
      <c r="D1426" t="s">
        <v>352</v>
      </c>
      <c r="E1426" t="s">
        <v>352</v>
      </c>
      <c r="F1426" t="s">
        <v>127</v>
      </c>
      <c r="G1426" t="str">
        <f>Table_Default__ACACCTCAT[[#This Row],[ACCT_CATEGORY]]</f>
        <v>03338</v>
      </c>
    </row>
    <row r="1427" spans="1:7" x14ac:dyDescent="0.25">
      <c r="A1427" t="s">
        <v>3434</v>
      </c>
      <c r="B1427" t="s">
        <v>3435</v>
      </c>
      <c r="C1427" t="s">
        <v>5</v>
      </c>
      <c r="D1427" t="s">
        <v>352</v>
      </c>
      <c r="E1427" t="s">
        <v>352</v>
      </c>
      <c r="F1427" t="s">
        <v>127</v>
      </c>
      <c r="G1427" t="str">
        <f>Table_Default__ACACCTCAT[[#This Row],[ACCT_CATEGORY]]</f>
        <v>03339</v>
      </c>
    </row>
    <row r="1428" spans="1:7" x14ac:dyDescent="0.25">
      <c r="A1428" t="s">
        <v>3436</v>
      </c>
      <c r="B1428" t="s">
        <v>3437</v>
      </c>
      <c r="C1428" t="s">
        <v>5</v>
      </c>
      <c r="D1428" t="s">
        <v>352</v>
      </c>
      <c r="E1428" t="s">
        <v>352</v>
      </c>
      <c r="F1428" t="s">
        <v>127</v>
      </c>
      <c r="G1428" t="str">
        <f>Table_Default__ACACCTCAT[[#This Row],[ACCT_CATEGORY]]</f>
        <v>03340</v>
      </c>
    </row>
    <row r="1429" spans="1:7" x14ac:dyDescent="0.25">
      <c r="A1429" t="s">
        <v>3438</v>
      </c>
      <c r="B1429" t="s">
        <v>3439</v>
      </c>
      <c r="C1429" t="s">
        <v>5</v>
      </c>
      <c r="D1429" t="s">
        <v>352</v>
      </c>
      <c r="E1429" t="s">
        <v>352</v>
      </c>
      <c r="F1429" t="s">
        <v>127</v>
      </c>
      <c r="G1429" t="str">
        <f>Table_Default__ACACCTCAT[[#This Row],[ACCT_CATEGORY]]</f>
        <v>03341</v>
      </c>
    </row>
    <row r="1430" spans="1:7" x14ac:dyDescent="0.25">
      <c r="A1430" t="s">
        <v>3440</v>
      </c>
      <c r="B1430" t="s">
        <v>3441</v>
      </c>
      <c r="C1430" t="s">
        <v>5</v>
      </c>
      <c r="D1430" t="s">
        <v>352</v>
      </c>
      <c r="E1430" t="s">
        <v>352</v>
      </c>
      <c r="F1430" t="s">
        <v>127</v>
      </c>
      <c r="G1430" t="str">
        <f>Table_Default__ACACCTCAT[[#This Row],[ACCT_CATEGORY]]</f>
        <v>03342</v>
      </c>
    </row>
    <row r="1431" spans="1:7" x14ac:dyDescent="0.25">
      <c r="A1431" t="s">
        <v>3442</v>
      </c>
      <c r="B1431" t="s">
        <v>3443</v>
      </c>
      <c r="C1431" t="s">
        <v>5</v>
      </c>
      <c r="D1431" t="s">
        <v>352</v>
      </c>
      <c r="E1431" t="s">
        <v>352</v>
      </c>
      <c r="F1431" t="s">
        <v>127</v>
      </c>
      <c r="G1431" t="str">
        <f>Table_Default__ACACCTCAT[[#This Row],[ACCT_CATEGORY]]</f>
        <v>03343</v>
      </c>
    </row>
    <row r="1432" spans="1:7" x14ac:dyDescent="0.25">
      <c r="A1432" t="s">
        <v>3444</v>
      </c>
      <c r="B1432" t="s">
        <v>3445</v>
      </c>
      <c r="C1432" t="s">
        <v>5</v>
      </c>
      <c r="D1432" t="s">
        <v>352</v>
      </c>
      <c r="E1432" t="s">
        <v>352</v>
      </c>
      <c r="F1432" t="s">
        <v>127</v>
      </c>
      <c r="G1432" t="str">
        <f>Table_Default__ACACCTCAT[[#This Row],[ACCT_CATEGORY]]</f>
        <v>03344</v>
      </c>
    </row>
    <row r="1433" spans="1:7" x14ac:dyDescent="0.25">
      <c r="A1433" t="s">
        <v>3446</v>
      </c>
      <c r="B1433" t="s">
        <v>3447</v>
      </c>
      <c r="C1433" t="s">
        <v>5</v>
      </c>
      <c r="D1433" t="s">
        <v>352</v>
      </c>
      <c r="E1433" t="s">
        <v>352</v>
      </c>
      <c r="F1433" t="s">
        <v>127</v>
      </c>
      <c r="G1433" t="str">
        <f>Table_Default__ACACCTCAT[[#This Row],[ACCT_CATEGORY]]</f>
        <v>03345</v>
      </c>
    </row>
    <row r="1434" spans="1:7" x14ac:dyDescent="0.25">
      <c r="A1434" t="s">
        <v>3448</v>
      </c>
      <c r="B1434" t="s">
        <v>3449</v>
      </c>
      <c r="C1434" t="s">
        <v>5</v>
      </c>
      <c r="D1434" t="s">
        <v>352</v>
      </c>
      <c r="E1434" t="s">
        <v>352</v>
      </c>
      <c r="F1434" t="s">
        <v>127</v>
      </c>
      <c r="G1434" t="str">
        <f>Table_Default__ACACCTCAT[[#This Row],[ACCT_CATEGORY]]</f>
        <v>03346</v>
      </c>
    </row>
    <row r="1435" spans="1:7" x14ac:dyDescent="0.25">
      <c r="A1435" t="s">
        <v>3450</v>
      </c>
      <c r="B1435" t="s">
        <v>3451</v>
      </c>
      <c r="C1435" t="s">
        <v>5</v>
      </c>
      <c r="D1435" t="s">
        <v>352</v>
      </c>
      <c r="E1435" t="s">
        <v>352</v>
      </c>
      <c r="F1435" t="s">
        <v>127</v>
      </c>
      <c r="G1435" t="str">
        <f>Table_Default__ACACCTCAT[[#This Row],[ACCT_CATEGORY]]</f>
        <v>03347</v>
      </c>
    </row>
    <row r="1436" spans="1:7" x14ac:dyDescent="0.25">
      <c r="A1436" t="s">
        <v>3452</v>
      </c>
      <c r="B1436" t="s">
        <v>3453</v>
      </c>
      <c r="C1436" t="s">
        <v>5</v>
      </c>
      <c r="D1436" t="s">
        <v>352</v>
      </c>
      <c r="E1436" t="s">
        <v>352</v>
      </c>
      <c r="F1436" t="s">
        <v>127</v>
      </c>
      <c r="G1436" t="str">
        <f>Table_Default__ACACCTCAT[[#This Row],[ACCT_CATEGORY]]</f>
        <v>03348</v>
      </c>
    </row>
    <row r="1437" spans="1:7" x14ac:dyDescent="0.25">
      <c r="A1437" t="s">
        <v>3454</v>
      </c>
      <c r="B1437" t="s">
        <v>3455</v>
      </c>
      <c r="C1437" t="s">
        <v>5</v>
      </c>
      <c r="D1437" t="s">
        <v>352</v>
      </c>
      <c r="E1437" t="s">
        <v>352</v>
      </c>
      <c r="F1437" t="s">
        <v>127</v>
      </c>
      <c r="G1437" t="str">
        <f>Table_Default__ACACCTCAT[[#This Row],[ACCT_CATEGORY]]</f>
        <v>03349</v>
      </c>
    </row>
    <row r="1438" spans="1:7" x14ac:dyDescent="0.25">
      <c r="A1438" t="s">
        <v>3456</v>
      </c>
      <c r="B1438" t="s">
        <v>3457</v>
      </c>
      <c r="C1438" t="s">
        <v>5</v>
      </c>
      <c r="D1438" t="s">
        <v>352</v>
      </c>
      <c r="E1438" t="s">
        <v>352</v>
      </c>
      <c r="F1438" t="s">
        <v>127</v>
      </c>
      <c r="G1438" t="str">
        <f>Table_Default__ACACCTCAT[[#This Row],[ACCT_CATEGORY]]</f>
        <v>03350</v>
      </c>
    </row>
    <row r="1439" spans="1:7" x14ac:dyDescent="0.25">
      <c r="A1439" t="s">
        <v>3458</v>
      </c>
      <c r="B1439" t="s">
        <v>3459</v>
      </c>
      <c r="C1439" t="s">
        <v>5</v>
      </c>
      <c r="D1439" t="s">
        <v>352</v>
      </c>
      <c r="E1439" t="s">
        <v>352</v>
      </c>
      <c r="F1439" t="s">
        <v>127</v>
      </c>
      <c r="G1439" t="str">
        <f>Table_Default__ACACCTCAT[[#This Row],[ACCT_CATEGORY]]</f>
        <v>03351</v>
      </c>
    </row>
    <row r="1440" spans="1:7" x14ac:dyDescent="0.25">
      <c r="A1440" t="s">
        <v>3460</v>
      </c>
      <c r="B1440" t="s">
        <v>3461</v>
      </c>
      <c r="C1440" t="s">
        <v>5</v>
      </c>
      <c r="D1440" t="s">
        <v>352</v>
      </c>
      <c r="E1440" t="s">
        <v>352</v>
      </c>
      <c r="F1440" t="s">
        <v>127</v>
      </c>
      <c r="G1440" t="str">
        <f>Table_Default__ACACCTCAT[[#This Row],[ACCT_CATEGORY]]</f>
        <v>03352</v>
      </c>
    </row>
    <row r="1441" spans="1:7" x14ac:dyDescent="0.25">
      <c r="A1441" t="s">
        <v>3462</v>
      </c>
      <c r="B1441" t="s">
        <v>3463</v>
      </c>
      <c r="C1441" t="s">
        <v>5</v>
      </c>
      <c r="D1441" t="s">
        <v>352</v>
      </c>
      <c r="E1441" t="s">
        <v>352</v>
      </c>
      <c r="F1441" t="s">
        <v>127</v>
      </c>
      <c r="G1441" t="str">
        <f>Table_Default__ACACCTCAT[[#This Row],[ACCT_CATEGORY]]</f>
        <v>03353</v>
      </c>
    </row>
    <row r="1442" spans="1:7" x14ac:dyDescent="0.25">
      <c r="A1442" t="s">
        <v>3464</v>
      </c>
      <c r="B1442" t="s">
        <v>3465</v>
      </c>
      <c r="C1442" t="s">
        <v>5</v>
      </c>
      <c r="D1442" t="s">
        <v>352</v>
      </c>
      <c r="E1442" t="s">
        <v>352</v>
      </c>
      <c r="F1442" t="s">
        <v>127</v>
      </c>
      <c r="G1442" t="str">
        <f>Table_Default__ACACCTCAT[[#This Row],[ACCT_CATEGORY]]</f>
        <v>03354</v>
      </c>
    </row>
    <row r="1443" spans="1:7" x14ac:dyDescent="0.25">
      <c r="A1443" t="s">
        <v>3466</v>
      </c>
      <c r="B1443" t="s">
        <v>3467</v>
      </c>
      <c r="C1443" t="s">
        <v>5</v>
      </c>
      <c r="D1443" t="s">
        <v>352</v>
      </c>
      <c r="E1443" t="s">
        <v>352</v>
      </c>
      <c r="F1443" t="s">
        <v>127</v>
      </c>
      <c r="G1443" t="str">
        <f>Table_Default__ACACCTCAT[[#This Row],[ACCT_CATEGORY]]</f>
        <v>03355</v>
      </c>
    </row>
    <row r="1444" spans="1:7" x14ac:dyDescent="0.25">
      <c r="A1444" t="s">
        <v>3468</v>
      </c>
      <c r="B1444" t="s">
        <v>3469</v>
      </c>
      <c r="C1444" t="s">
        <v>5</v>
      </c>
      <c r="D1444" t="s">
        <v>352</v>
      </c>
      <c r="E1444" t="s">
        <v>352</v>
      </c>
      <c r="F1444" t="s">
        <v>127</v>
      </c>
      <c r="G1444" t="str">
        <f>Table_Default__ACACCTCAT[[#This Row],[ACCT_CATEGORY]]</f>
        <v>03356</v>
      </c>
    </row>
    <row r="1445" spans="1:7" x14ac:dyDescent="0.25">
      <c r="A1445" t="s">
        <v>3470</v>
      </c>
      <c r="B1445" t="s">
        <v>3471</v>
      </c>
      <c r="C1445" t="s">
        <v>5</v>
      </c>
      <c r="D1445" t="s">
        <v>352</v>
      </c>
      <c r="E1445" t="s">
        <v>352</v>
      </c>
      <c r="F1445" t="s">
        <v>127</v>
      </c>
      <c r="G1445" t="str">
        <f>Table_Default__ACACCTCAT[[#This Row],[ACCT_CATEGORY]]</f>
        <v>03357</v>
      </c>
    </row>
    <row r="1446" spans="1:7" x14ac:dyDescent="0.25">
      <c r="A1446" t="s">
        <v>3472</v>
      </c>
      <c r="B1446" t="s">
        <v>3473</v>
      </c>
      <c r="C1446" t="s">
        <v>5</v>
      </c>
      <c r="D1446" t="s">
        <v>352</v>
      </c>
      <c r="E1446" t="s">
        <v>352</v>
      </c>
      <c r="F1446" t="s">
        <v>127</v>
      </c>
      <c r="G1446" t="str">
        <f>Table_Default__ACACCTCAT[[#This Row],[ACCT_CATEGORY]]</f>
        <v>03358</v>
      </c>
    </row>
    <row r="1447" spans="1:7" x14ac:dyDescent="0.25">
      <c r="A1447" t="s">
        <v>3474</v>
      </c>
      <c r="B1447" t="s">
        <v>3475</v>
      </c>
      <c r="C1447" t="s">
        <v>5</v>
      </c>
      <c r="D1447" t="s">
        <v>352</v>
      </c>
      <c r="E1447" t="s">
        <v>352</v>
      </c>
      <c r="F1447" t="s">
        <v>127</v>
      </c>
      <c r="G1447" t="str">
        <f>Table_Default__ACACCTCAT[[#This Row],[ACCT_CATEGORY]]</f>
        <v>03359</v>
      </c>
    </row>
    <row r="1448" spans="1:7" x14ac:dyDescent="0.25">
      <c r="A1448" t="s">
        <v>3476</v>
      </c>
      <c r="B1448" t="s">
        <v>3477</v>
      </c>
      <c r="C1448" t="s">
        <v>5</v>
      </c>
      <c r="D1448" t="s">
        <v>352</v>
      </c>
      <c r="E1448" t="s">
        <v>352</v>
      </c>
      <c r="F1448" t="s">
        <v>127</v>
      </c>
      <c r="G1448" t="str">
        <f>Table_Default__ACACCTCAT[[#This Row],[ACCT_CATEGORY]]</f>
        <v>03360</v>
      </c>
    </row>
    <row r="1449" spans="1:7" x14ac:dyDescent="0.25">
      <c r="A1449" t="s">
        <v>3478</v>
      </c>
      <c r="B1449" t="s">
        <v>3479</v>
      </c>
      <c r="C1449" t="s">
        <v>5</v>
      </c>
      <c r="D1449" t="s">
        <v>352</v>
      </c>
      <c r="E1449" t="s">
        <v>352</v>
      </c>
      <c r="F1449" t="s">
        <v>127</v>
      </c>
      <c r="G1449" t="str">
        <f>Table_Default__ACACCTCAT[[#This Row],[ACCT_CATEGORY]]</f>
        <v>03361</v>
      </c>
    </row>
    <row r="1450" spans="1:7" x14ac:dyDescent="0.25">
      <c r="A1450" t="s">
        <v>3480</v>
      </c>
      <c r="B1450" t="s">
        <v>3481</v>
      </c>
      <c r="C1450" t="s">
        <v>5</v>
      </c>
      <c r="D1450" t="s">
        <v>352</v>
      </c>
      <c r="E1450" t="s">
        <v>352</v>
      </c>
      <c r="F1450" t="s">
        <v>127</v>
      </c>
      <c r="G1450" t="str">
        <f>Table_Default__ACACCTCAT[[#This Row],[ACCT_CATEGORY]]</f>
        <v>03362</v>
      </c>
    </row>
    <row r="1451" spans="1:7" x14ac:dyDescent="0.25">
      <c r="A1451" t="s">
        <v>3482</v>
      </c>
      <c r="B1451" t="s">
        <v>3483</v>
      </c>
      <c r="C1451" t="s">
        <v>5</v>
      </c>
      <c r="D1451" t="s">
        <v>352</v>
      </c>
      <c r="E1451" t="s">
        <v>352</v>
      </c>
      <c r="F1451" t="s">
        <v>127</v>
      </c>
      <c r="G1451" t="str">
        <f>Table_Default__ACACCTCAT[[#This Row],[ACCT_CATEGORY]]</f>
        <v>03363</v>
      </c>
    </row>
    <row r="1452" spans="1:7" x14ac:dyDescent="0.25">
      <c r="A1452" t="s">
        <v>3484</v>
      </c>
      <c r="B1452" t="s">
        <v>3485</v>
      </c>
      <c r="C1452" t="s">
        <v>5</v>
      </c>
      <c r="D1452" t="s">
        <v>352</v>
      </c>
      <c r="E1452" t="s">
        <v>352</v>
      </c>
      <c r="F1452" t="s">
        <v>127</v>
      </c>
      <c r="G1452" t="str">
        <f>Table_Default__ACACCTCAT[[#This Row],[ACCT_CATEGORY]]</f>
        <v>03364</v>
      </c>
    </row>
    <row r="1453" spans="1:7" x14ac:dyDescent="0.25">
      <c r="A1453" t="s">
        <v>3486</v>
      </c>
      <c r="B1453" t="s">
        <v>3487</v>
      </c>
      <c r="C1453" t="s">
        <v>5</v>
      </c>
      <c r="D1453" t="s">
        <v>352</v>
      </c>
      <c r="E1453" t="s">
        <v>352</v>
      </c>
      <c r="F1453" t="s">
        <v>127</v>
      </c>
      <c r="G1453" t="str">
        <f>Table_Default__ACACCTCAT[[#This Row],[ACCT_CATEGORY]]</f>
        <v>03365</v>
      </c>
    </row>
    <row r="1454" spans="1:7" x14ac:dyDescent="0.25">
      <c r="A1454" t="s">
        <v>3488</v>
      </c>
      <c r="B1454" t="s">
        <v>3489</v>
      </c>
      <c r="C1454" t="s">
        <v>5</v>
      </c>
      <c r="D1454" t="s">
        <v>352</v>
      </c>
      <c r="E1454" t="s">
        <v>352</v>
      </c>
      <c r="F1454" t="s">
        <v>127</v>
      </c>
      <c r="G1454" t="str">
        <f>Table_Default__ACACCTCAT[[#This Row],[ACCT_CATEGORY]]</f>
        <v>03366</v>
      </c>
    </row>
    <row r="1455" spans="1:7" x14ac:dyDescent="0.25">
      <c r="A1455" t="s">
        <v>3490</v>
      </c>
      <c r="B1455" t="s">
        <v>3491</v>
      </c>
      <c r="C1455" t="s">
        <v>5</v>
      </c>
      <c r="D1455" t="s">
        <v>352</v>
      </c>
      <c r="E1455" t="s">
        <v>352</v>
      </c>
      <c r="F1455" t="s">
        <v>127</v>
      </c>
      <c r="G1455" t="str">
        <f>Table_Default__ACACCTCAT[[#This Row],[ACCT_CATEGORY]]</f>
        <v>03367</v>
      </c>
    </row>
    <row r="1456" spans="1:7" x14ac:dyDescent="0.25">
      <c r="A1456" t="s">
        <v>3492</v>
      </c>
      <c r="B1456" t="s">
        <v>3493</v>
      </c>
      <c r="C1456" t="s">
        <v>5</v>
      </c>
      <c r="D1456" t="s">
        <v>352</v>
      </c>
      <c r="E1456" t="s">
        <v>352</v>
      </c>
      <c r="F1456" t="s">
        <v>127</v>
      </c>
      <c r="G1456" t="str">
        <f>Table_Default__ACACCTCAT[[#This Row],[ACCT_CATEGORY]]</f>
        <v>03368</v>
      </c>
    </row>
    <row r="1457" spans="1:7" x14ac:dyDescent="0.25">
      <c r="A1457" t="s">
        <v>3494</v>
      </c>
      <c r="B1457" t="s">
        <v>3495</v>
      </c>
      <c r="C1457" t="s">
        <v>5</v>
      </c>
      <c r="D1457" t="s">
        <v>352</v>
      </c>
      <c r="E1457" t="s">
        <v>352</v>
      </c>
      <c r="F1457" t="s">
        <v>127</v>
      </c>
      <c r="G1457" t="str">
        <f>Table_Default__ACACCTCAT[[#This Row],[ACCT_CATEGORY]]</f>
        <v>03369</v>
      </c>
    </row>
    <row r="1458" spans="1:7" x14ac:dyDescent="0.25">
      <c r="A1458" t="s">
        <v>3496</v>
      </c>
      <c r="B1458" t="s">
        <v>3497</v>
      </c>
      <c r="C1458" t="s">
        <v>5</v>
      </c>
      <c r="D1458" t="s">
        <v>352</v>
      </c>
      <c r="E1458" t="s">
        <v>352</v>
      </c>
      <c r="F1458" t="s">
        <v>127</v>
      </c>
      <c r="G1458" t="str">
        <f>Table_Default__ACACCTCAT[[#This Row],[ACCT_CATEGORY]]</f>
        <v>03370</v>
      </c>
    </row>
    <row r="1459" spans="1:7" x14ac:dyDescent="0.25">
      <c r="A1459" t="s">
        <v>3498</v>
      </c>
      <c r="B1459" t="s">
        <v>3499</v>
      </c>
      <c r="C1459" t="s">
        <v>5</v>
      </c>
      <c r="D1459" t="s">
        <v>352</v>
      </c>
      <c r="E1459" t="s">
        <v>352</v>
      </c>
      <c r="F1459" t="s">
        <v>127</v>
      </c>
      <c r="G1459" t="str">
        <f>Table_Default__ACACCTCAT[[#This Row],[ACCT_CATEGORY]]</f>
        <v>03371</v>
      </c>
    </row>
    <row r="1460" spans="1:7" x14ac:dyDescent="0.25">
      <c r="A1460" t="s">
        <v>3500</v>
      </c>
      <c r="B1460" t="s">
        <v>3501</v>
      </c>
      <c r="C1460" t="s">
        <v>5</v>
      </c>
      <c r="D1460" t="s">
        <v>352</v>
      </c>
      <c r="E1460" t="s">
        <v>352</v>
      </c>
      <c r="F1460" t="s">
        <v>127</v>
      </c>
      <c r="G1460" t="str">
        <f>Table_Default__ACACCTCAT[[#This Row],[ACCT_CATEGORY]]</f>
        <v>03372</v>
      </c>
    </row>
    <row r="1461" spans="1:7" x14ac:dyDescent="0.25">
      <c r="A1461" t="s">
        <v>3502</v>
      </c>
      <c r="B1461" t="s">
        <v>3503</v>
      </c>
      <c r="C1461" t="s">
        <v>5</v>
      </c>
      <c r="D1461" t="s">
        <v>352</v>
      </c>
      <c r="E1461" t="s">
        <v>352</v>
      </c>
      <c r="F1461" t="s">
        <v>127</v>
      </c>
      <c r="G1461" t="str">
        <f>Table_Default__ACACCTCAT[[#This Row],[ACCT_CATEGORY]]</f>
        <v>03373</v>
      </c>
    </row>
    <row r="1462" spans="1:7" x14ac:dyDescent="0.25">
      <c r="A1462" t="s">
        <v>3504</v>
      </c>
      <c r="B1462" t="s">
        <v>3505</v>
      </c>
      <c r="C1462" t="s">
        <v>5</v>
      </c>
      <c r="D1462" t="s">
        <v>352</v>
      </c>
      <c r="E1462" t="s">
        <v>352</v>
      </c>
      <c r="F1462" t="s">
        <v>127</v>
      </c>
      <c r="G1462" t="str">
        <f>Table_Default__ACACCTCAT[[#This Row],[ACCT_CATEGORY]]</f>
        <v>03374</v>
      </c>
    </row>
    <row r="1463" spans="1:7" x14ac:dyDescent="0.25">
      <c r="A1463" t="s">
        <v>3506</v>
      </c>
      <c r="B1463" t="s">
        <v>3507</v>
      </c>
      <c r="C1463" t="s">
        <v>5</v>
      </c>
      <c r="D1463" t="s">
        <v>352</v>
      </c>
      <c r="E1463" t="s">
        <v>352</v>
      </c>
      <c r="F1463" t="s">
        <v>127</v>
      </c>
      <c r="G1463" t="str">
        <f>Table_Default__ACACCTCAT[[#This Row],[ACCT_CATEGORY]]</f>
        <v>03375</v>
      </c>
    </row>
    <row r="1464" spans="1:7" x14ac:dyDescent="0.25">
      <c r="A1464" t="s">
        <v>3508</v>
      </c>
      <c r="B1464" t="s">
        <v>3509</v>
      </c>
      <c r="C1464" t="s">
        <v>5</v>
      </c>
      <c r="D1464" t="s">
        <v>352</v>
      </c>
      <c r="E1464" t="s">
        <v>352</v>
      </c>
      <c r="F1464" t="s">
        <v>127</v>
      </c>
      <c r="G1464" t="str">
        <f>Table_Default__ACACCTCAT[[#This Row],[ACCT_CATEGORY]]</f>
        <v>03376</v>
      </c>
    </row>
    <row r="1465" spans="1:7" x14ac:dyDescent="0.25">
      <c r="A1465" t="s">
        <v>3510</v>
      </c>
      <c r="B1465" t="s">
        <v>3511</v>
      </c>
      <c r="C1465" t="s">
        <v>5</v>
      </c>
      <c r="D1465" t="s">
        <v>352</v>
      </c>
      <c r="E1465" t="s">
        <v>352</v>
      </c>
      <c r="F1465" t="s">
        <v>127</v>
      </c>
      <c r="G1465" t="str">
        <f>Table_Default__ACACCTCAT[[#This Row],[ACCT_CATEGORY]]</f>
        <v>03377</v>
      </c>
    </row>
    <row r="1466" spans="1:7" x14ac:dyDescent="0.25">
      <c r="A1466" t="s">
        <v>3512</v>
      </c>
      <c r="B1466" t="s">
        <v>3513</v>
      </c>
      <c r="C1466" t="s">
        <v>5</v>
      </c>
      <c r="D1466" t="s">
        <v>352</v>
      </c>
      <c r="E1466" t="s">
        <v>352</v>
      </c>
      <c r="F1466" t="s">
        <v>127</v>
      </c>
      <c r="G1466" t="str">
        <f>Table_Default__ACACCTCAT[[#This Row],[ACCT_CATEGORY]]</f>
        <v>03378</v>
      </c>
    </row>
    <row r="1467" spans="1:7" x14ac:dyDescent="0.25">
      <c r="A1467" t="s">
        <v>3514</v>
      </c>
      <c r="B1467" t="s">
        <v>3515</v>
      </c>
      <c r="C1467" t="s">
        <v>5</v>
      </c>
      <c r="D1467" t="s">
        <v>352</v>
      </c>
      <c r="E1467" t="s">
        <v>352</v>
      </c>
      <c r="F1467" t="s">
        <v>127</v>
      </c>
      <c r="G1467" t="str">
        <f>Table_Default__ACACCTCAT[[#This Row],[ACCT_CATEGORY]]</f>
        <v>03379</v>
      </c>
    </row>
    <row r="1468" spans="1:7" x14ac:dyDescent="0.25">
      <c r="A1468" t="s">
        <v>3516</v>
      </c>
      <c r="B1468" t="s">
        <v>3517</v>
      </c>
      <c r="C1468" t="s">
        <v>5</v>
      </c>
      <c r="D1468" t="s">
        <v>352</v>
      </c>
      <c r="E1468" t="s">
        <v>352</v>
      </c>
      <c r="F1468" t="s">
        <v>127</v>
      </c>
      <c r="G1468" t="str">
        <f>Table_Default__ACACCTCAT[[#This Row],[ACCT_CATEGORY]]</f>
        <v>03502</v>
      </c>
    </row>
    <row r="1469" spans="1:7" x14ac:dyDescent="0.25">
      <c r="A1469" t="s">
        <v>3518</v>
      </c>
      <c r="B1469" t="s">
        <v>3519</v>
      </c>
      <c r="C1469" t="s">
        <v>5</v>
      </c>
      <c r="D1469" t="s">
        <v>352</v>
      </c>
      <c r="E1469" t="s">
        <v>352</v>
      </c>
      <c r="F1469" t="s">
        <v>127</v>
      </c>
      <c r="G1469" t="str">
        <f>Table_Default__ACACCTCAT[[#This Row],[ACCT_CATEGORY]]</f>
        <v>04001</v>
      </c>
    </row>
    <row r="1470" spans="1:7" x14ac:dyDescent="0.25">
      <c r="A1470" t="s">
        <v>3520</v>
      </c>
      <c r="B1470" t="s">
        <v>3521</v>
      </c>
      <c r="C1470" t="s">
        <v>5</v>
      </c>
      <c r="D1470" t="s">
        <v>352</v>
      </c>
      <c r="E1470" t="s">
        <v>352</v>
      </c>
      <c r="F1470" t="s">
        <v>127</v>
      </c>
      <c r="G1470" t="str">
        <f>Table_Default__ACACCTCAT[[#This Row],[ACCT_CATEGORY]]</f>
        <v>04002</v>
      </c>
    </row>
    <row r="1471" spans="1:7" x14ac:dyDescent="0.25">
      <c r="A1471" t="s">
        <v>3522</v>
      </c>
      <c r="B1471" t="s">
        <v>3523</v>
      </c>
      <c r="C1471" t="s">
        <v>5</v>
      </c>
      <c r="D1471" t="s">
        <v>352</v>
      </c>
      <c r="E1471" t="s">
        <v>352</v>
      </c>
      <c r="F1471" t="s">
        <v>127</v>
      </c>
      <c r="G1471" t="str">
        <f>Table_Default__ACACCTCAT[[#This Row],[ACCT_CATEGORY]]</f>
        <v>04003</v>
      </c>
    </row>
    <row r="1472" spans="1:7" x14ac:dyDescent="0.25">
      <c r="A1472" t="s">
        <v>3524</v>
      </c>
      <c r="B1472" t="s">
        <v>3525</v>
      </c>
      <c r="C1472" t="s">
        <v>5</v>
      </c>
      <c r="D1472" t="s">
        <v>352</v>
      </c>
      <c r="E1472" t="s">
        <v>352</v>
      </c>
      <c r="F1472" t="s">
        <v>127</v>
      </c>
      <c r="G1472" t="str">
        <f>Table_Default__ACACCTCAT[[#This Row],[ACCT_CATEGORY]]</f>
        <v>04004</v>
      </c>
    </row>
    <row r="1473" spans="1:7" x14ac:dyDescent="0.25">
      <c r="A1473" t="s">
        <v>3526</v>
      </c>
      <c r="B1473" t="s">
        <v>3527</v>
      </c>
      <c r="C1473" t="s">
        <v>5</v>
      </c>
      <c r="D1473" t="s">
        <v>352</v>
      </c>
      <c r="E1473" t="s">
        <v>352</v>
      </c>
      <c r="F1473" t="s">
        <v>127</v>
      </c>
      <c r="G1473" t="str">
        <f>Table_Default__ACACCTCAT[[#This Row],[ACCT_CATEGORY]]</f>
        <v>04005</v>
      </c>
    </row>
    <row r="1474" spans="1:7" x14ac:dyDescent="0.25">
      <c r="A1474" t="s">
        <v>3528</v>
      </c>
      <c r="B1474" t="s">
        <v>3529</v>
      </c>
      <c r="C1474" t="s">
        <v>5</v>
      </c>
      <c r="D1474" t="s">
        <v>352</v>
      </c>
      <c r="E1474" t="s">
        <v>352</v>
      </c>
      <c r="F1474" t="s">
        <v>127</v>
      </c>
      <c r="G1474" t="str">
        <f>Table_Default__ACACCTCAT[[#This Row],[ACCT_CATEGORY]]</f>
        <v>04006</v>
      </c>
    </row>
    <row r="1475" spans="1:7" x14ac:dyDescent="0.25">
      <c r="A1475" t="s">
        <v>3530</v>
      </c>
      <c r="B1475" t="s">
        <v>3531</v>
      </c>
      <c r="C1475" t="s">
        <v>5</v>
      </c>
      <c r="D1475" t="s">
        <v>352</v>
      </c>
      <c r="E1475" t="s">
        <v>352</v>
      </c>
      <c r="F1475" t="s">
        <v>127</v>
      </c>
      <c r="G1475" t="str">
        <f>Table_Default__ACACCTCAT[[#This Row],[ACCT_CATEGORY]]</f>
        <v>04007</v>
      </c>
    </row>
    <row r="1476" spans="1:7" x14ac:dyDescent="0.25">
      <c r="A1476" t="s">
        <v>3532</v>
      </c>
      <c r="B1476" t="s">
        <v>3533</v>
      </c>
      <c r="C1476" t="s">
        <v>5</v>
      </c>
      <c r="D1476" t="s">
        <v>352</v>
      </c>
      <c r="E1476" t="s">
        <v>352</v>
      </c>
      <c r="F1476" t="s">
        <v>127</v>
      </c>
      <c r="G1476" t="str">
        <f>Table_Default__ACACCTCAT[[#This Row],[ACCT_CATEGORY]]</f>
        <v>04008</v>
      </c>
    </row>
    <row r="1477" spans="1:7" x14ac:dyDescent="0.25">
      <c r="A1477" t="s">
        <v>3534</v>
      </c>
      <c r="B1477" t="s">
        <v>3535</v>
      </c>
      <c r="C1477" t="s">
        <v>5</v>
      </c>
      <c r="D1477" t="s">
        <v>352</v>
      </c>
      <c r="E1477" t="s">
        <v>352</v>
      </c>
      <c r="F1477" t="s">
        <v>127</v>
      </c>
      <c r="G1477" t="str">
        <f>Table_Default__ACACCTCAT[[#This Row],[ACCT_CATEGORY]]</f>
        <v>04009</v>
      </c>
    </row>
    <row r="1478" spans="1:7" x14ac:dyDescent="0.25">
      <c r="A1478" t="s">
        <v>3536</v>
      </c>
      <c r="B1478" t="s">
        <v>3537</v>
      </c>
      <c r="C1478" t="s">
        <v>5</v>
      </c>
      <c r="D1478" t="s">
        <v>352</v>
      </c>
      <c r="E1478" t="s">
        <v>352</v>
      </c>
      <c r="F1478" t="s">
        <v>127</v>
      </c>
      <c r="G1478" t="str">
        <f>Table_Default__ACACCTCAT[[#This Row],[ACCT_CATEGORY]]</f>
        <v>04012</v>
      </c>
    </row>
    <row r="1479" spans="1:7" x14ac:dyDescent="0.25">
      <c r="A1479" t="s">
        <v>3538</v>
      </c>
      <c r="B1479" t="s">
        <v>3539</v>
      </c>
      <c r="C1479" t="s">
        <v>5</v>
      </c>
      <c r="D1479" t="s">
        <v>352</v>
      </c>
      <c r="E1479" t="s">
        <v>352</v>
      </c>
      <c r="F1479" t="s">
        <v>127</v>
      </c>
      <c r="G1479" t="str">
        <f>Table_Default__ACACCTCAT[[#This Row],[ACCT_CATEGORY]]</f>
        <v>04013</v>
      </c>
    </row>
    <row r="1480" spans="1:7" x14ac:dyDescent="0.25">
      <c r="A1480" t="s">
        <v>3540</v>
      </c>
      <c r="B1480" t="s">
        <v>3541</v>
      </c>
      <c r="C1480" t="s">
        <v>5</v>
      </c>
      <c r="D1480" t="s">
        <v>352</v>
      </c>
      <c r="E1480" t="s">
        <v>352</v>
      </c>
      <c r="F1480" t="s">
        <v>127</v>
      </c>
      <c r="G1480" t="str">
        <f>Table_Default__ACACCTCAT[[#This Row],[ACCT_CATEGORY]]</f>
        <v>04014</v>
      </c>
    </row>
    <row r="1481" spans="1:7" x14ac:dyDescent="0.25">
      <c r="A1481" t="s">
        <v>3542</v>
      </c>
      <c r="B1481" t="s">
        <v>3543</v>
      </c>
      <c r="C1481" t="s">
        <v>5</v>
      </c>
      <c r="D1481" t="s">
        <v>352</v>
      </c>
      <c r="E1481" t="s">
        <v>352</v>
      </c>
      <c r="F1481" t="s">
        <v>127</v>
      </c>
      <c r="G1481" t="str">
        <f>Table_Default__ACACCTCAT[[#This Row],[ACCT_CATEGORY]]</f>
        <v>04015</v>
      </c>
    </row>
    <row r="1482" spans="1:7" x14ac:dyDescent="0.25">
      <c r="A1482" t="s">
        <v>3544</v>
      </c>
      <c r="B1482" t="s">
        <v>3545</v>
      </c>
      <c r="C1482" t="s">
        <v>5</v>
      </c>
      <c r="D1482" t="s">
        <v>352</v>
      </c>
      <c r="E1482" t="s">
        <v>352</v>
      </c>
      <c r="F1482" t="s">
        <v>127</v>
      </c>
      <c r="G1482" t="str">
        <f>Table_Default__ACACCTCAT[[#This Row],[ACCT_CATEGORY]]</f>
        <v>04016</v>
      </c>
    </row>
    <row r="1483" spans="1:7" x14ac:dyDescent="0.25">
      <c r="A1483" t="s">
        <v>3546</v>
      </c>
      <c r="B1483" t="s">
        <v>3547</v>
      </c>
      <c r="C1483" t="s">
        <v>5</v>
      </c>
      <c r="D1483" t="s">
        <v>352</v>
      </c>
      <c r="E1483" t="s">
        <v>352</v>
      </c>
      <c r="F1483" t="s">
        <v>127</v>
      </c>
      <c r="G1483" t="str">
        <f>Table_Default__ACACCTCAT[[#This Row],[ACCT_CATEGORY]]</f>
        <v>04017</v>
      </c>
    </row>
    <row r="1484" spans="1:7" x14ac:dyDescent="0.25">
      <c r="A1484" t="s">
        <v>3548</v>
      </c>
      <c r="B1484" t="s">
        <v>3549</v>
      </c>
      <c r="C1484" t="s">
        <v>5</v>
      </c>
      <c r="D1484" t="s">
        <v>352</v>
      </c>
      <c r="E1484" t="s">
        <v>352</v>
      </c>
      <c r="F1484" t="s">
        <v>127</v>
      </c>
      <c r="G1484" t="str">
        <f>Table_Default__ACACCTCAT[[#This Row],[ACCT_CATEGORY]]</f>
        <v>04018</v>
      </c>
    </row>
    <row r="1485" spans="1:7" x14ac:dyDescent="0.25">
      <c r="A1485" t="s">
        <v>3550</v>
      </c>
      <c r="B1485" t="s">
        <v>3551</v>
      </c>
      <c r="C1485" t="s">
        <v>5</v>
      </c>
      <c r="D1485" t="s">
        <v>352</v>
      </c>
      <c r="E1485" t="s">
        <v>352</v>
      </c>
      <c r="F1485" t="s">
        <v>127</v>
      </c>
      <c r="G1485" t="str">
        <f>Table_Default__ACACCTCAT[[#This Row],[ACCT_CATEGORY]]</f>
        <v>04019</v>
      </c>
    </row>
    <row r="1486" spans="1:7" x14ac:dyDescent="0.25">
      <c r="A1486" t="s">
        <v>3552</v>
      </c>
      <c r="B1486" t="s">
        <v>3553</v>
      </c>
      <c r="C1486" t="s">
        <v>5</v>
      </c>
      <c r="D1486" t="s">
        <v>352</v>
      </c>
      <c r="E1486" t="s">
        <v>352</v>
      </c>
      <c r="F1486" t="s">
        <v>127</v>
      </c>
      <c r="G1486" t="str">
        <f>Table_Default__ACACCTCAT[[#This Row],[ACCT_CATEGORY]]</f>
        <v>04020</v>
      </c>
    </row>
    <row r="1487" spans="1:7" x14ac:dyDescent="0.25">
      <c r="A1487" t="s">
        <v>3554</v>
      </c>
      <c r="B1487" t="s">
        <v>3555</v>
      </c>
      <c r="C1487" t="s">
        <v>5</v>
      </c>
      <c r="D1487" t="s">
        <v>352</v>
      </c>
      <c r="E1487" t="s">
        <v>352</v>
      </c>
      <c r="F1487" t="s">
        <v>127</v>
      </c>
      <c r="G1487" t="str">
        <f>Table_Default__ACACCTCAT[[#This Row],[ACCT_CATEGORY]]</f>
        <v>04023</v>
      </c>
    </row>
    <row r="1488" spans="1:7" x14ac:dyDescent="0.25">
      <c r="A1488" t="s">
        <v>3556</v>
      </c>
      <c r="B1488" t="s">
        <v>3557</v>
      </c>
      <c r="C1488" t="s">
        <v>5</v>
      </c>
      <c r="D1488" t="s">
        <v>352</v>
      </c>
      <c r="E1488" t="s">
        <v>352</v>
      </c>
      <c r="F1488" t="s">
        <v>127</v>
      </c>
      <c r="G1488" t="str">
        <f>Table_Default__ACACCTCAT[[#This Row],[ACCT_CATEGORY]]</f>
        <v>04024</v>
      </c>
    </row>
    <row r="1489" spans="1:7" x14ac:dyDescent="0.25">
      <c r="A1489" t="s">
        <v>3558</v>
      </c>
      <c r="B1489" t="s">
        <v>3559</v>
      </c>
      <c r="C1489" t="s">
        <v>5</v>
      </c>
      <c r="D1489" t="s">
        <v>352</v>
      </c>
      <c r="E1489" t="s">
        <v>352</v>
      </c>
      <c r="F1489" t="s">
        <v>127</v>
      </c>
      <c r="G1489" t="str">
        <f>Table_Default__ACACCTCAT[[#This Row],[ACCT_CATEGORY]]</f>
        <v>04025</v>
      </c>
    </row>
    <row r="1490" spans="1:7" x14ac:dyDescent="0.25">
      <c r="A1490" t="s">
        <v>3560</v>
      </c>
      <c r="B1490" t="s">
        <v>3561</v>
      </c>
      <c r="C1490" t="s">
        <v>5</v>
      </c>
      <c r="D1490" t="s">
        <v>352</v>
      </c>
      <c r="E1490" t="s">
        <v>352</v>
      </c>
      <c r="F1490" t="s">
        <v>127</v>
      </c>
      <c r="G1490" t="str">
        <f>Table_Default__ACACCTCAT[[#This Row],[ACCT_CATEGORY]]</f>
        <v>04026</v>
      </c>
    </row>
    <row r="1491" spans="1:7" x14ac:dyDescent="0.25">
      <c r="A1491" t="s">
        <v>3562</v>
      </c>
      <c r="B1491" t="s">
        <v>3563</v>
      </c>
      <c r="C1491" t="s">
        <v>5</v>
      </c>
      <c r="D1491" t="s">
        <v>352</v>
      </c>
      <c r="E1491" t="s">
        <v>352</v>
      </c>
      <c r="F1491" t="s">
        <v>127</v>
      </c>
      <c r="G1491" t="str">
        <f>Table_Default__ACACCTCAT[[#This Row],[ACCT_CATEGORY]]</f>
        <v>04027</v>
      </c>
    </row>
    <row r="1492" spans="1:7" x14ac:dyDescent="0.25">
      <c r="A1492" t="s">
        <v>3564</v>
      </c>
      <c r="B1492" t="s">
        <v>3565</v>
      </c>
      <c r="C1492" t="s">
        <v>5</v>
      </c>
      <c r="D1492" t="s">
        <v>352</v>
      </c>
      <c r="E1492" t="s">
        <v>352</v>
      </c>
      <c r="F1492" t="s">
        <v>127</v>
      </c>
      <c r="G1492" t="str">
        <f>Table_Default__ACACCTCAT[[#This Row],[ACCT_CATEGORY]]</f>
        <v>04028</v>
      </c>
    </row>
    <row r="1493" spans="1:7" x14ac:dyDescent="0.25">
      <c r="A1493" t="s">
        <v>3566</v>
      </c>
      <c r="B1493" t="s">
        <v>3567</v>
      </c>
      <c r="C1493" t="s">
        <v>5</v>
      </c>
      <c r="D1493" t="s">
        <v>352</v>
      </c>
      <c r="E1493" t="s">
        <v>352</v>
      </c>
      <c r="F1493" t="s">
        <v>127</v>
      </c>
      <c r="G1493" t="str">
        <f>Table_Default__ACACCTCAT[[#This Row],[ACCT_CATEGORY]]</f>
        <v>04029</v>
      </c>
    </row>
    <row r="1494" spans="1:7" x14ac:dyDescent="0.25">
      <c r="A1494" t="s">
        <v>3568</v>
      </c>
      <c r="B1494" t="s">
        <v>3569</v>
      </c>
      <c r="C1494" t="s">
        <v>5</v>
      </c>
      <c r="D1494" t="s">
        <v>352</v>
      </c>
      <c r="E1494" t="s">
        <v>352</v>
      </c>
      <c r="F1494" t="s">
        <v>127</v>
      </c>
      <c r="G1494" t="str">
        <f>Table_Default__ACACCTCAT[[#This Row],[ACCT_CATEGORY]]</f>
        <v>04030</v>
      </c>
    </row>
    <row r="1495" spans="1:7" x14ac:dyDescent="0.25">
      <c r="A1495" t="s">
        <v>3570</v>
      </c>
      <c r="B1495" t="s">
        <v>3571</v>
      </c>
      <c r="C1495" t="s">
        <v>5</v>
      </c>
      <c r="D1495" t="s">
        <v>352</v>
      </c>
      <c r="E1495" t="s">
        <v>352</v>
      </c>
      <c r="F1495" t="s">
        <v>127</v>
      </c>
      <c r="G1495" t="str">
        <f>Table_Default__ACACCTCAT[[#This Row],[ACCT_CATEGORY]]</f>
        <v>04031</v>
      </c>
    </row>
    <row r="1496" spans="1:7" x14ac:dyDescent="0.25">
      <c r="A1496" t="s">
        <v>3572</v>
      </c>
      <c r="B1496" t="s">
        <v>3573</v>
      </c>
      <c r="C1496" t="s">
        <v>5</v>
      </c>
      <c r="D1496" t="s">
        <v>352</v>
      </c>
      <c r="E1496" t="s">
        <v>352</v>
      </c>
      <c r="F1496" t="s">
        <v>127</v>
      </c>
      <c r="G1496" t="str">
        <f>Table_Default__ACACCTCAT[[#This Row],[ACCT_CATEGORY]]</f>
        <v>04032</v>
      </c>
    </row>
    <row r="1497" spans="1:7" x14ac:dyDescent="0.25">
      <c r="A1497" t="s">
        <v>3574</v>
      </c>
      <c r="B1497" t="s">
        <v>3575</v>
      </c>
      <c r="C1497" t="s">
        <v>5</v>
      </c>
      <c r="D1497" t="s">
        <v>352</v>
      </c>
      <c r="E1497" t="s">
        <v>352</v>
      </c>
      <c r="F1497" t="s">
        <v>127</v>
      </c>
      <c r="G1497" t="str">
        <f>Table_Default__ACACCTCAT[[#This Row],[ACCT_CATEGORY]]</f>
        <v>04033</v>
      </c>
    </row>
    <row r="1498" spans="1:7" x14ac:dyDescent="0.25">
      <c r="A1498" t="s">
        <v>3576</v>
      </c>
      <c r="B1498" t="s">
        <v>3577</v>
      </c>
      <c r="C1498" t="s">
        <v>5</v>
      </c>
      <c r="D1498" t="s">
        <v>352</v>
      </c>
      <c r="E1498" t="s">
        <v>352</v>
      </c>
      <c r="F1498" t="s">
        <v>127</v>
      </c>
      <c r="G1498" t="str">
        <f>Table_Default__ACACCTCAT[[#This Row],[ACCT_CATEGORY]]</f>
        <v>04034</v>
      </c>
    </row>
    <row r="1499" spans="1:7" x14ac:dyDescent="0.25">
      <c r="A1499" t="s">
        <v>3578</v>
      </c>
      <c r="B1499" t="s">
        <v>3579</v>
      </c>
      <c r="C1499" t="s">
        <v>5</v>
      </c>
      <c r="D1499" t="s">
        <v>352</v>
      </c>
      <c r="E1499" t="s">
        <v>352</v>
      </c>
      <c r="F1499" t="s">
        <v>127</v>
      </c>
      <c r="G1499" t="str">
        <f>Table_Default__ACACCTCAT[[#This Row],[ACCT_CATEGORY]]</f>
        <v>04035</v>
      </c>
    </row>
    <row r="1500" spans="1:7" x14ac:dyDescent="0.25">
      <c r="A1500" t="s">
        <v>3580</v>
      </c>
      <c r="B1500" t="s">
        <v>3581</v>
      </c>
      <c r="C1500" t="s">
        <v>5</v>
      </c>
      <c r="D1500" t="s">
        <v>352</v>
      </c>
      <c r="E1500" t="s">
        <v>352</v>
      </c>
      <c r="F1500" t="s">
        <v>127</v>
      </c>
      <c r="G1500" t="str">
        <f>Table_Default__ACACCTCAT[[#This Row],[ACCT_CATEGORY]]</f>
        <v>04036</v>
      </c>
    </row>
    <row r="1501" spans="1:7" x14ac:dyDescent="0.25">
      <c r="A1501" t="s">
        <v>3582</v>
      </c>
      <c r="B1501" t="s">
        <v>3583</v>
      </c>
      <c r="C1501" t="s">
        <v>5</v>
      </c>
      <c r="D1501" t="s">
        <v>352</v>
      </c>
      <c r="E1501" t="s">
        <v>352</v>
      </c>
      <c r="F1501" t="s">
        <v>127</v>
      </c>
      <c r="G1501" t="str">
        <f>Table_Default__ACACCTCAT[[#This Row],[ACCT_CATEGORY]]</f>
        <v>04037</v>
      </c>
    </row>
    <row r="1502" spans="1:7" x14ac:dyDescent="0.25">
      <c r="A1502" t="s">
        <v>3584</v>
      </c>
      <c r="B1502" t="s">
        <v>3585</v>
      </c>
      <c r="C1502" t="s">
        <v>5</v>
      </c>
      <c r="D1502" t="s">
        <v>352</v>
      </c>
      <c r="E1502" t="s">
        <v>352</v>
      </c>
      <c r="F1502" t="s">
        <v>127</v>
      </c>
      <c r="G1502" t="str">
        <f>Table_Default__ACACCTCAT[[#This Row],[ACCT_CATEGORY]]</f>
        <v>04038</v>
      </c>
    </row>
    <row r="1503" spans="1:7" x14ac:dyDescent="0.25">
      <c r="A1503" t="s">
        <v>3586</v>
      </c>
      <c r="B1503" t="s">
        <v>3587</v>
      </c>
      <c r="C1503" t="s">
        <v>5</v>
      </c>
      <c r="D1503" t="s">
        <v>352</v>
      </c>
      <c r="E1503" t="s">
        <v>352</v>
      </c>
      <c r="F1503" t="s">
        <v>127</v>
      </c>
      <c r="G1503" t="str">
        <f>Table_Default__ACACCTCAT[[#This Row],[ACCT_CATEGORY]]</f>
        <v>04039</v>
      </c>
    </row>
    <row r="1504" spans="1:7" x14ac:dyDescent="0.25">
      <c r="A1504" t="s">
        <v>3588</v>
      </c>
      <c r="B1504" t="s">
        <v>3589</v>
      </c>
      <c r="C1504" t="s">
        <v>5</v>
      </c>
      <c r="D1504" t="s">
        <v>352</v>
      </c>
      <c r="E1504" t="s">
        <v>352</v>
      </c>
      <c r="F1504" t="s">
        <v>127</v>
      </c>
      <c r="G1504" t="str">
        <f>Table_Default__ACACCTCAT[[#This Row],[ACCT_CATEGORY]]</f>
        <v>04040</v>
      </c>
    </row>
    <row r="1505" spans="1:7" x14ac:dyDescent="0.25">
      <c r="A1505" t="s">
        <v>3590</v>
      </c>
      <c r="B1505" t="s">
        <v>3591</v>
      </c>
      <c r="C1505" t="s">
        <v>5</v>
      </c>
      <c r="D1505" t="s">
        <v>352</v>
      </c>
      <c r="E1505" t="s">
        <v>352</v>
      </c>
      <c r="F1505" t="s">
        <v>127</v>
      </c>
      <c r="G1505" t="str">
        <f>Table_Default__ACACCTCAT[[#This Row],[ACCT_CATEGORY]]</f>
        <v>04041</v>
      </c>
    </row>
    <row r="1506" spans="1:7" x14ac:dyDescent="0.25">
      <c r="A1506" t="s">
        <v>3592</v>
      </c>
      <c r="B1506" t="s">
        <v>3593</v>
      </c>
      <c r="C1506" t="s">
        <v>5</v>
      </c>
      <c r="D1506" t="s">
        <v>352</v>
      </c>
      <c r="E1506" t="s">
        <v>352</v>
      </c>
      <c r="F1506" t="s">
        <v>127</v>
      </c>
      <c r="G1506" t="str">
        <f>Table_Default__ACACCTCAT[[#This Row],[ACCT_CATEGORY]]</f>
        <v>04042</v>
      </c>
    </row>
    <row r="1507" spans="1:7" x14ac:dyDescent="0.25">
      <c r="A1507" t="s">
        <v>3594</v>
      </c>
      <c r="B1507" t="s">
        <v>3595</v>
      </c>
      <c r="C1507" t="s">
        <v>5</v>
      </c>
      <c r="D1507" t="s">
        <v>352</v>
      </c>
      <c r="E1507" t="s">
        <v>352</v>
      </c>
      <c r="F1507" t="s">
        <v>127</v>
      </c>
      <c r="G1507" t="str">
        <f>Table_Default__ACACCTCAT[[#This Row],[ACCT_CATEGORY]]</f>
        <v>04043</v>
      </c>
    </row>
    <row r="1508" spans="1:7" x14ac:dyDescent="0.25">
      <c r="A1508" t="s">
        <v>3596</v>
      </c>
      <c r="B1508" t="s">
        <v>3597</v>
      </c>
      <c r="C1508" t="s">
        <v>5</v>
      </c>
      <c r="D1508" t="s">
        <v>352</v>
      </c>
      <c r="E1508" t="s">
        <v>352</v>
      </c>
      <c r="F1508" t="s">
        <v>127</v>
      </c>
      <c r="G1508" t="str">
        <f>Table_Default__ACACCTCAT[[#This Row],[ACCT_CATEGORY]]</f>
        <v>04044</v>
      </c>
    </row>
    <row r="1509" spans="1:7" x14ac:dyDescent="0.25">
      <c r="A1509" t="s">
        <v>3598</v>
      </c>
      <c r="B1509" t="s">
        <v>3599</v>
      </c>
      <c r="C1509" t="s">
        <v>5</v>
      </c>
      <c r="D1509" t="s">
        <v>352</v>
      </c>
      <c r="E1509" t="s">
        <v>352</v>
      </c>
      <c r="F1509" t="s">
        <v>127</v>
      </c>
      <c r="G1509" t="str">
        <f>Table_Default__ACACCTCAT[[#This Row],[ACCT_CATEGORY]]</f>
        <v>04045</v>
      </c>
    </row>
    <row r="1510" spans="1:7" x14ac:dyDescent="0.25">
      <c r="A1510" t="s">
        <v>3600</v>
      </c>
      <c r="B1510" t="s">
        <v>3601</v>
      </c>
      <c r="C1510" t="s">
        <v>5</v>
      </c>
      <c r="D1510" t="s">
        <v>352</v>
      </c>
      <c r="E1510" t="s">
        <v>352</v>
      </c>
      <c r="F1510" t="s">
        <v>127</v>
      </c>
      <c r="G1510" t="str">
        <f>Table_Default__ACACCTCAT[[#This Row],[ACCT_CATEGORY]]</f>
        <v>04046</v>
      </c>
    </row>
    <row r="1511" spans="1:7" x14ac:dyDescent="0.25">
      <c r="A1511" t="s">
        <v>3602</v>
      </c>
      <c r="B1511" t="s">
        <v>3603</v>
      </c>
      <c r="C1511" t="s">
        <v>5</v>
      </c>
      <c r="D1511" t="s">
        <v>352</v>
      </c>
      <c r="E1511" t="s">
        <v>352</v>
      </c>
      <c r="F1511" t="s">
        <v>127</v>
      </c>
      <c r="G1511" t="str">
        <f>Table_Default__ACACCTCAT[[#This Row],[ACCT_CATEGORY]]</f>
        <v>04047</v>
      </c>
    </row>
    <row r="1512" spans="1:7" x14ac:dyDescent="0.25">
      <c r="A1512" t="s">
        <v>3604</v>
      </c>
      <c r="B1512" t="s">
        <v>3605</v>
      </c>
      <c r="C1512" t="s">
        <v>5</v>
      </c>
      <c r="D1512" t="s">
        <v>352</v>
      </c>
      <c r="E1512" t="s">
        <v>352</v>
      </c>
      <c r="F1512" t="s">
        <v>127</v>
      </c>
      <c r="G1512" t="str">
        <f>Table_Default__ACACCTCAT[[#This Row],[ACCT_CATEGORY]]</f>
        <v>04048</v>
      </c>
    </row>
    <row r="1513" spans="1:7" x14ac:dyDescent="0.25">
      <c r="A1513" t="s">
        <v>3606</v>
      </c>
      <c r="B1513" t="s">
        <v>3607</v>
      </c>
      <c r="C1513" t="s">
        <v>5</v>
      </c>
      <c r="D1513" t="s">
        <v>352</v>
      </c>
      <c r="E1513" t="s">
        <v>352</v>
      </c>
      <c r="F1513" t="s">
        <v>127</v>
      </c>
      <c r="G1513" t="str">
        <f>Table_Default__ACACCTCAT[[#This Row],[ACCT_CATEGORY]]</f>
        <v>04049</v>
      </c>
    </row>
    <row r="1514" spans="1:7" x14ac:dyDescent="0.25">
      <c r="A1514" t="s">
        <v>3608</v>
      </c>
      <c r="B1514" t="s">
        <v>3609</v>
      </c>
      <c r="C1514" t="s">
        <v>5</v>
      </c>
      <c r="D1514" t="s">
        <v>352</v>
      </c>
      <c r="E1514" t="s">
        <v>352</v>
      </c>
      <c r="F1514" t="s">
        <v>127</v>
      </c>
      <c r="G1514" t="str">
        <f>Table_Default__ACACCTCAT[[#This Row],[ACCT_CATEGORY]]</f>
        <v>04050</v>
      </c>
    </row>
    <row r="1515" spans="1:7" x14ac:dyDescent="0.25">
      <c r="A1515" t="s">
        <v>3610</v>
      </c>
      <c r="B1515" t="s">
        <v>3611</v>
      </c>
      <c r="C1515" t="s">
        <v>5</v>
      </c>
      <c r="D1515" t="s">
        <v>352</v>
      </c>
      <c r="E1515" t="s">
        <v>352</v>
      </c>
      <c r="F1515" t="s">
        <v>127</v>
      </c>
      <c r="G1515" t="str">
        <f>Table_Default__ACACCTCAT[[#This Row],[ACCT_CATEGORY]]</f>
        <v>04051</v>
      </c>
    </row>
    <row r="1516" spans="1:7" x14ac:dyDescent="0.25">
      <c r="A1516" t="s">
        <v>3612</v>
      </c>
      <c r="B1516" t="s">
        <v>3613</v>
      </c>
      <c r="C1516" t="s">
        <v>5</v>
      </c>
      <c r="D1516" t="s">
        <v>352</v>
      </c>
      <c r="E1516" t="s">
        <v>352</v>
      </c>
      <c r="F1516" t="s">
        <v>127</v>
      </c>
      <c r="G1516" t="str">
        <f>Table_Default__ACACCTCAT[[#This Row],[ACCT_CATEGORY]]</f>
        <v>04052</v>
      </c>
    </row>
    <row r="1517" spans="1:7" x14ac:dyDescent="0.25">
      <c r="A1517" t="s">
        <v>3614</v>
      </c>
      <c r="B1517" t="s">
        <v>3615</v>
      </c>
      <c r="C1517" t="s">
        <v>5</v>
      </c>
      <c r="D1517" t="s">
        <v>352</v>
      </c>
      <c r="E1517" t="s">
        <v>352</v>
      </c>
      <c r="F1517" t="s">
        <v>127</v>
      </c>
      <c r="G1517" t="str">
        <f>Table_Default__ACACCTCAT[[#This Row],[ACCT_CATEGORY]]</f>
        <v>04053</v>
      </c>
    </row>
    <row r="1518" spans="1:7" x14ac:dyDescent="0.25">
      <c r="A1518" t="s">
        <v>3616</v>
      </c>
      <c r="B1518" t="s">
        <v>3617</v>
      </c>
      <c r="C1518" t="s">
        <v>5</v>
      </c>
      <c r="D1518" t="s">
        <v>352</v>
      </c>
      <c r="E1518" t="s">
        <v>352</v>
      </c>
      <c r="F1518" t="s">
        <v>127</v>
      </c>
      <c r="G1518" t="str">
        <f>Table_Default__ACACCTCAT[[#This Row],[ACCT_CATEGORY]]</f>
        <v>04054</v>
      </c>
    </row>
    <row r="1519" spans="1:7" x14ac:dyDescent="0.25">
      <c r="A1519" t="s">
        <v>3618</v>
      </c>
      <c r="B1519" t="s">
        <v>3619</v>
      </c>
      <c r="C1519" t="s">
        <v>5</v>
      </c>
      <c r="D1519" t="s">
        <v>352</v>
      </c>
      <c r="E1519" t="s">
        <v>352</v>
      </c>
      <c r="F1519" t="s">
        <v>127</v>
      </c>
      <c r="G1519" t="str">
        <f>Table_Default__ACACCTCAT[[#This Row],[ACCT_CATEGORY]]</f>
        <v>04055</v>
      </c>
    </row>
    <row r="1520" spans="1:7" x14ac:dyDescent="0.25">
      <c r="A1520" t="s">
        <v>3620</v>
      </c>
      <c r="B1520" t="s">
        <v>3621</v>
      </c>
      <c r="C1520" t="s">
        <v>5</v>
      </c>
      <c r="D1520" t="s">
        <v>352</v>
      </c>
      <c r="E1520" t="s">
        <v>352</v>
      </c>
      <c r="F1520" t="s">
        <v>127</v>
      </c>
      <c r="G1520" t="str">
        <f>Table_Default__ACACCTCAT[[#This Row],[ACCT_CATEGORY]]</f>
        <v>04056</v>
      </c>
    </row>
    <row r="1521" spans="1:7" x14ac:dyDescent="0.25">
      <c r="A1521" t="s">
        <v>3622</v>
      </c>
      <c r="B1521" t="s">
        <v>3623</v>
      </c>
      <c r="C1521" t="s">
        <v>5</v>
      </c>
      <c r="D1521" t="s">
        <v>352</v>
      </c>
      <c r="E1521" t="s">
        <v>352</v>
      </c>
      <c r="F1521" t="s">
        <v>127</v>
      </c>
      <c r="G1521" t="str">
        <f>Table_Default__ACACCTCAT[[#This Row],[ACCT_CATEGORY]]</f>
        <v>04057</v>
      </c>
    </row>
    <row r="1522" spans="1:7" x14ac:dyDescent="0.25">
      <c r="A1522" t="s">
        <v>3624</v>
      </c>
      <c r="B1522" t="s">
        <v>3625</v>
      </c>
      <c r="C1522" t="s">
        <v>5</v>
      </c>
      <c r="D1522" t="s">
        <v>352</v>
      </c>
      <c r="E1522" t="s">
        <v>352</v>
      </c>
      <c r="F1522" t="s">
        <v>127</v>
      </c>
      <c r="G1522" t="str">
        <f>Table_Default__ACACCTCAT[[#This Row],[ACCT_CATEGORY]]</f>
        <v>04058</v>
      </c>
    </row>
    <row r="1523" spans="1:7" x14ac:dyDescent="0.25">
      <c r="A1523" t="s">
        <v>3626</v>
      </c>
      <c r="B1523" t="s">
        <v>3627</v>
      </c>
      <c r="C1523" t="s">
        <v>5</v>
      </c>
      <c r="D1523" t="s">
        <v>352</v>
      </c>
      <c r="E1523" t="s">
        <v>352</v>
      </c>
      <c r="F1523" t="s">
        <v>127</v>
      </c>
      <c r="G1523" t="str">
        <f>Table_Default__ACACCTCAT[[#This Row],[ACCT_CATEGORY]]</f>
        <v>04059</v>
      </c>
    </row>
    <row r="1524" spans="1:7" x14ac:dyDescent="0.25">
      <c r="A1524" t="s">
        <v>3628</v>
      </c>
      <c r="B1524" t="s">
        <v>3629</v>
      </c>
      <c r="C1524" t="s">
        <v>5</v>
      </c>
      <c r="D1524" t="s">
        <v>352</v>
      </c>
      <c r="E1524" t="s">
        <v>352</v>
      </c>
      <c r="F1524" t="s">
        <v>127</v>
      </c>
      <c r="G1524" t="str">
        <f>Table_Default__ACACCTCAT[[#This Row],[ACCT_CATEGORY]]</f>
        <v>04060</v>
      </c>
    </row>
    <row r="1525" spans="1:7" x14ac:dyDescent="0.25">
      <c r="A1525" t="s">
        <v>3630</v>
      </c>
      <c r="B1525" t="s">
        <v>3631</v>
      </c>
      <c r="C1525" t="s">
        <v>5</v>
      </c>
      <c r="D1525" t="s">
        <v>352</v>
      </c>
      <c r="E1525" t="s">
        <v>352</v>
      </c>
      <c r="F1525" t="s">
        <v>127</v>
      </c>
      <c r="G1525" t="str">
        <f>Table_Default__ACACCTCAT[[#This Row],[ACCT_CATEGORY]]</f>
        <v>04061</v>
      </c>
    </row>
    <row r="1526" spans="1:7" x14ac:dyDescent="0.25">
      <c r="A1526" t="s">
        <v>3632</v>
      </c>
      <c r="B1526" t="s">
        <v>3633</v>
      </c>
      <c r="C1526" t="s">
        <v>5</v>
      </c>
      <c r="D1526" t="s">
        <v>352</v>
      </c>
      <c r="E1526" t="s">
        <v>352</v>
      </c>
      <c r="F1526" t="s">
        <v>127</v>
      </c>
      <c r="G1526" t="str">
        <f>Table_Default__ACACCTCAT[[#This Row],[ACCT_CATEGORY]]</f>
        <v>04062</v>
      </c>
    </row>
    <row r="1527" spans="1:7" x14ac:dyDescent="0.25">
      <c r="A1527" t="s">
        <v>3634</v>
      </c>
      <c r="B1527" t="s">
        <v>3635</v>
      </c>
      <c r="C1527" t="s">
        <v>5</v>
      </c>
      <c r="D1527" t="s">
        <v>352</v>
      </c>
      <c r="E1527" t="s">
        <v>352</v>
      </c>
      <c r="F1527" t="s">
        <v>127</v>
      </c>
      <c r="G1527" t="str">
        <f>Table_Default__ACACCTCAT[[#This Row],[ACCT_CATEGORY]]</f>
        <v>04063</v>
      </c>
    </row>
    <row r="1528" spans="1:7" x14ac:dyDescent="0.25">
      <c r="A1528" t="s">
        <v>3636</v>
      </c>
      <c r="B1528" t="s">
        <v>3637</v>
      </c>
      <c r="C1528" t="s">
        <v>5</v>
      </c>
      <c r="D1528" t="s">
        <v>352</v>
      </c>
      <c r="E1528" t="s">
        <v>352</v>
      </c>
      <c r="F1528" t="s">
        <v>127</v>
      </c>
      <c r="G1528" t="str">
        <f>Table_Default__ACACCTCAT[[#This Row],[ACCT_CATEGORY]]</f>
        <v>04064</v>
      </c>
    </row>
    <row r="1529" spans="1:7" x14ac:dyDescent="0.25">
      <c r="A1529" t="s">
        <v>3638</v>
      </c>
      <c r="B1529" t="s">
        <v>3639</v>
      </c>
      <c r="C1529" t="s">
        <v>5</v>
      </c>
      <c r="D1529" t="s">
        <v>352</v>
      </c>
      <c r="E1529" t="s">
        <v>352</v>
      </c>
      <c r="F1529" t="s">
        <v>127</v>
      </c>
      <c r="G1529" t="str">
        <f>Table_Default__ACACCTCAT[[#This Row],[ACCT_CATEGORY]]</f>
        <v>04065</v>
      </c>
    </row>
    <row r="1530" spans="1:7" x14ac:dyDescent="0.25">
      <c r="A1530" t="s">
        <v>3640</v>
      </c>
      <c r="B1530" t="s">
        <v>3641</v>
      </c>
      <c r="C1530" t="s">
        <v>5</v>
      </c>
      <c r="D1530" t="s">
        <v>352</v>
      </c>
      <c r="E1530" t="s">
        <v>352</v>
      </c>
      <c r="F1530" t="s">
        <v>127</v>
      </c>
      <c r="G1530" t="str">
        <f>Table_Default__ACACCTCAT[[#This Row],[ACCT_CATEGORY]]</f>
        <v>04066</v>
      </c>
    </row>
    <row r="1531" spans="1:7" x14ac:dyDescent="0.25">
      <c r="A1531" t="s">
        <v>3642</v>
      </c>
      <c r="B1531" t="s">
        <v>3643</v>
      </c>
      <c r="C1531" t="s">
        <v>5</v>
      </c>
      <c r="D1531" t="s">
        <v>352</v>
      </c>
      <c r="E1531" t="s">
        <v>352</v>
      </c>
      <c r="F1531" t="s">
        <v>127</v>
      </c>
      <c r="G1531" t="str">
        <f>Table_Default__ACACCTCAT[[#This Row],[ACCT_CATEGORY]]</f>
        <v>04067</v>
      </c>
    </row>
    <row r="1532" spans="1:7" x14ac:dyDescent="0.25">
      <c r="A1532" t="s">
        <v>3644</v>
      </c>
      <c r="B1532" t="s">
        <v>3645</v>
      </c>
      <c r="C1532" t="s">
        <v>5</v>
      </c>
      <c r="D1532" t="s">
        <v>352</v>
      </c>
      <c r="E1532" t="s">
        <v>352</v>
      </c>
      <c r="F1532" t="s">
        <v>127</v>
      </c>
      <c r="G1532" t="str">
        <f>Table_Default__ACACCTCAT[[#This Row],[ACCT_CATEGORY]]</f>
        <v>04068</v>
      </c>
    </row>
    <row r="1533" spans="1:7" x14ac:dyDescent="0.25">
      <c r="A1533" t="s">
        <v>3646</v>
      </c>
      <c r="B1533" t="s">
        <v>3647</v>
      </c>
      <c r="C1533" t="s">
        <v>5</v>
      </c>
      <c r="D1533" t="s">
        <v>352</v>
      </c>
      <c r="E1533" t="s">
        <v>352</v>
      </c>
      <c r="F1533" t="s">
        <v>127</v>
      </c>
      <c r="G1533" t="str">
        <f>Table_Default__ACACCTCAT[[#This Row],[ACCT_CATEGORY]]</f>
        <v>04069</v>
      </c>
    </row>
    <row r="1534" spans="1:7" x14ac:dyDescent="0.25">
      <c r="A1534" t="s">
        <v>3648</v>
      </c>
      <c r="B1534" t="s">
        <v>3649</v>
      </c>
      <c r="C1534" t="s">
        <v>5</v>
      </c>
      <c r="D1534" t="s">
        <v>352</v>
      </c>
      <c r="E1534" t="s">
        <v>352</v>
      </c>
      <c r="F1534" t="s">
        <v>127</v>
      </c>
      <c r="G1534" t="str">
        <f>Table_Default__ACACCTCAT[[#This Row],[ACCT_CATEGORY]]</f>
        <v>04070</v>
      </c>
    </row>
    <row r="1535" spans="1:7" x14ac:dyDescent="0.25">
      <c r="A1535" t="s">
        <v>3650</v>
      </c>
      <c r="B1535" t="s">
        <v>3651</v>
      </c>
      <c r="C1535" t="s">
        <v>5</v>
      </c>
      <c r="D1535" t="s">
        <v>352</v>
      </c>
      <c r="E1535" t="s">
        <v>352</v>
      </c>
      <c r="F1535" t="s">
        <v>127</v>
      </c>
      <c r="G1535" t="str">
        <f>Table_Default__ACACCTCAT[[#This Row],[ACCT_CATEGORY]]</f>
        <v>04071</v>
      </c>
    </row>
    <row r="1536" spans="1:7" x14ac:dyDescent="0.25">
      <c r="A1536" t="s">
        <v>3652</v>
      </c>
      <c r="B1536" t="s">
        <v>3653</v>
      </c>
      <c r="C1536" t="s">
        <v>5</v>
      </c>
      <c r="D1536" t="s">
        <v>352</v>
      </c>
      <c r="E1536" t="s">
        <v>352</v>
      </c>
      <c r="F1536" t="s">
        <v>127</v>
      </c>
      <c r="G1536" t="str">
        <f>Table_Default__ACACCTCAT[[#This Row],[ACCT_CATEGORY]]</f>
        <v>04072</v>
      </c>
    </row>
    <row r="1537" spans="1:7" x14ac:dyDescent="0.25">
      <c r="A1537" t="s">
        <v>3654</v>
      </c>
      <c r="B1537" t="s">
        <v>3655</v>
      </c>
      <c r="C1537" t="s">
        <v>5</v>
      </c>
      <c r="D1537" t="s">
        <v>352</v>
      </c>
      <c r="E1537" t="s">
        <v>352</v>
      </c>
      <c r="F1537" t="s">
        <v>127</v>
      </c>
      <c r="G1537" t="str">
        <f>Table_Default__ACACCTCAT[[#This Row],[ACCT_CATEGORY]]</f>
        <v>04073</v>
      </c>
    </row>
    <row r="1538" spans="1:7" x14ac:dyDescent="0.25">
      <c r="A1538" t="s">
        <v>3656</v>
      </c>
      <c r="B1538" t="s">
        <v>3657</v>
      </c>
      <c r="C1538" t="s">
        <v>5</v>
      </c>
      <c r="D1538" t="s">
        <v>352</v>
      </c>
      <c r="E1538" t="s">
        <v>352</v>
      </c>
      <c r="F1538" t="s">
        <v>127</v>
      </c>
      <c r="G1538" t="str">
        <f>Table_Default__ACACCTCAT[[#This Row],[ACCT_CATEGORY]]</f>
        <v>04074</v>
      </c>
    </row>
    <row r="1539" spans="1:7" x14ac:dyDescent="0.25">
      <c r="A1539" t="s">
        <v>3658</v>
      </c>
      <c r="B1539" t="s">
        <v>3659</v>
      </c>
      <c r="C1539" t="s">
        <v>5</v>
      </c>
      <c r="D1539" t="s">
        <v>352</v>
      </c>
      <c r="E1539" t="s">
        <v>352</v>
      </c>
      <c r="F1539" t="s">
        <v>127</v>
      </c>
      <c r="G1539" t="str">
        <f>Table_Default__ACACCTCAT[[#This Row],[ACCT_CATEGORY]]</f>
        <v>04075</v>
      </c>
    </row>
    <row r="1540" spans="1:7" x14ac:dyDescent="0.25">
      <c r="A1540" t="s">
        <v>3660</v>
      </c>
      <c r="B1540" t="s">
        <v>3661</v>
      </c>
      <c r="C1540" t="s">
        <v>5</v>
      </c>
      <c r="D1540" t="s">
        <v>352</v>
      </c>
      <c r="E1540" t="s">
        <v>352</v>
      </c>
      <c r="F1540" t="s">
        <v>127</v>
      </c>
      <c r="G1540" t="str">
        <f>Table_Default__ACACCTCAT[[#This Row],[ACCT_CATEGORY]]</f>
        <v>04076</v>
      </c>
    </row>
    <row r="1541" spans="1:7" x14ac:dyDescent="0.25">
      <c r="A1541" t="s">
        <v>3662</v>
      </c>
      <c r="B1541" t="s">
        <v>3663</v>
      </c>
      <c r="C1541" t="s">
        <v>5</v>
      </c>
      <c r="D1541" t="s">
        <v>352</v>
      </c>
      <c r="E1541" t="s">
        <v>352</v>
      </c>
      <c r="F1541" t="s">
        <v>127</v>
      </c>
      <c r="G1541" t="str">
        <f>Table_Default__ACACCTCAT[[#This Row],[ACCT_CATEGORY]]</f>
        <v>04077</v>
      </c>
    </row>
    <row r="1542" spans="1:7" x14ac:dyDescent="0.25">
      <c r="A1542" t="s">
        <v>3664</v>
      </c>
      <c r="B1542" t="s">
        <v>3665</v>
      </c>
      <c r="C1542" t="s">
        <v>5</v>
      </c>
      <c r="D1542" t="s">
        <v>352</v>
      </c>
      <c r="E1542" t="s">
        <v>352</v>
      </c>
      <c r="F1542" t="s">
        <v>127</v>
      </c>
      <c r="G1542" t="str">
        <f>Table_Default__ACACCTCAT[[#This Row],[ACCT_CATEGORY]]</f>
        <v>04078</v>
      </c>
    </row>
    <row r="1543" spans="1:7" x14ac:dyDescent="0.25">
      <c r="A1543" t="s">
        <v>3666</v>
      </c>
      <c r="B1543" t="s">
        <v>3667</v>
      </c>
      <c r="C1543" t="s">
        <v>5</v>
      </c>
      <c r="D1543" t="s">
        <v>352</v>
      </c>
      <c r="E1543" t="s">
        <v>352</v>
      </c>
      <c r="F1543" t="s">
        <v>127</v>
      </c>
      <c r="G1543" t="str">
        <f>Table_Default__ACACCTCAT[[#This Row],[ACCT_CATEGORY]]</f>
        <v>04079</v>
      </c>
    </row>
    <row r="1544" spans="1:7" x14ac:dyDescent="0.25">
      <c r="A1544" t="s">
        <v>3668</v>
      </c>
      <c r="B1544" t="s">
        <v>3669</v>
      </c>
      <c r="C1544" t="s">
        <v>5</v>
      </c>
      <c r="D1544" t="s">
        <v>352</v>
      </c>
      <c r="E1544" t="s">
        <v>352</v>
      </c>
      <c r="F1544" t="s">
        <v>127</v>
      </c>
      <c r="G1544" t="str">
        <f>Table_Default__ACACCTCAT[[#This Row],[ACCT_CATEGORY]]</f>
        <v>04080</v>
      </c>
    </row>
    <row r="1545" spans="1:7" x14ac:dyDescent="0.25">
      <c r="A1545" t="s">
        <v>3670</v>
      </c>
      <c r="B1545" t="s">
        <v>3671</v>
      </c>
      <c r="C1545" t="s">
        <v>5</v>
      </c>
      <c r="D1545" t="s">
        <v>352</v>
      </c>
      <c r="E1545" t="s">
        <v>352</v>
      </c>
      <c r="F1545" t="s">
        <v>127</v>
      </c>
      <c r="G1545" t="str">
        <f>Table_Default__ACACCTCAT[[#This Row],[ACCT_CATEGORY]]</f>
        <v>04081</v>
      </c>
    </row>
    <row r="1546" spans="1:7" x14ac:dyDescent="0.25">
      <c r="A1546" t="s">
        <v>3672</v>
      </c>
      <c r="B1546" t="s">
        <v>3673</v>
      </c>
      <c r="C1546" t="s">
        <v>5</v>
      </c>
      <c r="D1546" t="s">
        <v>352</v>
      </c>
      <c r="E1546" t="s">
        <v>352</v>
      </c>
      <c r="F1546" t="s">
        <v>127</v>
      </c>
      <c r="G1546" t="str">
        <f>Table_Default__ACACCTCAT[[#This Row],[ACCT_CATEGORY]]</f>
        <v>04082</v>
      </c>
    </row>
    <row r="1547" spans="1:7" x14ac:dyDescent="0.25">
      <c r="A1547" t="s">
        <v>3674</v>
      </c>
      <c r="B1547" t="s">
        <v>3675</v>
      </c>
      <c r="C1547" t="s">
        <v>5</v>
      </c>
      <c r="D1547" t="s">
        <v>352</v>
      </c>
      <c r="E1547" t="s">
        <v>352</v>
      </c>
      <c r="F1547" t="s">
        <v>127</v>
      </c>
      <c r="G1547" t="str">
        <f>Table_Default__ACACCTCAT[[#This Row],[ACCT_CATEGORY]]</f>
        <v>04083</v>
      </c>
    </row>
    <row r="1548" spans="1:7" x14ac:dyDescent="0.25">
      <c r="A1548" t="s">
        <v>3676</v>
      </c>
      <c r="B1548" t="s">
        <v>3677</v>
      </c>
      <c r="C1548" t="s">
        <v>5</v>
      </c>
      <c r="D1548" t="s">
        <v>352</v>
      </c>
      <c r="E1548" t="s">
        <v>352</v>
      </c>
      <c r="F1548" t="s">
        <v>127</v>
      </c>
      <c r="G1548" t="str">
        <f>Table_Default__ACACCTCAT[[#This Row],[ACCT_CATEGORY]]</f>
        <v>04084</v>
      </c>
    </row>
    <row r="1549" spans="1:7" x14ac:dyDescent="0.25">
      <c r="A1549" t="s">
        <v>3678</v>
      </c>
      <c r="B1549" t="s">
        <v>3679</v>
      </c>
      <c r="C1549" t="s">
        <v>5</v>
      </c>
      <c r="D1549" t="s">
        <v>352</v>
      </c>
      <c r="E1549" t="s">
        <v>352</v>
      </c>
      <c r="F1549" t="s">
        <v>127</v>
      </c>
      <c r="G1549" t="str">
        <f>Table_Default__ACACCTCAT[[#This Row],[ACCT_CATEGORY]]</f>
        <v>04085</v>
      </c>
    </row>
    <row r="1550" spans="1:7" x14ac:dyDescent="0.25">
      <c r="A1550" t="s">
        <v>3680</v>
      </c>
      <c r="B1550" t="s">
        <v>3681</v>
      </c>
      <c r="C1550" t="s">
        <v>5</v>
      </c>
      <c r="D1550" t="s">
        <v>352</v>
      </c>
      <c r="E1550" t="s">
        <v>352</v>
      </c>
      <c r="F1550" t="s">
        <v>127</v>
      </c>
      <c r="G1550" t="str">
        <f>Table_Default__ACACCTCAT[[#This Row],[ACCT_CATEGORY]]</f>
        <v>04086</v>
      </c>
    </row>
    <row r="1551" spans="1:7" x14ac:dyDescent="0.25">
      <c r="A1551" t="s">
        <v>3682</v>
      </c>
      <c r="B1551" t="s">
        <v>3683</v>
      </c>
      <c r="C1551" t="s">
        <v>5</v>
      </c>
      <c r="D1551" t="s">
        <v>352</v>
      </c>
      <c r="E1551" t="s">
        <v>352</v>
      </c>
      <c r="F1551" t="s">
        <v>127</v>
      </c>
      <c r="G1551" t="str">
        <f>Table_Default__ACACCTCAT[[#This Row],[ACCT_CATEGORY]]</f>
        <v>04087</v>
      </c>
    </row>
    <row r="1552" spans="1:7" x14ac:dyDescent="0.25">
      <c r="A1552" t="s">
        <v>3684</v>
      </c>
      <c r="B1552" t="s">
        <v>3685</v>
      </c>
      <c r="C1552" t="s">
        <v>5</v>
      </c>
      <c r="D1552" t="s">
        <v>352</v>
      </c>
      <c r="E1552" t="s">
        <v>352</v>
      </c>
      <c r="F1552" t="s">
        <v>127</v>
      </c>
      <c r="G1552" t="str">
        <f>Table_Default__ACACCTCAT[[#This Row],[ACCT_CATEGORY]]</f>
        <v>04088</v>
      </c>
    </row>
    <row r="1553" spans="1:7" x14ac:dyDescent="0.25">
      <c r="A1553" t="s">
        <v>3686</v>
      </c>
      <c r="B1553" t="s">
        <v>3687</v>
      </c>
      <c r="C1553" t="s">
        <v>5</v>
      </c>
      <c r="D1553" t="s">
        <v>352</v>
      </c>
      <c r="E1553" t="s">
        <v>352</v>
      </c>
      <c r="F1553" t="s">
        <v>127</v>
      </c>
      <c r="G1553" t="str">
        <f>Table_Default__ACACCTCAT[[#This Row],[ACCT_CATEGORY]]</f>
        <v>04089</v>
      </c>
    </row>
    <row r="1554" spans="1:7" x14ac:dyDescent="0.25">
      <c r="A1554" t="s">
        <v>3688</v>
      </c>
      <c r="B1554" t="s">
        <v>3689</v>
      </c>
      <c r="C1554" t="s">
        <v>5</v>
      </c>
      <c r="D1554" t="s">
        <v>352</v>
      </c>
      <c r="E1554" t="s">
        <v>352</v>
      </c>
      <c r="F1554" t="s">
        <v>127</v>
      </c>
      <c r="G1554" t="str">
        <f>Table_Default__ACACCTCAT[[#This Row],[ACCT_CATEGORY]]</f>
        <v>04090</v>
      </c>
    </row>
    <row r="1555" spans="1:7" x14ac:dyDescent="0.25">
      <c r="A1555" t="s">
        <v>3690</v>
      </c>
      <c r="B1555" t="s">
        <v>3691</v>
      </c>
      <c r="C1555" t="s">
        <v>5</v>
      </c>
      <c r="D1555" t="s">
        <v>352</v>
      </c>
      <c r="E1555" t="s">
        <v>352</v>
      </c>
      <c r="F1555" t="s">
        <v>127</v>
      </c>
      <c r="G1555" t="str">
        <f>Table_Default__ACACCTCAT[[#This Row],[ACCT_CATEGORY]]</f>
        <v>04091</v>
      </c>
    </row>
    <row r="1556" spans="1:7" x14ac:dyDescent="0.25">
      <c r="A1556" t="s">
        <v>3692</v>
      </c>
      <c r="B1556" t="s">
        <v>3693</v>
      </c>
      <c r="C1556" t="s">
        <v>5</v>
      </c>
      <c r="D1556" t="s">
        <v>352</v>
      </c>
      <c r="E1556" t="s">
        <v>352</v>
      </c>
      <c r="F1556" t="s">
        <v>127</v>
      </c>
      <c r="G1556" t="str">
        <f>Table_Default__ACACCTCAT[[#This Row],[ACCT_CATEGORY]]</f>
        <v>04092</v>
      </c>
    </row>
    <row r="1557" spans="1:7" x14ac:dyDescent="0.25">
      <c r="A1557" t="s">
        <v>3694</v>
      </c>
      <c r="B1557" t="s">
        <v>3695</v>
      </c>
      <c r="C1557" t="s">
        <v>5</v>
      </c>
      <c r="D1557" t="s">
        <v>352</v>
      </c>
      <c r="E1557" t="s">
        <v>352</v>
      </c>
      <c r="F1557" t="s">
        <v>127</v>
      </c>
      <c r="G1557" t="str">
        <f>Table_Default__ACACCTCAT[[#This Row],[ACCT_CATEGORY]]</f>
        <v>04093</v>
      </c>
    </row>
    <row r="1558" spans="1:7" x14ac:dyDescent="0.25">
      <c r="A1558" t="s">
        <v>3696</v>
      </c>
      <c r="B1558" t="s">
        <v>3697</v>
      </c>
      <c r="C1558" t="s">
        <v>5</v>
      </c>
      <c r="D1558" t="s">
        <v>352</v>
      </c>
      <c r="E1558" t="s">
        <v>352</v>
      </c>
      <c r="F1558" t="s">
        <v>127</v>
      </c>
      <c r="G1558" t="str">
        <f>Table_Default__ACACCTCAT[[#This Row],[ACCT_CATEGORY]]</f>
        <v>04094</v>
      </c>
    </row>
    <row r="1559" spans="1:7" x14ac:dyDescent="0.25">
      <c r="A1559" t="s">
        <v>3698</v>
      </c>
      <c r="B1559" t="s">
        <v>3699</v>
      </c>
      <c r="C1559" t="s">
        <v>5</v>
      </c>
      <c r="D1559" t="s">
        <v>352</v>
      </c>
      <c r="E1559" t="s">
        <v>352</v>
      </c>
      <c r="F1559" t="s">
        <v>127</v>
      </c>
      <c r="G1559" t="str">
        <f>Table_Default__ACACCTCAT[[#This Row],[ACCT_CATEGORY]]</f>
        <v>04095</v>
      </c>
    </row>
    <row r="1560" spans="1:7" x14ac:dyDescent="0.25">
      <c r="A1560" t="s">
        <v>3700</v>
      </c>
      <c r="B1560" t="s">
        <v>3701</v>
      </c>
      <c r="C1560" t="s">
        <v>5</v>
      </c>
      <c r="D1560" t="s">
        <v>352</v>
      </c>
      <c r="E1560" t="s">
        <v>352</v>
      </c>
      <c r="F1560" t="s">
        <v>127</v>
      </c>
      <c r="G1560" t="str">
        <f>Table_Default__ACACCTCAT[[#This Row],[ACCT_CATEGORY]]</f>
        <v>04096</v>
      </c>
    </row>
    <row r="1561" spans="1:7" x14ac:dyDescent="0.25">
      <c r="A1561" t="s">
        <v>3702</v>
      </c>
      <c r="B1561" t="s">
        <v>3703</v>
      </c>
      <c r="C1561" t="s">
        <v>5</v>
      </c>
      <c r="D1561" t="s">
        <v>352</v>
      </c>
      <c r="E1561" t="s">
        <v>352</v>
      </c>
      <c r="F1561" t="s">
        <v>127</v>
      </c>
      <c r="G1561" t="str">
        <f>Table_Default__ACACCTCAT[[#This Row],[ACCT_CATEGORY]]</f>
        <v>04097</v>
      </c>
    </row>
    <row r="1562" spans="1:7" x14ac:dyDescent="0.25">
      <c r="A1562" t="s">
        <v>3704</v>
      </c>
      <c r="B1562" t="s">
        <v>3705</v>
      </c>
      <c r="C1562" t="s">
        <v>5</v>
      </c>
      <c r="D1562" t="s">
        <v>352</v>
      </c>
      <c r="E1562" t="s">
        <v>352</v>
      </c>
      <c r="F1562" t="s">
        <v>127</v>
      </c>
      <c r="G1562" t="str">
        <f>Table_Default__ACACCTCAT[[#This Row],[ACCT_CATEGORY]]</f>
        <v>04098</v>
      </c>
    </row>
    <row r="1563" spans="1:7" x14ac:dyDescent="0.25">
      <c r="A1563" t="s">
        <v>3706</v>
      </c>
      <c r="B1563" t="s">
        <v>3707</v>
      </c>
      <c r="C1563" t="s">
        <v>5</v>
      </c>
      <c r="D1563" t="s">
        <v>352</v>
      </c>
      <c r="E1563" t="s">
        <v>352</v>
      </c>
      <c r="F1563" t="s">
        <v>127</v>
      </c>
      <c r="G1563" t="str">
        <f>Table_Default__ACACCTCAT[[#This Row],[ACCT_CATEGORY]]</f>
        <v>04099</v>
      </c>
    </row>
    <row r="1564" spans="1:7" x14ac:dyDescent="0.25">
      <c r="A1564" t="s">
        <v>3708</v>
      </c>
      <c r="B1564" t="s">
        <v>3709</v>
      </c>
      <c r="C1564" t="s">
        <v>5</v>
      </c>
      <c r="D1564" t="s">
        <v>352</v>
      </c>
      <c r="E1564" t="s">
        <v>352</v>
      </c>
      <c r="F1564" t="s">
        <v>127</v>
      </c>
      <c r="G1564" t="str">
        <f>Table_Default__ACACCTCAT[[#This Row],[ACCT_CATEGORY]]</f>
        <v>04100</v>
      </c>
    </row>
    <row r="1565" spans="1:7" x14ac:dyDescent="0.25">
      <c r="A1565" t="s">
        <v>3710</v>
      </c>
      <c r="B1565" t="s">
        <v>3711</v>
      </c>
      <c r="C1565" t="s">
        <v>5</v>
      </c>
      <c r="D1565" t="s">
        <v>352</v>
      </c>
      <c r="E1565" t="s">
        <v>352</v>
      </c>
      <c r="F1565" t="s">
        <v>127</v>
      </c>
      <c r="G1565" t="str">
        <f>Table_Default__ACACCTCAT[[#This Row],[ACCT_CATEGORY]]</f>
        <v>04101</v>
      </c>
    </row>
    <row r="1566" spans="1:7" x14ac:dyDescent="0.25">
      <c r="A1566" t="s">
        <v>3712</v>
      </c>
      <c r="B1566" t="s">
        <v>3713</v>
      </c>
      <c r="C1566" t="s">
        <v>5</v>
      </c>
      <c r="D1566" t="s">
        <v>352</v>
      </c>
      <c r="E1566" t="s">
        <v>352</v>
      </c>
      <c r="F1566" t="s">
        <v>127</v>
      </c>
      <c r="G1566" t="str">
        <f>Table_Default__ACACCTCAT[[#This Row],[ACCT_CATEGORY]]</f>
        <v>04102</v>
      </c>
    </row>
    <row r="1567" spans="1:7" x14ac:dyDescent="0.25">
      <c r="A1567" t="s">
        <v>3714</v>
      </c>
      <c r="B1567" t="s">
        <v>3715</v>
      </c>
      <c r="C1567" t="s">
        <v>5</v>
      </c>
      <c r="D1567" t="s">
        <v>352</v>
      </c>
      <c r="E1567" t="s">
        <v>352</v>
      </c>
      <c r="F1567" t="s">
        <v>127</v>
      </c>
      <c r="G1567" t="str">
        <f>Table_Default__ACACCTCAT[[#This Row],[ACCT_CATEGORY]]</f>
        <v>04103</v>
      </c>
    </row>
    <row r="1568" spans="1:7" x14ac:dyDescent="0.25">
      <c r="A1568" t="s">
        <v>3716</v>
      </c>
      <c r="B1568" t="s">
        <v>3717</v>
      </c>
      <c r="C1568" t="s">
        <v>5</v>
      </c>
      <c r="D1568" t="s">
        <v>352</v>
      </c>
      <c r="E1568" t="s">
        <v>352</v>
      </c>
      <c r="F1568" t="s">
        <v>127</v>
      </c>
      <c r="G1568" t="str">
        <f>Table_Default__ACACCTCAT[[#This Row],[ACCT_CATEGORY]]</f>
        <v>04104</v>
      </c>
    </row>
    <row r="1569" spans="1:7" x14ac:dyDescent="0.25">
      <c r="A1569" t="s">
        <v>3718</v>
      </c>
      <c r="B1569" t="s">
        <v>3719</v>
      </c>
      <c r="C1569" t="s">
        <v>5</v>
      </c>
      <c r="D1569" t="s">
        <v>352</v>
      </c>
      <c r="E1569" t="s">
        <v>352</v>
      </c>
      <c r="F1569" t="s">
        <v>127</v>
      </c>
      <c r="G1569" t="str">
        <f>Table_Default__ACACCTCAT[[#This Row],[ACCT_CATEGORY]]</f>
        <v>04105</v>
      </c>
    </row>
    <row r="1570" spans="1:7" x14ac:dyDescent="0.25">
      <c r="A1570" t="s">
        <v>3720</v>
      </c>
      <c r="B1570" t="s">
        <v>3721</v>
      </c>
      <c r="C1570" t="s">
        <v>5</v>
      </c>
      <c r="D1570" t="s">
        <v>352</v>
      </c>
      <c r="E1570" t="s">
        <v>352</v>
      </c>
      <c r="F1570" t="s">
        <v>127</v>
      </c>
      <c r="G1570" t="str">
        <f>Table_Default__ACACCTCAT[[#This Row],[ACCT_CATEGORY]]</f>
        <v>04106</v>
      </c>
    </row>
    <row r="1571" spans="1:7" x14ac:dyDescent="0.25">
      <c r="A1571" t="s">
        <v>3722</v>
      </c>
      <c r="B1571" t="s">
        <v>3723</v>
      </c>
      <c r="C1571" t="s">
        <v>5</v>
      </c>
      <c r="D1571" t="s">
        <v>352</v>
      </c>
      <c r="E1571" t="s">
        <v>352</v>
      </c>
      <c r="F1571" t="s">
        <v>127</v>
      </c>
      <c r="G1571" t="str">
        <f>Table_Default__ACACCTCAT[[#This Row],[ACCT_CATEGORY]]</f>
        <v>04107</v>
      </c>
    </row>
    <row r="1572" spans="1:7" x14ac:dyDescent="0.25">
      <c r="A1572" t="s">
        <v>3724</v>
      </c>
      <c r="B1572" t="s">
        <v>3725</v>
      </c>
      <c r="C1572" t="s">
        <v>5</v>
      </c>
      <c r="D1572" t="s">
        <v>352</v>
      </c>
      <c r="E1572" t="s">
        <v>352</v>
      </c>
      <c r="F1572" t="s">
        <v>127</v>
      </c>
      <c r="G1572" t="str">
        <f>Table_Default__ACACCTCAT[[#This Row],[ACCT_CATEGORY]]</f>
        <v>04108</v>
      </c>
    </row>
    <row r="1573" spans="1:7" x14ac:dyDescent="0.25">
      <c r="A1573" t="s">
        <v>3726</v>
      </c>
      <c r="B1573" t="s">
        <v>3727</v>
      </c>
      <c r="C1573" t="s">
        <v>5</v>
      </c>
      <c r="D1573" t="s">
        <v>352</v>
      </c>
      <c r="E1573" t="s">
        <v>352</v>
      </c>
      <c r="F1573" t="s">
        <v>127</v>
      </c>
      <c r="G1573" t="str">
        <f>Table_Default__ACACCTCAT[[#This Row],[ACCT_CATEGORY]]</f>
        <v>04109</v>
      </c>
    </row>
    <row r="1574" spans="1:7" x14ac:dyDescent="0.25">
      <c r="A1574" t="s">
        <v>3728</v>
      </c>
      <c r="B1574" t="s">
        <v>3729</v>
      </c>
      <c r="C1574" t="s">
        <v>5</v>
      </c>
      <c r="D1574" t="s">
        <v>352</v>
      </c>
      <c r="E1574" t="s">
        <v>352</v>
      </c>
      <c r="F1574" t="s">
        <v>127</v>
      </c>
      <c r="G1574" t="str">
        <f>Table_Default__ACACCTCAT[[#This Row],[ACCT_CATEGORY]]</f>
        <v>04110</v>
      </c>
    </row>
    <row r="1575" spans="1:7" x14ac:dyDescent="0.25">
      <c r="A1575" t="s">
        <v>3730</v>
      </c>
      <c r="B1575" t="s">
        <v>3731</v>
      </c>
      <c r="C1575" t="s">
        <v>5</v>
      </c>
      <c r="D1575" t="s">
        <v>352</v>
      </c>
      <c r="E1575" t="s">
        <v>352</v>
      </c>
      <c r="F1575" t="s">
        <v>127</v>
      </c>
      <c r="G1575" t="str">
        <f>Table_Default__ACACCTCAT[[#This Row],[ACCT_CATEGORY]]</f>
        <v>04111</v>
      </c>
    </row>
    <row r="1576" spans="1:7" x14ac:dyDescent="0.25">
      <c r="A1576" t="s">
        <v>3732</v>
      </c>
      <c r="B1576" t="s">
        <v>3733</v>
      </c>
      <c r="C1576" t="s">
        <v>5</v>
      </c>
      <c r="D1576" t="s">
        <v>352</v>
      </c>
      <c r="E1576" t="s">
        <v>352</v>
      </c>
      <c r="F1576" t="s">
        <v>127</v>
      </c>
      <c r="G1576" t="str">
        <f>Table_Default__ACACCTCAT[[#This Row],[ACCT_CATEGORY]]</f>
        <v>04112</v>
      </c>
    </row>
    <row r="1577" spans="1:7" x14ac:dyDescent="0.25">
      <c r="A1577" t="s">
        <v>3734</v>
      </c>
      <c r="B1577" t="s">
        <v>3735</v>
      </c>
      <c r="C1577" t="s">
        <v>5</v>
      </c>
      <c r="D1577" t="s">
        <v>352</v>
      </c>
      <c r="E1577" t="s">
        <v>352</v>
      </c>
      <c r="F1577" t="s">
        <v>127</v>
      </c>
      <c r="G1577" t="str">
        <f>Table_Default__ACACCTCAT[[#This Row],[ACCT_CATEGORY]]</f>
        <v>04113</v>
      </c>
    </row>
    <row r="1578" spans="1:7" x14ac:dyDescent="0.25">
      <c r="A1578" t="s">
        <v>3736</v>
      </c>
      <c r="B1578" t="s">
        <v>3737</v>
      </c>
      <c r="C1578" t="s">
        <v>5</v>
      </c>
      <c r="D1578" t="s">
        <v>352</v>
      </c>
      <c r="E1578" t="s">
        <v>352</v>
      </c>
      <c r="F1578" t="s">
        <v>127</v>
      </c>
      <c r="G1578" t="str">
        <f>Table_Default__ACACCTCAT[[#This Row],[ACCT_CATEGORY]]</f>
        <v>04114</v>
      </c>
    </row>
    <row r="1579" spans="1:7" x14ac:dyDescent="0.25">
      <c r="A1579" t="s">
        <v>3738</v>
      </c>
      <c r="B1579" t="s">
        <v>3739</v>
      </c>
      <c r="C1579" t="s">
        <v>5</v>
      </c>
      <c r="D1579" t="s">
        <v>352</v>
      </c>
      <c r="E1579" t="s">
        <v>352</v>
      </c>
      <c r="F1579" t="s">
        <v>127</v>
      </c>
      <c r="G1579" t="str">
        <f>Table_Default__ACACCTCAT[[#This Row],[ACCT_CATEGORY]]</f>
        <v>04115</v>
      </c>
    </row>
    <row r="1580" spans="1:7" x14ac:dyDescent="0.25">
      <c r="A1580" t="s">
        <v>3740</v>
      </c>
      <c r="B1580" t="s">
        <v>3741</v>
      </c>
      <c r="C1580" t="s">
        <v>5</v>
      </c>
      <c r="D1580" t="s">
        <v>352</v>
      </c>
      <c r="E1580" t="s">
        <v>352</v>
      </c>
      <c r="F1580" t="s">
        <v>127</v>
      </c>
      <c r="G1580" t="str">
        <f>Table_Default__ACACCTCAT[[#This Row],[ACCT_CATEGORY]]</f>
        <v>04116</v>
      </c>
    </row>
    <row r="1581" spans="1:7" x14ac:dyDescent="0.25">
      <c r="A1581" t="s">
        <v>3742</v>
      </c>
      <c r="B1581" t="s">
        <v>3743</v>
      </c>
      <c r="C1581" t="s">
        <v>5</v>
      </c>
      <c r="D1581" t="s">
        <v>352</v>
      </c>
      <c r="E1581" t="s">
        <v>352</v>
      </c>
      <c r="F1581" t="s">
        <v>127</v>
      </c>
      <c r="G1581" t="str">
        <f>Table_Default__ACACCTCAT[[#This Row],[ACCT_CATEGORY]]</f>
        <v>04117</v>
      </c>
    </row>
    <row r="1582" spans="1:7" x14ac:dyDescent="0.25">
      <c r="A1582" t="s">
        <v>3744</v>
      </c>
      <c r="B1582" t="s">
        <v>3745</v>
      </c>
      <c r="C1582" t="s">
        <v>5</v>
      </c>
      <c r="D1582" t="s">
        <v>352</v>
      </c>
      <c r="E1582" t="s">
        <v>352</v>
      </c>
      <c r="F1582" t="s">
        <v>127</v>
      </c>
      <c r="G1582" t="str">
        <f>Table_Default__ACACCTCAT[[#This Row],[ACCT_CATEGORY]]</f>
        <v>04118</v>
      </c>
    </row>
    <row r="1583" spans="1:7" x14ac:dyDescent="0.25">
      <c r="A1583" t="s">
        <v>3746</v>
      </c>
      <c r="B1583" t="s">
        <v>3747</v>
      </c>
      <c r="C1583" t="s">
        <v>5</v>
      </c>
      <c r="D1583" t="s">
        <v>352</v>
      </c>
      <c r="E1583" t="s">
        <v>352</v>
      </c>
      <c r="F1583" t="s">
        <v>127</v>
      </c>
      <c r="G1583" t="str">
        <f>Table_Default__ACACCTCAT[[#This Row],[ACCT_CATEGORY]]</f>
        <v>04119</v>
      </c>
    </row>
    <row r="1584" spans="1:7" x14ac:dyDescent="0.25">
      <c r="A1584" t="s">
        <v>3748</v>
      </c>
      <c r="B1584" t="s">
        <v>3749</v>
      </c>
      <c r="C1584" t="s">
        <v>5</v>
      </c>
      <c r="D1584" t="s">
        <v>352</v>
      </c>
      <c r="E1584" t="s">
        <v>352</v>
      </c>
      <c r="F1584" t="s">
        <v>127</v>
      </c>
      <c r="G1584" t="str">
        <f>Table_Default__ACACCTCAT[[#This Row],[ACCT_CATEGORY]]</f>
        <v>04120</v>
      </c>
    </row>
    <row r="1585" spans="1:7" x14ac:dyDescent="0.25">
      <c r="A1585" t="s">
        <v>3750</v>
      </c>
      <c r="B1585" t="s">
        <v>3751</v>
      </c>
      <c r="C1585" t="s">
        <v>5</v>
      </c>
      <c r="D1585" t="s">
        <v>352</v>
      </c>
      <c r="E1585" t="s">
        <v>352</v>
      </c>
      <c r="F1585" t="s">
        <v>127</v>
      </c>
      <c r="G1585" t="str">
        <f>Table_Default__ACACCTCAT[[#This Row],[ACCT_CATEGORY]]</f>
        <v>04121</v>
      </c>
    </row>
    <row r="1586" spans="1:7" x14ac:dyDescent="0.25">
      <c r="A1586" t="s">
        <v>3752</v>
      </c>
      <c r="B1586" t="s">
        <v>3753</v>
      </c>
      <c r="C1586" t="s">
        <v>5</v>
      </c>
      <c r="D1586" t="s">
        <v>352</v>
      </c>
      <c r="E1586" t="s">
        <v>352</v>
      </c>
      <c r="F1586" t="s">
        <v>127</v>
      </c>
      <c r="G1586" t="str">
        <f>Table_Default__ACACCTCAT[[#This Row],[ACCT_CATEGORY]]</f>
        <v>04122</v>
      </c>
    </row>
    <row r="1587" spans="1:7" x14ac:dyDescent="0.25">
      <c r="A1587" t="s">
        <v>3754</v>
      </c>
      <c r="B1587" t="s">
        <v>3755</v>
      </c>
      <c r="C1587" t="s">
        <v>5</v>
      </c>
      <c r="D1587" t="s">
        <v>352</v>
      </c>
      <c r="E1587" t="s">
        <v>352</v>
      </c>
      <c r="F1587" t="s">
        <v>127</v>
      </c>
      <c r="G1587" t="str">
        <f>Table_Default__ACACCTCAT[[#This Row],[ACCT_CATEGORY]]</f>
        <v>04123</v>
      </c>
    </row>
    <row r="1588" spans="1:7" x14ac:dyDescent="0.25">
      <c r="A1588" t="s">
        <v>3756</v>
      </c>
      <c r="B1588" t="s">
        <v>3757</v>
      </c>
      <c r="C1588" t="s">
        <v>5</v>
      </c>
      <c r="D1588" t="s">
        <v>352</v>
      </c>
      <c r="E1588" t="s">
        <v>352</v>
      </c>
      <c r="F1588" t="s">
        <v>127</v>
      </c>
      <c r="G1588" t="str">
        <f>Table_Default__ACACCTCAT[[#This Row],[ACCT_CATEGORY]]</f>
        <v>04124</v>
      </c>
    </row>
    <row r="1589" spans="1:7" x14ac:dyDescent="0.25">
      <c r="A1589" t="s">
        <v>3758</v>
      </c>
      <c r="B1589" t="s">
        <v>3759</v>
      </c>
      <c r="C1589" t="s">
        <v>5</v>
      </c>
      <c r="D1589" t="s">
        <v>352</v>
      </c>
      <c r="E1589" t="s">
        <v>352</v>
      </c>
      <c r="F1589" t="s">
        <v>127</v>
      </c>
      <c r="G1589" t="str">
        <f>Table_Default__ACACCTCAT[[#This Row],[ACCT_CATEGORY]]</f>
        <v>04125</v>
      </c>
    </row>
    <row r="1590" spans="1:7" x14ac:dyDescent="0.25">
      <c r="A1590" t="s">
        <v>3760</v>
      </c>
      <c r="B1590" t="s">
        <v>3761</v>
      </c>
      <c r="C1590" t="s">
        <v>5</v>
      </c>
      <c r="D1590" t="s">
        <v>352</v>
      </c>
      <c r="E1590" t="s">
        <v>352</v>
      </c>
      <c r="F1590" t="s">
        <v>127</v>
      </c>
      <c r="G1590" t="str">
        <f>Table_Default__ACACCTCAT[[#This Row],[ACCT_CATEGORY]]</f>
        <v>04126</v>
      </c>
    </row>
    <row r="1591" spans="1:7" x14ac:dyDescent="0.25">
      <c r="A1591" t="s">
        <v>3762</v>
      </c>
      <c r="B1591" t="s">
        <v>3763</v>
      </c>
      <c r="C1591" t="s">
        <v>5</v>
      </c>
      <c r="D1591" t="s">
        <v>352</v>
      </c>
      <c r="E1591" t="s">
        <v>352</v>
      </c>
      <c r="F1591" t="s">
        <v>127</v>
      </c>
      <c r="G1591" t="str">
        <f>Table_Default__ACACCTCAT[[#This Row],[ACCT_CATEGORY]]</f>
        <v>04127</v>
      </c>
    </row>
    <row r="1592" spans="1:7" x14ac:dyDescent="0.25">
      <c r="A1592" t="s">
        <v>3764</v>
      </c>
      <c r="B1592" t="s">
        <v>3765</v>
      </c>
      <c r="C1592" t="s">
        <v>5</v>
      </c>
      <c r="D1592" t="s">
        <v>352</v>
      </c>
      <c r="E1592" t="s">
        <v>352</v>
      </c>
      <c r="F1592" t="s">
        <v>127</v>
      </c>
      <c r="G1592" t="str">
        <f>Table_Default__ACACCTCAT[[#This Row],[ACCT_CATEGORY]]</f>
        <v>04128</v>
      </c>
    </row>
    <row r="1593" spans="1:7" x14ac:dyDescent="0.25">
      <c r="A1593" t="s">
        <v>3766</v>
      </c>
      <c r="B1593" t="s">
        <v>3767</v>
      </c>
      <c r="C1593" t="s">
        <v>5</v>
      </c>
      <c r="D1593" t="s">
        <v>352</v>
      </c>
      <c r="E1593" t="s">
        <v>352</v>
      </c>
      <c r="F1593" t="s">
        <v>127</v>
      </c>
      <c r="G1593" t="str">
        <f>Table_Default__ACACCTCAT[[#This Row],[ACCT_CATEGORY]]</f>
        <v>04129</v>
      </c>
    </row>
    <row r="1594" spans="1:7" x14ac:dyDescent="0.25">
      <c r="A1594" t="s">
        <v>3768</v>
      </c>
      <c r="B1594" t="s">
        <v>3769</v>
      </c>
      <c r="C1594" t="s">
        <v>5</v>
      </c>
      <c r="D1594" t="s">
        <v>352</v>
      </c>
      <c r="E1594" t="s">
        <v>352</v>
      </c>
      <c r="F1594" t="s">
        <v>127</v>
      </c>
      <c r="G1594" t="str">
        <f>Table_Default__ACACCTCAT[[#This Row],[ACCT_CATEGORY]]</f>
        <v>04130</v>
      </c>
    </row>
    <row r="1595" spans="1:7" x14ac:dyDescent="0.25">
      <c r="A1595" t="s">
        <v>3770</v>
      </c>
      <c r="B1595" t="s">
        <v>3771</v>
      </c>
      <c r="C1595" t="s">
        <v>5</v>
      </c>
      <c r="D1595" t="s">
        <v>352</v>
      </c>
      <c r="E1595" t="s">
        <v>352</v>
      </c>
      <c r="F1595" t="s">
        <v>127</v>
      </c>
      <c r="G1595" t="str">
        <f>Table_Default__ACACCTCAT[[#This Row],[ACCT_CATEGORY]]</f>
        <v>04131</v>
      </c>
    </row>
    <row r="1596" spans="1:7" x14ac:dyDescent="0.25">
      <c r="A1596" t="s">
        <v>3772</v>
      </c>
      <c r="B1596" t="s">
        <v>3773</v>
      </c>
      <c r="C1596" t="s">
        <v>5</v>
      </c>
      <c r="D1596" t="s">
        <v>352</v>
      </c>
      <c r="E1596" t="s">
        <v>352</v>
      </c>
      <c r="F1596" t="s">
        <v>127</v>
      </c>
      <c r="G1596" t="str">
        <f>Table_Default__ACACCTCAT[[#This Row],[ACCT_CATEGORY]]</f>
        <v>04132</v>
      </c>
    </row>
    <row r="1597" spans="1:7" x14ac:dyDescent="0.25">
      <c r="A1597" t="s">
        <v>3774</v>
      </c>
      <c r="B1597" t="s">
        <v>3775</v>
      </c>
      <c r="C1597" t="s">
        <v>5</v>
      </c>
      <c r="D1597" t="s">
        <v>352</v>
      </c>
      <c r="E1597" t="s">
        <v>352</v>
      </c>
      <c r="F1597" t="s">
        <v>127</v>
      </c>
      <c r="G1597" t="str">
        <f>Table_Default__ACACCTCAT[[#This Row],[ACCT_CATEGORY]]</f>
        <v>04133</v>
      </c>
    </row>
    <row r="1598" spans="1:7" x14ac:dyDescent="0.25">
      <c r="A1598" t="s">
        <v>3776</v>
      </c>
      <c r="B1598" t="s">
        <v>3777</v>
      </c>
      <c r="C1598" t="s">
        <v>5</v>
      </c>
      <c r="D1598" t="s">
        <v>352</v>
      </c>
      <c r="E1598" t="s">
        <v>352</v>
      </c>
      <c r="F1598" t="s">
        <v>127</v>
      </c>
      <c r="G1598" t="str">
        <f>Table_Default__ACACCTCAT[[#This Row],[ACCT_CATEGORY]]</f>
        <v>04134</v>
      </c>
    </row>
    <row r="1599" spans="1:7" x14ac:dyDescent="0.25">
      <c r="A1599" t="s">
        <v>3778</v>
      </c>
      <c r="B1599" t="s">
        <v>3779</v>
      </c>
      <c r="C1599" t="s">
        <v>5</v>
      </c>
      <c r="D1599" t="s">
        <v>352</v>
      </c>
      <c r="E1599" t="s">
        <v>352</v>
      </c>
      <c r="F1599" t="s">
        <v>127</v>
      </c>
      <c r="G1599" t="str">
        <f>Table_Default__ACACCTCAT[[#This Row],[ACCT_CATEGORY]]</f>
        <v>04135</v>
      </c>
    </row>
    <row r="1600" spans="1:7" x14ac:dyDescent="0.25">
      <c r="A1600" t="s">
        <v>3780</v>
      </c>
      <c r="B1600" t="s">
        <v>3781</v>
      </c>
      <c r="C1600" t="s">
        <v>5</v>
      </c>
      <c r="D1600" t="s">
        <v>352</v>
      </c>
      <c r="E1600" t="s">
        <v>352</v>
      </c>
      <c r="F1600" t="s">
        <v>127</v>
      </c>
      <c r="G1600" t="str">
        <f>Table_Default__ACACCTCAT[[#This Row],[ACCT_CATEGORY]]</f>
        <v>04136</v>
      </c>
    </row>
    <row r="1601" spans="1:7" x14ac:dyDescent="0.25">
      <c r="A1601" t="s">
        <v>3782</v>
      </c>
      <c r="B1601" t="s">
        <v>3783</v>
      </c>
      <c r="C1601" t="s">
        <v>5</v>
      </c>
      <c r="D1601" t="s">
        <v>352</v>
      </c>
      <c r="E1601" t="s">
        <v>352</v>
      </c>
      <c r="F1601" t="s">
        <v>127</v>
      </c>
      <c r="G1601" t="str">
        <f>Table_Default__ACACCTCAT[[#This Row],[ACCT_CATEGORY]]</f>
        <v>04137</v>
      </c>
    </row>
    <row r="1602" spans="1:7" x14ac:dyDescent="0.25">
      <c r="A1602" t="s">
        <v>3784</v>
      </c>
      <c r="B1602" t="s">
        <v>3785</v>
      </c>
      <c r="C1602" t="s">
        <v>5</v>
      </c>
      <c r="D1602" t="s">
        <v>352</v>
      </c>
      <c r="E1602" t="s">
        <v>352</v>
      </c>
      <c r="F1602" t="s">
        <v>127</v>
      </c>
      <c r="G1602" t="str">
        <f>Table_Default__ACACCTCAT[[#This Row],[ACCT_CATEGORY]]</f>
        <v>04138</v>
      </c>
    </row>
    <row r="1603" spans="1:7" x14ac:dyDescent="0.25">
      <c r="A1603" t="s">
        <v>3786</v>
      </c>
      <c r="B1603" t="s">
        <v>3787</v>
      </c>
      <c r="C1603" t="s">
        <v>5</v>
      </c>
      <c r="D1603" t="s">
        <v>352</v>
      </c>
      <c r="E1603" t="s">
        <v>352</v>
      </c>
      <c r="F1603" t="s">
        <v>127</v>
      </c>
      <c r="G1603" t="str">
        <f>Table_Default__ACACCTCAT[[#This Row],[ACCT_CATEGORY]]</f>
        <v>04139</v>
      </c>
    </row>
    <row r="1604" spans="1:7" x14ac:dyDescent="0.25">
      <c r="A1604" t="s">
        <v>3788</v>
      </c>
      <c r="B1604" t="s">
        <v>3789</v>
      </c>
      <c r="C1604" t="s">
        <v>5</v>
      </c>
      <c r="D1604" t="s">
        <v>352</v>
      </c>
      <c r="E1604" t="s">
        <v>352</v>
      </c>
      <c r="F1604" t="s">
        <v>127</v>
      </c>
      <c r="G1604" t="str">
        <f>Table_Default__ACACCTCAT[[#This Row],[ACCT_CATEGORY]]</f>
        <v>04140</v>
      </c>
    </row>
    <row r="1605" spans="1:7" x14ac:dyDescent="0.25">
      <c r="A1605" t="s">
        <v>3790</v>
      </c>
      <c r="B1605" t="s">
        <v>3791</v>
      </c>
      <c r="C1605" t="s">
        <v>5</v>
      </c>
      <c r="D1605" t="s">
        <v>352</v>
      </c>
      <c r="E1605" t="s">
        <v>352</v>
      </c>
      <c r="F1605" t="s">
        <v>127</v>
      </c>
      <c r="G1605" t="str">
        <f>Table_Default__ACACCTCAT[[#This Row],[ACCT_CATEGORY]]</f>
        <v>04141</v>
      </c>
    </row>
    <row r="1606" spans="1:7" x14ac:dyDescent="0.25">
      <c r="A1606" t="s">
        <v>3792</v>
      </c>
      <c r="B1606" t="s">
        <v>3793</v>
      </c>
      <c r="C1606" t="s">
        <v>5</v>
      </c>
      <c r="D1606" t="s">
        <v>352</v>
      </c>
      <c r="E1606" t="s">
        <v>352</v>
      </c>
      <c r="F1606" t="s">
        <v>127</v>
      </c>
      <c r="G1606" t="str">
        <f>Table_Default__ACACCTCAT[[#This Row],[ACCT_CATEGORY]]</f>
        <v>04142</v>
      </c>
    </row>
    <row r="1607" spans="1:7" x14ac:dyDescent="0.25">
      <c r="A1607" t="s">
        <v>3794</v>
      </c>
      <c r="B1607" t="s">
        <v>3795</v>
      </c>
      <c r="C1607" t="s">
        <v>5</v>
      </c>
      <c r="D1607" t="s">
        <v>352</v>
      </c>
      <c r="E1607" t="s">
        <v>352</v>
      </c>
      <c r="F1607" t="s">
        <v>127</v>
      </c>
      <c r="G1607" t="str">
        <f>Table_Default__ACACCTCAT[[#This Row],[ACCT_CATEGORY]]</f>
        <v>04143</v>
      </c>
    </row>
    <row r="1608" spans="1:7" x14ac:dyDescent="0.25">
      <c r="A1608" t="s">
        <v>3796</v>
      </c>
      <c r="B1608" t="s">
        <v>3797</v>
      </c>
      <c r="C1608" t="s">
        <v>5</v>
      </c>
      <c r="D1608" t="s">
        <v>352</v>
      </c>
      <c r="E1608" t="s">
        <v>352</v>
      </c>
      <c r="F1608" t="s">
        <v>127</v>
      </c>
      <c r="G1608" t="str">
        <f>Table_Default__ACACCTCAT[[#This Row],[ACCT_CATEGORY]]</f>
        <v>04144</v>
      </c>
    </row>
    <row r="1609" spans="1:7" x14ac:dyDescent="0.25">
      <c r="A1609" t="s">
        <v>3798</v>
      </c>
      <c r="B1609" t="s">
        <v>3799</v>
      </c>
      <c r="C1609" t="s">
        <v>5</v>
      </c>
      <c r="D1609" t="s">
        <v>352</v>
      </c>
      <c r="E1609" t="s">
        <v>352</v>
      </c>
      <c r="F1609" t="s">
        <v>127</v>
      </c>
      <c r="G1609" t="str">
        <f>Table_Default__ACACCTCAT[[#This Row],[ACCT_CATEGORY]]</f>
        <v>04145</v>
      </c>
    </row>
    <row r="1610" spans="1:7" x14ac:dyDescent="0.25">
      <c r="A1610" t="s">
        <v>3800</v>
      </c>
      <c r="B1610" t="s">
        <v>3801</v>
      </c>
      <c r="C1610" t="s">
        <v>5</v>
      </c>
      <c r="D1610" t="s">
        <v>352</v>
      </c>
      <c r="E1610" t="s">
        <v>352</v>
      </c>
      <c r="F1610" t="s">
        <v>127</v>
      </c>
      <c r="G1610" t="str">
        <f>Table_Default__ACACCTCAT[[#This Row],[ACCT_CATEGORY]]</f>
        <v>04146</v>
      </c>
    </row>
    <row r="1611" spans="1:7" x14ac:dyDescent="0.25">
      <c r="A1611" t="s">
        <v>3802</v>
      </c>
      <c r="B1611" t="s">
        <v>3803</v>
      </c>
      <c r="C1611" t="s">
        <v>5</v>
      </c>
      <c r="D1611" t="s">
        <v>352</v>
      </c>
      <c r="E1611" t="s">
        <v>352</v>
      </c>
      <c r="F1611" t="s">
        <v>127</v>
      </c>
      <c r="G1611" t="str">
        <f>Table_Default__ACACCTCAT[[#This Row],[ACCT_CATEGORY]]</f>
        <v>04147</v>
      </c>
    </row>
    <row r="1612" spans="1:7" x14ac:dyDescent="0.25">
      <c r="A1612" t="s">
        <v>3804</v>
      </c>
      <c r="B1612" t="s">
        <v>3805</v>
      </c>
      <c r="C1612" t="s">
        <v>5</v>
      </c>
      <c r="D1612" t="s">
        <v>352</v>
      </c>
      <c r="E1612" t="s">
        <v>352</v>
      </c>
      <c r="F1612" t="s">
        <v>127</v>
      </c>
      <c r="G1612" t="str">
        <f>Table_Default__ACACCTCAT[[#This Row],[ACCT_CATEGORY]]</f>
        <v>04148</v>
      </c>
    </row>
    <row r="1613" spans="1:7" x14ac:dyDescent="0.25">
      <c r="A1613" t="s">
        <v>3806</v>
      </c>
      <c r="B1613" t="s">
        <v>3807</v>
      </c>
      <c r="C1613" t="s">
        <v>5</v>
      </c>
      <c r="D1613" t="s">
        <v>352</v>
      </c>
      <c r="E1613" t="s">
        <v>352</v>
      </c>
      <c r="F1613" t="s">
        <v>127</v>
      </c>
      <c r="G1613" t="str">
        <f>Table_Default__ACACCTCAT[[#This Row],[ACCT_CATEGORY]]</f>
        <v>04149</v>
      </c>
    </row>
    <row r="1614" spans="1:7" x14ac:dyDescent="0.25">
      <c r="A1614" t="s">
        <v>3808</v>
      </c>
      <c r="B1614" t="s">
        <v>3809</v>
      </c>
      <c r="C1614" t="s">
        <v>5</v>
      </c>
      <c r="D1614" t="s">
        <v>352</v>
      </c>
      <c r="E1614" t="s">
        <v>352</v>
      </c>
      <c r="F1614" t="s">
        <v>127</v>
      </c>
      <c r="G1614" t="str">
        <f>Table_Default__ACACCTCAT[[#This Row],[ACCT_CATEGORY]]</f>
        <v>04150</v>
      </c>
    </row>
    <row r="1615" spans="1:7" x14ac:dyDescent="0.25">
      <c r="A1615" t="s">
        <v>3810</v>
      </c>
      <c r="B1615" t="s">
        <v>3811</v>
      </c>
      <c r="C1615" t="s">
        <v>5</v>
      </c>
      <c r="D1615" t="s">
        <v>352</v>
      </c>
      <c r="E1615" t="s">
        <v>352</v>
      </c>
      <c r="F1615" t="s">
        <v>127</v>
      </c>
      <c r="G1615" t="str">
        <f>Table_Default__ACACCTCAT[[#This Row],[ACCT_CATEGORY]]</f>
        <v>04151</v>
      </c>
    </row>
    <row r="1616" spans="1:7" x14ac:dyDescent="0.25">
      <c r="A1616" t="s">
        <v>3812</v>
      </c>
      <c r="B1616" t="s">
        <v>3813</v>
      </c>
      <c r="C1616" t="s">
        <v>5</v>
      </c>
      <c r="D1616" t="s">
        <v>352</v>
      </c>
      <c r="E1616" t="s">
        <v>352</v>
      </c>
      <c r="F1616" t="s">
        <v>127</v>
      </c>
      <c r="G1616" t="str">
        <f>Table_Default__ACACCTCAT[[#This Row],[ACCT_CATEGORY]]</f>
        <v>04152</v>
      </c>
    </row>
    <row r="1617" spans="1:7" x14ac:dyDescent="0.25">
      <c r="A1617" t="s">
        <v>3814</v>
      </c>
      <c r="B1617" t="s">
        <v>3815</v>
      </c>
      <c r="C1617" t="s">
        <v>5</v>
      </c>
      <c r="D1617" t="s">
        <v>352</v>
      </c>
      <c r="E1617" t="s">
        <v>352</v>
      </c>
      <c r="F1617" t="s">
        <v>127</v>
      </c>
      <c r="G1617" t="str">
        <f>Table_Default__ACACCTCAT[[#This Row],[ACCT_CATEGORY]]</f>
        <v>04153</v>
      </c>
    </row>
    <row r="1618" spans="1:7" x14ac:dyDescent="0.25">
      <c r="A1618" t="s">
        <v>3816</v>
      </c>
      <c r="B1618" t="s">
        <v>3817</v>
      </c>
      <c r="C1618" t="s">
        <v>5</v>
      </c>
      <c r="D1618" t="s">
        <v>352</v>
      </c>
      <c r="E1618" t="s">
        <v>352</v>
      </c>
      <c r="F1618" t="s">
        <v>127</v>
      </c>
      <c r="G1618" t="str">
        <f>Table_Default__ACACCTCAT[[#This Row],[ACCT_CATEGORY]]</f>
        <v>04154</v>
      </c>
    </row>
    <row r="1619" spans="1:7" x14ac:dyDescent="0.25">
      <c r="A1619" t="s">
        <v>3818</v>
      </c>
      <c r="B1619" t="s">
        <v>3819</v>
      </c>
      <c r="C1619" t="s">
        <v>5</v>
      </c>
      <c r="D1619" t="s">
        <v>352</v>
      </c>
      <c r="E1619" t="s">
        <v>352</v>
      </c>
      <c r="F1619" t="s">
        <v>127</v>
      </c>
      <c r="G1619" t="str">
        <f>Table_Default__ACACCTCAT[[#This Row],[ACCT_CATEGORY]]</f>
        <v>04156</v>
      </c>
    </row>
    <row r="1620" spans="1:7" x14ac:dyDescent="0.25">
      <c r="A1620" t="s">
        <v>3820</v>
      </c>
      <c r="B1620" t="s">
        <v>3821</v>
      </c>
      <c r="C1620" t="s">
        <v>5</v>
      </c>
      <c r="D1620" t="s">
        <v>352</v>
      </c>
      <c r="E1620" t="s">
        <v>352</v>
      </c>
      <c r="F1620" t="s">
        <v>127</v>
      </c>
      <c r="G1620" t="str">
        <f>Table_Default__ACACCTCAT[[#This Row],[ACCT_CATEGORY]]</f>
        <v>04157</v>
      </c>
    </row>
    <row r="1621" spans="1:7" x14ac:dyDescent="0.25">
      <c r="A1621" t="s">
        <v>3822</v>
      </c>
      <c r="B1621" t="s">
        <v>3823</v>
      </c>
      <c r="C1621" t="s">
        <v>5</v>
      </c>
      <c r="D1621" t="s">
        <v>352</v>
      </c>
      <c r="E1621" t="s">
        <v>352</v>
      </c>
      <c r="F1621" t="s">
        <v>127</v>
      </c>
      <c r="G1621" t="str">
        <f>Table_Default__ACACCTCAT[[#This Row],[ACCT_CATEGORY]]</f>
        <v>04158</v>
      </c>
    </row>
    <row r="1622" spans="1:7" x14ac:dyDescent="0.25">
      <c r="A1622" t="s">
        <v>3824</v>
      </c>
      <c r="B1622" t="s">
        <v>3825</v>
      </c>
      <c r="C1622" t="s">
        <v>5</v>
      </c>
      <c r="D1622" t="s">
        <v>352</v>
      </c>
      <c r="E1622" t="s">
        <v>352</v>
      </c>
      <c r="F1622" t="s">
        <v>127</v>
      </c>
      <c r="G1622" t="str">
        <f>Table_Default__ACACCTCAT[[#This Row],[ACCT_CATEGORY]]</f>
        <v>04159</v>
      </c>
    </row>
    <row r="1623" spans="1:7" x14ac:dyDescent="0.25">
      <c r="A1623" t="s">
        <v>3826</v>
      </c>
      <c r="B1623" t="s">
        <v>3827</v>
      </c>
      <c r="C1623" t="s">
        <v>5</v>
      </c>
      <c r="D1623" t="s">
        <v>352</v>
      </c>
      <c r="E1623" t="s">
        <v>352</v>
      </c>
      <c r="F1623" t="s">
        <v>127</v>
      </c>
      <c r="G1623" t="str">
        <f>Table_Default__ACACCTCAT[[#This Row],[ACCT_CATEGORY]]</f>
        <v>04160</v>
      </c>
    </row>
    <row r="1624" spans="1:7" x14ac:dyDescent="0.25">
      <c r="A1624" t="s">
        <v>3828</v>
      </c>
      <c r="B1624" t="s">
        <v>3829</v>
      </c>
      <c r="C1624" t="s">
        <v>5</v>
      </c>
      <c r="D1624" t="s">
        <v>352</v>
      </c>
      <c r="E1624" t="s">
        <v>352</v>
      </c>
      <c r="F1624" t="s">
        <v>127</v>
      </c>
      <c r="G1624" t="str">
        <f>Table_Default__ACACCTCAT[[#This Row],[ACCT_CATEGORY]]</f>
        <v>04200</v>
      </c>
    </row>
    <row r="1625" spans="1:7" x14ac:dyDescent="0.25">
      <c r="A1625" t="s">
        <v>3830</v>
      </c>
      <c r="B1625" t="s">
        <v>3831</v>
      </c>
      <c r="C1625" t="s">
        <v>5</v>
      </c>
      <c r="D1625" t="s">
        <v>352</v>
      </c>
      <c r="E1625" t="s">
        <v>352</v>
      </c>
      <c r="F1625" t="s">
        <v>127</v>
      </c>
      <c r="G1625" t="str">
        <f>Table_Default__ACACCTCAT[[#This Row],[ACCT_CATEGORY]]</f>
        <v>04201</v>
      </c>
    </row>
    <row r="1626" spans="1:7" x14ac:dyDescent="0.25">
      <c r="A1626" t="s">
        <v>3832</v>
      </c>
      <c r="B1626" t="s">
        <v>3833</v>
      </c>
      <c r="C1626" t="s">
        <v>5</v>
      </c>
      <c r="D1626" t="s">
        <v>352</v>
      </c>
      <c r="E1626" t="s">
        <v>352</v>
      </c>
      <c r="F1626" t="s">
        <v>127</v>
      </c>
      <c r="G1626" t="str">
        <f>Table_Default__ACACCTCAT[[#This Row],[ACCT_CATEGORY]]</f>
        <v>04300</v>
      </c>
    </row>
    <row r="1627" spans="1:7" x14ac:dyDescent="0.25">
      <c r="A1627" t="s">
        <v>3834</v>
      </c>
      <c r="B1627" t="s">
        <v>3835</v>
      </c>
      <c r="C1627" t="s">
        <v>5</v>
      </c>
      <c r="D1627" t="s">
        <v>352</v>
      </c>
      <c r="E1627" t="s">
        <v>352</v>
      </c>
      <c r="F1627" t="s">
        <v>127</v>
      </c>
      <c r="G1627" t="str">
        <f>Table_Default__ACACCTCAT[[#This Row],[ACCT_CATEGORY]]</f>
        <v>04301</v>
      </c>
    </row>
    <row r="1628" spans="1:7" x14ac:dyDescent="0.25">
      <c r="A1628" t="s">
        <v>3836</v>
      </c>
      <c r="B1628" t="s">
        <v>3837</v>
      </c>
      <c r="C1628" t="s">
        <v>5</v>
      </c>
      <c r="D1628" t="s">
        <v>352</v>
      </c>
      <c r="E1628" t="s">
        <v>352</v>
      </c>
      <c r="F1628" t="s">
        <v>127</v>
      </c>
      <c r="G1628" t="str">
        <f>Table_Default__ACACCTCAT[[#This Row],[ACCT_CATEGORY]]</f>
        <v>04302</v>
      </c>
    </row>
    <row r="1629" spans="1:7" x14ac:dyDescent="0.25">
      <c r="A1629" t="s">
        <v>3838</v>
      </c>
      <c r="B1629" t="s">
        <v>3839</v>
      </c>
      <c r="C1629" t="s">
        <v>5</v>
      </c>
      <c r="D1629" t="s">
        <v>352</v>
      </c>
      <c r="E1629" t="s">
        <v>352</v>
      </c>
      <c r="F1629" t="s">
        <v>127</v>
      </c>
      <c r="G1629" t="str">
        <f>Table_Default__ACACCTCAT[[#This Row],[ACCT_CATEGORY]]</f>
        <v>04303</v>
      </c>
    </row>
    <row r="1630" spans="1:7" x14ac:dyDescent="0.25">
      <c r="A1630" t="s">
        <v>3840</v>
      </c>
      <c r="B1630" t="s">
        <v>3841</v>
      </c>
      <c r="C1630" t="s">
        <v>5</v>
      </c>
      <c r="D1630" t="s">
        <v>352</v>
      </c>
      <c r="E1630" t="s">
        <v>352</v>
      </c>
      <c r="F1630" t="s">
        <v>127</v>
      </c>
      <c r="G1630" t="str">
        <f>Table_Default__ACACCTCAT[[#This Row],[ACCT_CATEGORY]]</f>
        <v>04304</v>
      </c>
    </row>
    <row r="1631" spans="1:7" x14ac:dyDescent="0.25">
      <c r="A1631" t="s">
        <v>3842</v>
      </c>
      <c r="B1631" t="s">
        <v>3843</v>
      </c>
      <c r="C1631" t="s">
        <v>5</v>
      </c>
      <c r="D1631" t="s">
        <v>352</v>
      </c>
      <c r="E1631" t="s">
        <v>352</v>
      </c>
      <c r="F1631" t="s">
        <v>127</v>
      </c>
      <c r="G1631" t="str">
        <f>Table_Default__ACACCTCAT[[#This Row],[ACCT_CATEGORY]]</f>
        <v>04305</v>
      </c>
    </row>
    <row r="1632" spans="1:7" x14ac:dyDescent="0.25">
      <c r="A1632" t="s">
        <v>3844</v>
      </c>
      <c r="B1632" t="s">
        <v>3845</v>
      </c>
      <c r="C1632" t="s">
        <v>5</v>
      </c>
      <c r="D1632" t="s">
        <v>352</v>
      </c>
      <c r="E1632" t="s">
        <v>352</v>
      </c>
      <c r="F1632" t="s">
        <v>127</v>
      </c>
      <c r="G1632" t="str">
        <f>Table_Default__ACACCTCAT[[#This Row],[ACCT_CATEGORY]]</f>
        <v>04308</v>
      </c>
    </row>
    <row r="1633" spans="1:7" x14ac:dyDescent="0.25">
      <c r="A1633" t="s">
        <v>3846</v>
      </c>
      <c r="B1633" t="s">
        <v>3847</v>
      </c>
      <c r="C1633" t="s">
        <v>5</v>
      </c>
      <c r="D1633" t="s">
        <v>352</v>
      </c>
      <c r="E1633" t="s">
        <v>352</v>
      </c>
      <c r="F1633" t="s">
        <v>127</v>
      </c>
      <c r="G1633" t="str">
        <f>Table_Default__ACACCTCAT[[#This Row],[ACCT_CATEGORY]]</f>
        <v>04309</v>
      </c>
    </row>
    <row r="1634" spans="1:7" x14ac:dyDescent="0.25">
      <c r="A1634" t="s">
        <v>3848</v>
      </c>
      <c r="B1634" t="s">
        <v>3849</v>
      </c>
      <c r="C1634" t="s">
        <v>5</v>
      </c>
      <c r="D1634" t="s">
        <v>352</v>
      </c>
      <c r="E1634" t="s">
        <v>352</v>
      </c>
      <c r="F1634" t="s">
        <v>127</v>
      </c>
      <c r="G1634" t="str">
        <f>Table_Default__ACACCTCAT[[#This Row],[ACCT_CATEGORY]]</f>
        <v>04310</v>
      </c>
    </row>
    <row r="1635" spans="1:7" x14ac:dyDescent="0.25">
      <c r="A1635" t="s">
        <v>3850</v>
      </c>
      <c r="B1635" t="s">
        <v>3851</v>
      </c>
      <c r="C1635" t="s">
        <v>5</v>
      </c>
      <c r="D1635" t="s">
        <v>352</v>
      </c>
      <c r="E1635" t="s">
        <v>352</v>
      </c>
      <c r="F1635" t="s">
        <v>127</v>
      </c>
      <c r="G1635" t="str">
        <f>Table_Default__ACACCTCAT[[#This Row],[ACCT_CATEGORY]]</f>
        <v>04311</v>
      </c>
    </row>
    <row r="1636" spans="1:7" x14ac:dyDescent="0.25">
      <c r="A1636" t="s">
        <v>3852</v>
      </c>
      <c r="B1636" t="s">
        <v>3853</v>
      </c>
      <c r="C1636" t="s">
        <v>5</v>
      </c>
      <c r="D1636" t="s">
        <v>352</v>
      </c>
      <c r="E1636" t="s">
        <v>352</v>
      </c>
      <c r="F1636" t="s">
        <v>127</v>
      </c>
      <c r="G1636" t="str">
        <f>Table_Default__ACACCTCAT[[#This Row],[ACCT_CATEGORY]]</f>
        <v>04312</v>
      </c>
    </row>
    <row r="1637" spans="1:7" x14ac:dyDescent="0.25">
      <c r="A1637" t="s">
        <v>3854</v>
      </c>
      <c r="B1637" t="s">
        <v>3855</v>
      </c>
      <c r="C1637" t="s">
        <v>5</v>
      </c>
      <c r="D1637" t="s">
        <v>352</v>
      </c>
      <c r="E1637" t="s">
        <v>352</v>
      </c>
      <c r="F1637" t="s">
        <v>127</v>
      </c>
      <c r="G1637" t="str">
        <f>Table_Default__ACACCTCAT[[#This Row],[ACCT_CATEGORY]]</f>
        <v>04313</v>
      </c>
    </row>
    <row r="1638" spans="1:7" x14ac:dyDescent="0.25">
      <c r="A1638" t="s">
        <v>3856</v>
      </c>
      <c r="B1638" t="s">
        <v>3857</v>
      </c>
      <c r="C1638" t="s">
        <v>5</v>
      </c>
      <c r="D1638" t="s">
        <v>352</v>
      </c>
      <c r="E1638" t="s">
        <v>352</v>
      </c>
      <c r="F1638" t="s">
        <v>127</v>
      </c>
      <c r="G1638" t="str">
        <f>Table_Default__ACACCTCAT[[#This Row],[ACCT_CATEGORY]]</f>
        <v>04314</v>
      </c>
    </row>
    <row r="1639" spans="1:7" x14ac:dyDescent="0.25">
      <c r="A1639" t="s">
        <v>3858</v>
      </c>
      <c r="B1639" t="s">
        <v>3859</v>
      </c>
      <c r="C1639" t="s">
        <v>5</v>
      </c>
      <c r="D1639" t="s">
        <v>352</v>
      </c>
      <c r="E1639" t="s">
        <v>352</v>
      </c>
      <c r="F1639" t="s">
        <v>127</v>
      </c>
      <c r="G1639" t="str">
        <f>Table_Default__ACACCTCAT[[#This Row],[ACCT_CATEGORY]]</f>
        <v>04315</v>
      </c>
    </row>
    <row r="1640" spans="1:7" x14ac:dyDescent="0.25">
      <c r="A1640" t="s">
        <v>3860</v>
      </c>
      <c r="B1640" t="s">
        <v>3861</v>
      </c>
      <c r="C1640" t="s">
        <v>5</v>
      </c>
      <c r="D1640" t="s">
        <v>352</v>
      </c>
      <c r="E1640" t="s">
        <v>352</v>
      </c>
      <c r="F1640" t="s">
        <v>127</v>
      </c>
      <c r="G1640" t="str">
        <f>Table_Default__ACACCTCAT[[#This Row],[ACCT_CATEGORY]]</f>
        <v>04316</v>
      </c>
    </row>
    <row r="1641" spans="1:7" x14ac:dyDescent="0.25">
      <c r="A1641" t="s">
        <v>3862</v>
      </c>
      <c r="B1641" t="s">
        <v>3863</v>
      </c>
      <c r="C1641" t="s">
        <v>5</v>
      </c>
      <c r="D1641" t="s">
        <v>352</v>
      </c>
      <c r="E1641" t="s">
        <v>352</v>
      </c>
      <c r="F1641" t="s">
        <v>127</v>
      </c>
      <c r="G1641" t="str">
        <f>Table_Default__ACACCTCAT[[#This Row],[ACCT_CATEGORY]]</f>
        <v>04317</v>
      </c>
    </row>
    <row r="1642" spans="1:7" x14ac:dyDescent="0.25">
      <c r="A1642" t="s">
        <v>3864</v>
      </c>
      <c r="B1642" t="s">
        <v>3865</v>
      </c>
      <c r="C1642" t="s">
        <v>5</v>
      </c>
      <c r="D1642" t="s">
        <v>352</v>
      </c>
      <c r="E1642" t="s">
        <v>352</v>
      </c>
      <c r="F1642" t="s">
        <v>127</v>
      </c>
      <c r="G1642" t="str">
        <f>Table_Default__ACACCTCAT[[#This Row],[ACCT_CATEGORY]]</f>
        <v>04318</v>
      </c>
    </row>
    <row r="1643" spans="1:7" x14ac:dyDescent="0.25">
      <c r="A1643" t="s">
        <v>3866</v>
      </c>
      <c r="B1643" t="s">
        <v>3867</v>
      </c>
      <c r="C1643" t="s">
        <v>5</v>
      </c>
      <c r="D1643" t="s">
        <v>352</v>
      </c>
      <c r="E1643" t="s">
        <v>352</v>
      </c>
      <c r="F1643" t="s">
        <v>127</v>
      </c>
      <c r="G1643" t="str">
        <f>Table_Default__ACACCTCAT[[#This Row],[ACCT_CATEGORY]]</f>
        <v>04319</v>
      </c>
    </row>
    <row r="1644" spans="1:7" x14ac:dyDescent="0.25">
      <c r="A1644" t="s">
        <v>3868</v>
      </c>
      <c r="B1644" t="s">
        <v>3869</v>
      </c>
      <c r="C1644" t="s">
        <v>5</v>
      </c>
      <c r="D1644" t="s">
        <v>352</v>
      </c>
      <c r="E1644" t="s">
        <v>352</v>
      </c>
      <c r="F1644" t="s">
        <v>127</v>
      </c>
      <c r="G1644" t="str">
        <f>Table_Default__ACACCTCAT[[#This Row],[ACCT_CATEGORY]]</f>
        <v>04320</v>
      </c>
    </row>
    <row r="1645" spans="1:7" x14ac:dyDescent="0.25">
      <c r="A1645" t="s">
        <v>3870</v>
      </c>
      <c r="B1645" t="s">
        <v>3871</v>
      </c>
      <c r="C1645" t="s">
        <v>5</v>
      </c>
      <c r="D1645" t="s">
        <v>352</v>
      </c>
      <c r="E1645" t="s">
        <v>352</v>
      </c>
      <c r="F1645" t="s">
        <v>127</v>
      </c>
      <c r="G1645" t="str">
        <f>Table_Default__ACACCTCAT[[#This Row],[ACCT_CATEGORY]]</f>
        <v>04321</v>
      </c>
    </row>
    <row r="1646" spans="1:7" x14ac:dyDescent="0.25">
      <c r="A1646" t="s">
        <v>3872</v>
      </c>
      <c r="B1646" t="s">
        <v>3873</v>
      </c>
      <c r="C1646" t="s">
        <v>5</v>
      </c>
      <c r="D1646" t="s">
        <v>352</v>
      </c>
      <c r="E1646" t="s">
        <v>352</v>
      </c>
      <c r="F1646" t="s">
        <v>127</v>
      </c>
      <c r="G1646" t="str">
        <f>Table_Default__ACACCTCAT[[#This Row],[ACCT_CATEGORY]]</f>
        <v>04322</v>
      </c>
    </row>
    <row r="1647" spans="1:7" x14ac:dyDescent="0.25">
      <c r="A1647" t="s">
        <v>3874</v>
      </c>
      <c r="B1647" t="s">
        <v>3875</v>
      </c>
      <c r="C1647" t="s">
        <v>5</v>
      </c>
      <c r="D1647" t="s">
        <v>352</v>
      </c>
      <c r="E1647" t="s">
        <v>352</v>
      </c>
      <c r="F1647" t="s">
        <v>127</v>
      </c>
      <c r="G1647" t="str">
        <f>Table_Default__ACACCTCAT[[#This Row],[ACCT_CATEGORY]]</f>
        <v>04323</v>
      </c>
    </row>
    <row r="1648" spans="1:7" x14ac:dyDescent="0.25">
      <c r="A1648" t="s">
        <v>3876</v>
      </c>
      <c r="B1648" t="s">
        <v>3877</v>
      </c>
      <c r="C1648" t="s">
        <v>5</v>
      </c>
      <c r="D1648" t="s">
        <v>352</v>
      </c>
      <c r="E1648" t="s">
        <v>352</v>
      </c>
      <c r="F1648" t="s">
        <v>127</v>
      </c>
      <c r="G1648" t="str">
        <f>Table_Default__ACACCTCAT[[#This Row],[ACCT_CATEGORY]]</f>
        <v>04324</v>
      </c>
    </row>
    <row r="1649" spans="1:7" x14ac:dyDescent="0.25">
      <c r="A1649" t="s">
        <v>3878</v>
      </c>
      <c r="B1649" t="s">
        <v>3879</v>
      </c>
      <c r="C1649" t="s">
        <v>5</v>
      </c>
      <c r="D1649" t="s">
        <v>352</v>
      </c>
      <c r="E1649" t="s">
        <v>352</v>
      </c>
      <c r="F1649" t="s">
        <v>127</v>
      </c>
      <c r="G1649" t="str">
        <f>Table_Default__ACACCTCAT[[#This Row],[ACCT_CATEGORY]]</f>
        <v>04325</v>
      </c>
    </row>
    <row r="1650" spans="1:7" x14ac:dyDescent="0.25">
      <c r="A1650" t="s">
        <v>3880</v>
      </c>
      <c r="B1650" t="s">
        <v>3881</v>
      </c>
      <c r="C1650" t="s">
        <v>5</v>
      </c>
      <c r="D1650" t="s">
        <v>352</v>
      </c>
      <c r="E1650" t="s">
        <v>352</v>
      </c>
      <c r="F1650" t="s">
        <v>127</v>
      </c>
      <c r="G1650" t="str">
        <f>Table_Default__ACACCTCAT[[#This Row],[ACCT_CATEGORY]]</f>
        <v>04326</v>
      </c>
    </row>
    <row r="1651" spans="1:7" x14ac:dyDescent="0.25">
      <c r="A1651" t="s">
        <v>3882</v>
      </c>
      <c r="B1651" t="s">
        <v>3883</v>
      </c>
      <c r="C1651" t="s">
        <v>5</v>
      </c>
      <c r="D1651" t="s">
        <v>352</v>
      </c>
      <c r="E1651" t="s">
        <v>352</v>
      </c>
      <c r="F1651" t="s">
        <v>127</v>
      </c>
      <c r="G1651" t="str">
        <f>Table_Default__ACACCTCAT[[#This Row],[ACCT_CATEGORY]]</f>
        <v>04327</v>
      </c>
    </row>
    <row r="1652" spans="1:7" x14ac:dyDescent="0.25">
      <c r="A1652" t="s">
        <v>3884</v>
      </c>
      <c r="B1652" t="s">
        <v>3885</v>
      </c>
      <c r="C1652" t="s">
        <v>5</v>
      </c>
      <c r="D1652" t="s">
        <v>352</v>
      </c>
      <c r="E1652" t="s">
        <v>352</v>
      </c>
      <c r="F1652" t="s">
        <v>127</v>
      </c>
      <c r="G1652" t="str">
        <f>Table_Default__ACACCTCAT[[#This Row],[ACCT_CATEGORY]]</f>
        <v>04328</v>
      </c>
    </row>
    <row r="1653" spans="1:7" x14ac:dyDescent="0.25">
      <c r="A1653" t="s">
        <v>3886</v>
      </c>
      <c r="B1653" t="s">
        <v>3887</v>
      </c>
      <c r="C1653" t="s">
        <v>5</v>
      </c>
      <c r="D1653" t="s">
        <v>352</v>
      </c>
      <c r="E1653" t="s">
        <v>352</v>
      </c>
      <c r="F1653" t="s">
        <v>127</v>
      </c>
      <c r="G1653" t="str">
        <f>Table_Default__ACACCTCAT[[#This Row],[ACCT_CATEGORY]]</f>
        <v>04329</v>
      </c>
    </row>
    <row r="1654" spans="1:7" x14ac:dyDescent="0.25">
      <c r="A1654" t="s">
        <v>3888</v>
      </c>
      <c r="B1654" t="s">
        <v>3889</v>
      </c>
      <c r="C1654" t="s">
        <v>5</v>
      </c>
      <c r="D1654" t="s">
        <v>352</v>
      </c>
      <c r="E1654" t="s">
        <v>352</v>
      </c>
      <c r="F1654" t="s">
        <v>127</v>
      </c>
      <c r="G1654" t="str">
        <f>Table_Default__ACACCTCAT[[#This Row],[ACCT_CATEGORY]]</f>
        <v>04330</v>
      </c>
    </row>
    <row r="1655" spans="1:7" x14ac:dyDescent="0.25">
      <c r="A1655" t="s">
        <v>3890</v>
      </c>
      <c r="B1655" t="s">
        <v>3891</v>
      </c>
      <c r="C1655" t="s">
        <v>5</v>
      </c>
      <c r="D1655" t="s">
        <v>352</v>
      </c>
      <c r="E1655" t="s">
        <v>352</v>
      </c>
      <c r="F1655" t="s">
        <v>127</v>
      </c>
      <c r="G1655" t="str">
        <f>Table_Default__ACACCTCAT[[#This Row],[ACCT_CATEGORY]]</f>
        <v>04334</v>
      </c>
    </row>
    <row r="1656" spans="1:7" x14ac:dyDescent="0.25">
      <c r="A1656" t="s">
        <v>3892</v>
      </c>
      <c r="B1656" t="s">
        <v>3893</v>
      </c>
      <c r="C1656" t="s">
        <v>5</v>
      </c>
      <c r="D1656" t="s">
        <v>352</v>
      </c>
      <c r="E1656" t="s">
        <v>352</v>
      </c>
      <c r="F1656" t="s">
        <v>127</v>
      </c>
      <c r="G1656" t="str">
        <f>Table_Default__ACACCTCAT[[#This Row],[ACCT_CATEGORY]]</f>
        <v>04335</v>
      </c>
    </row>
    <row r="1657" spans="1:7" x14ac:dyDescent="0.25">
      <c r="A1657" t="s">
        <v>3894</v>
      </c>
      <c r="B1657" t="s">
        <v>3895</v>
      </c>
      <c r="C1657" t="s">
        <v>5</v>
      </c>
      <c r="D1657" t="s">
        <v>352</v>
      </c>
      <c r="E1657" t="s">
        <v>352</v>
      </c>
      <c r="F1657" t="s">
        <v>127</v>
      </c>
      <c r="G1657" t="str">
        <f>Table_Default__ACACCTCAT[[#This Row],[ACCT_CATEGORY]]</f>
        <v>04336</v>
      </c>
    </row>
    <row r="1658" spans="1:7" x14ac:dyDescent="0.25">
      <c r="A1658" t="s">
        <v>3896</v>
      </c>
      <c r="B1658" t="s">
        <v>3897</v>
      </c>
      <c r="C1658" t="s">
        <v>5</v>
      </c>
      <c r="D1658" t="s">
        <v>352</v>
      </c>
      <c r="E1658" t="s">
        <v>352</v>
      </c>
      <c r="F1658" t="s">
        <v>127</v>
      </c>
      <c r="G1658" t="str">
        <f>Table_Default__ACACCTCAT[[#This Row],[ACCT_CATEGORY]]</f>
        <v>04337</v>
      </c>
    </row>
    <row r="1659" spans="1:7" x14ac:dyDescent="0.25">
      <c r="A1659" t="s">
        <v>3898</v>
      </c>
      <c r="B1659" t="s">
        <v>3899</v>
      </c>
      <c r="C1659" t="s">
        <v>5</v>
      </c>
      <c r="D1659" t="s">
        <v>352</v>
      </c>
      <c r="E1659" t="s">
        <v>352</v>
      </c>
      <c r="F1659" t="s">
        <v>127</v>
      </c>
      <c r="G1659" t="str">
        <f>Table_Default__ACACCTCAT[[#This Row],[ACCT_CATEGORY]]</f>
        <v>04338</v>
      </c>
    </row>
    <row r="1660" spans="1:7" x14ac:dyDescent="0.25">
      <c r="A1660" t="s">
        <v>3900</v>
      </c>
      <c r="B1660" t="s">
        <v>3901</v>
      </c>
      <c r="C1660" t="s">
        <v>5</v>
      </c>
      <c r="D1660" t="s">
        <v>352</v>
      </c>
      <c r="E1660" t="s">
        <v>352</v>
      </c>
      <c r="F1660" t="s">
        <v>127</v>
      </c>
      <c r="G1660" t="str">
        <f>Table_Default__ACACCTCAT[[#This Row],[ACCT_CATEGORY]]</f>
        <v>04339</v>
      </c>
    </row>
    <row r="1661" spans="1:7" x14ac:dyDescent="0.25">
      <c r="A1661" t="s">
        <v>3902</v>
      </c>
      <c r="B1661" t="s">
        <v>3903</v>
      </c>
      <c r="C1661" t="s">
        <v>5</v>
      </c>
      <c r="D1661" t="s">
        <v>352</v>
      </c>
      <c r="E1661" t="s">
        <v>352</v>
      </c>
      <c r="F1661" t="s">
        <v>127</v>
      </c>
      <c r="G1661" t="str">
        <f>Table_Default__ACACCTCAT[[#This Row],[ACCT_CATEGORY]]</f>
        <v>04340</v>
      </c>
    </row>
    <row r="1662" spans="1:7" x14ac:dyDescent="0.25">
      <c r="A1662" t="s">
        <v>3904</v>
      </c>
      <c r="B1662" t="s">
        <v>3905</v>
      </c>
      <c r="C1662" t="s">
        <v>5</v>
      </c>
      <c r="D1662" t="s">
        <v>352</v>
      </c>
      <c r="E1662" t="s">
        <v>352</v>
      </c>
      <c r="F1662" t="s">
        <v>127</v>
      </c>
      <c r="G1662" t="str">
        <f>Table_Default__ACACCTCAT[[#This Row],[ACCT_CATEGORY]]</f>
        <v>04347</v>
      </c>
    </row>
    <row r="1663" spans="1:7" x14ac:dyDescent="0.25">
      <c r="A1663" t="s">
        <v>3906</v>
      </c>
      <c r="B1663" t="s">
        <v>3907</v>
      </c>
      <c r="C1663" t="s">
        <v>5</v>
      </c>
      <c r="D1663" t="s">
        <v>352</v>
      </c>
      <c r="E1663" t="s">
        <v>352</v>
      </c>
      <c r="F1663" t="s">
        <v>127</v>
      </c>
      <c r="G1663" t="str">
        <f>Table_Default__ACACCTCAT[[#This Row],[ACCT_CATEGORY]]</f>
        <v>04348</v>
      </c>
    </row>
    <row r="1664" spans="1:7" x14ac:dyDescent="0.25">
      <c r="A1664" t="s">
        <v>3908</v>
      </c>
      <c r="B1664" t="s">
        <v>3909</v>
      </c>
      <c r="C1664" t="s">
        <v>5</v>
      </c>
      <c r="D1664" t="s">
        <v>352</v>
      </c>
      <c r="E1664" t="s">
        <v>352</v>
      </c>
      <c r="F1664" t="s">
        <v>127</v>
      </c>
      <c r="G1664" t="str">
        <f>Table_Default__ACACCTCAT[[#This Row],[ACCT_CATEGORY]]</f>
        <v>04349</v>
      </c>
    </row>
    <row r="1665" spans="1:7" x14ac:dyDescent="0.25">
      <c r="A1665" t="s">
        <v>3910</v>
      </c>
      <c r="B1665" t="s">
        <v>3911</v>
      </c>
      <c r="C1665" t="s">
        <v>5</v>
      </c>
      <c r="D1665" t="s">
        <v>352</v>
      </c>
      <c r="E1665" t="s">
        <v>352</v>
      </c>
      <c r="F1665" t="s">
        <v>127</v>
      </c>
      <c r="G1665" t="str">
        <f>Table_Default__ACACCTCAT[[#This Row],[ACCT_CATEGORY]]</f>
        <v>04350</v>
      </c>
    </row>
    <row r="1666" spans="1:7" x14ac:dyDescent="0.25">
      <c r="A1666" t="s">
        <v>3912</v>
      </c>
      <c r="B1666" t="s">
        <v>3913</v>
      </c>
      <c r="C1666" t="s">
        <v>5</v>
      </c>
      <c r="D1666" t="s">
        <v>352</v>
      </c>
      <c r="E1666" t="s">
        <v>352</v>
      </c>
      <c r="F1666" t="s">
        <v>127</v>
      </c>
      <c r="G1666" t="str">
        <f>Table_Default__ACACCTCAT[[#This Row],[ACCT_CATEGORY]]</f>
        <v>04351</v>
      </c>
    </row>
    <row r="1667" spans="1:7" x14ac:dyDescent="0.25">
      <c r="A1667" t="s">
        <v>3914</v>
      </c>
      <c r="B1667" t="s">
        <v>3915</v>
      </c>
      <c r="C1667" t="s">
        <v>5</v>
      </c>
      <c r="D1667" t="s">
        <v>352</v>
      </c>
      <c r="E1667" t="s">
        <v>352</v>
      </c>
      <c r="F1667" t="s">
        <v>127</v>
      </c>
      <c r="G1667" t="str">
        <f>Table_Default__ACACCTCAT[[#This Row],[ACCT_CATEGORY]]</f>
        <v>04352</v>
      </c>
    </row>
    <row r="1668" spans="1:7" x14ac:dyDescent="0.25">
      <c r="A1668" t="s">
        <v>3916</v>
      </c>
      <c r="B1668" t="s">
        <v>3917</v>
      </c>
      <c r="C1668" t="s">
        <v>5</v>
      </c>
      <c r="D1668" t="s">
        <v>352</v>
      </c>
      <c r="E1668" t="s">
        <v>352</v>
      </c>
      <c r="F1668" t="s">
        <v>127</v>
      </c>
      <c r="G1668" t="str">
        <f>Table_Default__ACACCTCAT[[#This Row],[ACCT_CATEGORY]]</f>
        <v>04353</v>
      </c>
    </row>
    <row r="1669" spans="1:7" x14ac:dyDescent="0.25">
      <c r="A1669" t="s">
        <v>3918</v>
      </c>
      <c r="B1669" t="s">
        <v>3919</v>
      </c>
      <c r="C1669" t="s">
        <v>5</v>
      </c>
      <c r="D1669" t="s">
        <v>352</v>
      </c>
      <c r="E1669" t="s">
        <v>352</v>
      </c>
      <c r="F1669" t="s">
        <v>127</v>
      </c>
      <c r="G1669" t="str">
        <f>Table_Default__ACACCTCAT[[#This Row],[ACCT_CATEGORY]]</f>
        <v>04354</v>
      </c>
    </row>
    <row r="1670" spans="1:7" x14ac:dyDescent="0.25">
      <c r="A1670" t="s">
        <v>3920</v>
      </c>
      <c r="B1670" t="s">
        <v>3921</v>
      </c>
      <c r="C1670" t="s">
        <v>5</v>
      </c>
      <c r="D1670" t="s">
        <v>352</v>
      </c>
      <c r="E1670" t="s">
        <v>352</v>
      </c>
      <c r="F1670" t="s">
        <v>127</v>
      </c>
      <c r="G1670" t="str">
        <f>Table_Default__ACACCTCAT[[#This Row],[ACCT_CATEGORY]]</f>
        <v>04355</v>
      </c>
    </row>
    <row r="1671" spans="1:7" x14ac:dyDescent="0.25">
      <c r="A1671" t="s">
        <v>3922</v>
      </c>
      <c r="B1671" t="s">
        <v>3923</v>
      </c>
      <c r="C1671" t="s">
        <v>5</v>
      </c>
      <c r="D1671" t="s">
        <v>352</v>
      </c>
      <c r="E1671" t="s">
        <v>352</v>
      </c>
      <c r="F1671" t="s">
        <v>127</v>
      </c>
      <c r="G1671" t="str">
        <f>Table_Default__ACACCTCAT[[#This Row],[ACCT_CATEGORY]]</f>
        <v>04356</v>
      </c>
    </row>
    <row r="1672" spans="1:7" x14ac:dyDescent="0.25">
      <c r="A1672" t="s">
        <v>3924</v>
      </c>
      <c r="B1672" t="s">
        <v>3925</v>
      </c>
      <c r="C1672" t="s">
        <v>5</v>
      </c>
      <c r="D1672" t="s">
        <v>352</v>
      </c>
      <c r="E1672" t="s">
        <v>352</v>
      </c>
      <c r="F1672" t="s">
        <v>127</v>
      </c>
      <c r="G1672" t="str">
        <f>Table_Default__ACACCTCAT[[#This Row],[ACCT_CATEGORY]]</f>
        <v>04357</v>
      </c>
    </row>
    <row r="1673" spans="1:7" x14ac:dyDescent="0.25">
      <c r="A1673" t="s">
        <v>3926</v>
      </c>
      <c r="B1673" t="s">
        <v>3927</v>
      </c>
      <c r="C1673" t="s">
        <v>5</v>
      </c>
      <c r="D1673" t="s">
        <v>352</v>
      </c>
      <c r="E1673" t="s">
        <v>352</v>
      </c>
      <c r="F1673" t="s">
        <v>127</v>
      </c>
      <c r="G1673" t="str">
        <f>Table_Default__ACACCTCAT[[#This Row],[ACCT_CATEGORY]]</f>
        <v>04358</v>
      </c>
    </row>
    <row r="1674" spans="1:7" x14ac:dyDescent="0.25">
      <c r="A1674" t="s">
        <v>3928</v>
      </c>
      <c r="B1674" t="s">
        <v>3929</v>
      </c>
      <c r="C1674" t="s">
        <v>5</v>
      </c>
      <c r="D1674" t="s">
        <v>352</v>
      </c>
      <c r="E1674" t="s">
        <v>352</v>
      </c>
      <c r="F1674" t="s">
        <v>127</v>
      </c>
      <c r="G1674" t="str">
        <f>Table_Default__ACACCTCAT[[#This Row],[ACCT_CATEGORY]]</f>
        <v>04359</v>
      </c>
    </row>
    <row r="1675" spans="1:7" x14ac:dyDescent="0.25">
      <c r="A1675" t="s">
        <v>3930</v>
      </c>
      <c r="B1675" t="s">
        <v>3931</v>
      </c>
      <c r="C1675" t="s">
        <v>5</v>
      </c>
      <c r="D1675" t="s">
        <v>352</v>
      </c>
      <c r="E1675" t="s">
        <v>352</v>
      </c>
      <c r="F1675" t="s">
        <v>127</v>
      </c>
      <c r="G1675" t="str">
        <f>Table_Default__ACACCTCAT[[#This Row],[ACCT_CATEGORY]]</f>
        <v>04360</v>
      </c>
    </row>
    <row r="1676" spans="1:7" x14ac:dyDescent="0.25">
      <c r="A1676" t="s">
        <v>3932</v>
      </c>
      <c r="B1676" t="s">
        <v>3933</v>
      </c>
      <c r="C1676" t="s">
        <v>5</v>
      </c>
      <c r="D1676" t="s">
        <v>352</v>
      </c>
      <c r="E1676" t="s">
        <v>352</v>
      </c>
      <c r="F1676" t="s">
        <v>127</v>
      </c>
      <c r="G1676" t="str">
        <f>Table_Default__ACACCTCAT[[#This Row],[ACCT_CATEGORY]]</f>
        <v>04361</v>
      </c>
    </row>
    <row r="1677" spans="1:7" x14ac:dyDescent="0.25">
      <c r="A1677" t="s">
        <v>3934</v>
      </c>
      <c r="B1677" t="s">
        <v>3935</v>
      </c>
      <c r="C1677" t="s">
        <v>5</v>
      </c>
      <c r="D1677" t="s">
        <v>352</v>
      </c>
      <c r="E1677" t="s">
        <v>352</v>
      </c>
      <c r="F1677" t="s">
        <v>127</v>
      </c>
      <c r="G1677" t="str">
        <f>Table_Default__ACACCTCAT[[#This Row],[ACCT_CATEGORY]]</f>
        <v>04362</v>
      </c>
    </row>
    <row r="1678" spans="1:7" x14ac:dyDescent="0.25">
      <c r="A1678" t="s">
        <v>3936</v>
      </c>
      <c r="B1678" t="s">
        <v>3937</v>
      </c>
      <c r="C1678" t="s">
        <v>5</v>
      </c>
      <c r="D1678" t="s">
        <v>352</v>
      </c>
      <c r="E1678" t="s">
        <v>352</v>
      </c>
      <c r="F1678" t="s">
        <v>127</v>
      </c>
      <c r="G1678" t="str">
        <f>Table_Default__ACACCTCAT[[#This Row],[ACCT_CATEGORY]]</f>
        <v>04363</v>
      </c>
    </row>
    <row r="1679" spans="1:7" x14ac:dyDescent="0.25">
      <c r="A1679" t="s">
        <v>3938</v>
      </c>
      <c r="B1679" t="s">
        <v>3939</v>
      </c>
      <c r="C1679" t="s">
        <v>5</v>
      </c>
      <c r="D1679" t="s">
        <v>352</v>
      </c>
      <c r="E1679" t="s">
        <v>352</v>
      </c>
      <c r="F1679" t="s">
        <v>127</v>
      </c>
      <c r="G1679" t="str">
        <f>Table_Default__ACACCTCAT[[#This Row],[ACCT_CATEGORY]]</f>
        <v>04364</v>
      </c>
    </row>
    <row r="1680" spans="1:7" x14ac:dyDescent="0.25">
      <c r="A1680" t="s">
        <v>3940</v>
      </c>
      <c r="B1680" t="s">
        <v>3941</v>
      </c>
      <c r="C1680" t="s">
        <v>5</v>
      </c>
      <c r="D1680" t="s">
        <v>352</v>
      </c>
      <c r="E1680" t="s">
        <v>352</v>
      </c>
      <c r="F1680" t="s">
        <v>127</v>
      </c>
      <c r="G1680" t="str">
        <f>Table_Default__ACACCTCAT[[#This Row],[ACCT_CATEGORY]]</f>
        <v>04365</v>
      </c>
    </row>
    <row r="1681" spans="1:7" x14ac:dyDescent="0.25">
      <c r="A1681" t="s">
        <v>3942</v>
      </c>
      <c r="B1681" t="s">
        <v>3943</v>
      </c>
      <c r="C1681" t="s">
        <v>5</v>
      </c>
      <c r="D1681" t="s">
        <v>352</v>
      </c>
      <c r="E1681" t="s">
        <v>352</v>
      </c>
      <c r="F1681" t="s">
        <v>127</v>
      </c>
      <c r="G1681" t="str">
        <f>Table_Default__ACACCTCAT[[#This Row],[ACCT_CATEGORY]]</f>
        <v>04366</v>
      </c>
    </row>
    <row r="1682" spans="1:7" x14ac:dyDescent="0.25">
      <c r="A1682" t="s">
        <v>3944</v>
      </c>
      <c r="B1682" t="s">
        <v>3945</v>
      </c>
      <c r="C1682" t="s">
        <v>5</v>
      </c>
      <c r="D1682" t="s">
        <v>352</v>
      </c>
      <c r="E1682" t="s">
        <v>352</v>
      </c>
      <c r="F1682" t="s">
        <v>127</v>
      </c>
      <c r="G1682" t="str">
        <f>Table_Default__ACACCTCAT[[#This Row],[ACCT_CATEGORY]]</f>
        <v>04367</v>
      </c>
    </row>
    <row r="1683" spans="1:7" x14ac:dyDescent="0.25">
      <c r="A1683" t="s">
        <v>3946</v>
      </c>
      <c r="B1683" t="s">
        <v>3947</v>
      </c>
      <c r="C1683" t="s">
        <v>5</v>
      </c>
      <c r="D1683" t="s">
        <v>352</v>
      </c>
      <c r="E1683" t="s">
        <v>352</v>
      </c>
      <c r="F1683" t="s">
        <v>127</v>
      </c>
      <c r="G1683" t="str">
        <f>Table_Default__ACACCTCAT[[#This Row],[ACCT_CATEGORY]]</f>
        <v>04368</v>
      </c>
    </row>
    <row r="1684" spans="1:7" x14ac:dyDescent="0.25">
      <c r="A1684" t="s">
        <v>3948</v>
      </c>
      <c r="B1684" t="s">
        <v>3949</v>
      </c>
      <c r="C1684" t="s">
        <v>5</v>
      </c>
      <c r="D1684" t="s">
        <v>352</v>
      </c>
      <c r="E1684" t="s">
        <v>352</v>
      </c>
      <c r="F1684" t="s">
        <v>127</v>
      </c>
      <c r="G1684" t="str">
        <f>Table_Default__ACACCTCAT[[#This Row],[ACCT_CATEGORY]]</f>
        <v>04369</v>
      </c>
    </row>
    <row r="1685" spans="1:7" x14ac:dyDescent="0.25">
      <c r="A1685" t="s">
        <v>3950</v>
      </c>
      <c r="B1685" t="s">
        <v>3951</v>
      </c>
      <c r="C1685" t="s">
        <v>5</v>
      </c>
      <c r="D1685" t="s">
        <v>352</v>
      </c>
      <c r="E1685" t="s">
        <v>352</v>
      </c>
      <c r="F1685" t="s">
        <v>127</v>
      </c>
      <c r="G1685" t="str">
        <f>Table_Default__ACACCTCAT[[#This Row],[ACCT_CATEGORY]]</f>
        <v>04370</v>
      </c>
    </row>
    <row r="1686" spans="1:7" x14ac:dyDescent="0.25">
      <c r="A1686" t="s">
        <v>3952</v>
      </c>
      <c r="B1686" t="s">
        <v>3953</v>
      </c>
      <c r="C1686" t="s">
        <v>5</v>
      </c>
      <c r="D1686" t="s">
        <v>352</v>
      </c>
      <c r="E1686" t="s">
        <v>352</v>
      </c>
      <c r="F1686" t="s">
        <v>127</v>
      </c>
      <c r="G1686" t="str">
        <f>Table_Default__ACACCTCAT[[#This Row],[ACCT_CATEGORY]]</f>
        <v>04371</v>
      </c>
    </row>
    <row r="1687" spans="1:7" x14ac:dyDescent="0.25">
      <c r="A1687" t="s">
        <v>3954</v>
      </c>
      <c r="B1687" t="s">
        <v>3955</v>
      </c>
      <c r="C1687" t="s">
        <v>5</v>
      </c>
      <c r="D1687" t="s">
        <v>352</v>
      </c>
      <c r="E1687" t="s">
        <v>352</v>
      </c>
      <c r="F1687" t="s">
        <v>127</v>
      </c>
      <c r="G1687" t="str">
        <f>Table_Default__ACACCTCAT[[#This Row],[ACCT_CATEGORY]]</f>
        <v>04372</v>
      </c>
    </row>
    <row r="1688" spans="1:7" x14ac:dyDescent="0.25">
      <c r="A1688" t="s">
        <v>3956</v>
      </c>
      <c r="B1688" t="s">
        <v>3957</v>
      </c>
      <c r="C1688" t="s">
        <v>5</v>
      </c>
      <c r="D1688" t="s">
        <v>352</v>
      </c>
      <c r="E1688" t="s">
        <v>352</v>
      </c>
      <c r="F1688" t="s">
        <v>127</v>
      </c>
      <c r="G1688" t="str">
        <f>Table_Default__ACACCTCAT[[#This Row],[ACCT_CATEGORY]]</f>
        <v>04375</v>
      </c>
    </row>
    <row r="1689" spans="1:7" x14ac:dyDescent="0.25">
      <c r="A1689" t="s">
        <v>3958</v>
      </c>
      <c r="B1689" t="s">
        <v>3959</v>
      </c>
      <c r="C1689" t="s">
        <v>5</v>
      </c>
      <c r="D1689" t="s">
        <v>352</v>
      </c>
      <c r="E1689" t="s">
        <v>352</v>
      </c>
      <c r="F1689" t="s">
        <v>127</v>
      </c>
      <c r="G1689" t="str">
        <f>Table_Default__ACACCTCAT[[#This Row],[ACCT_CATEGORY]]</f>
        <v>04376</v>
      </c>
    </row>
    <row r="1690" spans="1:7" x14ac:dyDescent="0.25">
      <c r="A1690" t="s">
        <v>3960</v>
      </c>
      <c r="B1690" t="s">
        <v>3961</v>
      </c>
      <c r="C1690" t="s">
        <v>5</v>
      </c>
      <c r="D1690" t="s">
        <v>352</v>
      </c>
      <c r="E1690" t="s">
        <v>352</v>
      </c>
      <c r="F1690" t="s">
        <v>127</v>
      </c>
      <c r="G1690" t="str">
        <f>Table_Default__ACACCTCAT[[#This Row],[ACCT_CATEGORY]]</f>
        <v>04377</v>
      </c>
    </row>
    <row r="1691" spans="1:7" x14ac:dyDescent="0.25">
      <c r="A1691" t="s">
        <v>3962</v>
      </c>
      <c r="B1691" t="s">
        <v>3963</v>
      </c>
      <c r="C1691" t="s">
        <v>5</v>
      </c>
      <c r="D1691" t="s">
        <v>352</v>
      </c>
      <c r="E1691" t="s">
        <v>352</v>
      </c>
      <c r="F1691" t="s">
        <v>127</v>
      </c>
      <c r="G1691" t="str">
        <f>Table_Default__ACACCTCAT[[#This Row],[ACCT_CATEGORY]]</f>
        <v>04378</v>
      </c>
    </row>
    <row r="1692" spans="1:7" x14ac:dyDescent="0.25">
      <c r="A1692" t="s">
        <v>3964</v>
      </c>
      <c r="B1692" t="s">
        <v>3965</v>
      </c>
      <c r="C1692" t="s">
        <v>5</v>
      </c>
      <c r="D1692" t="s">
        <v>352</v>
      </c>
      <c r="E1692" t="s">
        <v>352</v>
      </c>
      <c r="F1692" t="s">
        <v>127</v>
      </c>
      <c r="G1692" t="str">
        <f>Table_Default__ACACCTCAT[[#This Row],[ACCT_CATEGORY]]</f>
        <v>04379</v>
      </c>
    </row>
    <row r="1693" spans="1:7" x14ac:dyDescent="0.25">
      <c r="A1693" t="s">
        <v>3966</v>
      </c>
      <c r="B1693" t="s">
        <v>3967</v>
      </c>
      <c r="C1693" t="s">
        <v>5</v>
      </c>
      <c r="D1693" t="s">
        <v>352</v>
      </c>
      <c r="E1693" t="s">
        <v>352</v>
      </c>
      <c r="F1693" t="s">
        <v>127</v>
      </c>
      <c r="G1693" t="str">
        <f>Table_Default__ACACCTCAT[[#This Row],[ACCT_CATEGORY]]</f>
        <v>04502</v>
      </c>
    </row>
    <row r="1694" spans="1:7" x14ac:dyDescent="0.25">
      <c r="A1694" t="s">
        <v>3968</v>
      </c>
      <c r="B1694" t="s">
        <v>3969</v>
      </c>
      <c r="C1694" t="s">
        <v>5</v>
      </c>
      <c r="D1694" t="s">
        <v>352</v>
      </c>
      <c r="E1694" t="s">
        <v>352</v>
      </c>
      <c r="F1694" t="s">
        <v>127</v>
      </c>
      <c r="G1694" t="str">
        <f>Table_Default__ACACCTCAT[[#This Row],[ACCT_CATEGORY]]</f>
        <v>05001</v>
      </c>
    </row>
    <row r="1695" spans="1:7" x14ac:dyDescent="0.25">
      <c r="A1695" t="s">
        <v>3970</v>
      </c>
      <c r="B1695" t="s">
        <v>3971</v>
      </c>
      <c r="C1695" t="s">
        <v>5</v>
      </c>
      <c r="D1695" t="s">
        <v>352</v>
      </c>
      <c r="E1695" t="s">
        <v>352</v>
      </c>
      <c r="F1695" t="s">
        <v>127</v>
      </c>
      <c r="G1695" t="str">
        <f>Table_Default__ACACCTCAT[[#This Row],[ACCT_CATEGORY]]</f>
        <v>05002</v>
      </c>
    </row>
    <row r="1696" spans="1:7" x14ac:dyDescent="0.25">
      <c r="A1696" t="s">
        <v>3972</v>
      </c>
      <c r="B1696" t="s">
        <v>3973</v>
      </c>
      <c r="C1696" t="s">
        <v>5</v>
      </c>
      <c r="D1696" t="s">
        <v>352</v>
      </c>
      <c r="E1696" t="s">
        <v>352</v>
      </c>
      <c r="F1696" t="s">
        <v>127</v>
      </c>
      <c r="G1696" t="str">
        <f>Table_Default__ACACCTCAT[[#This Row],[ACCT_CATEGORY]]</f>
        <v>05003</v>
      </c>
    </row>
    <row r="1697" spans="1:7" x14ac:dyDescent="0.25">
      <c r="A1697" t="s">
        <v>3974</v>
      </c>
      <c r="B1697" t="s">
        <v>3975</v>
      </c>
      <c r="C1697" t="s">
        <v>5</v>
      </c>
      <c r="D1697" t="s">
        <v>352</v>
      </c>
      <c r="E1697" t="s">
        <v>352</v>
      </c>
      <c r="F1697" t="s">
        <v>127</v>
      </c>
      <c r="G1697" t="str">
        <f>Table_Default__ACACCTCAT[[#This Row],[ACCT_CATEGORY]]</f>
        <v>05004</v>
      </c>
    </row>
    <row r="1698" spans="1:7" x14ac:dyDescent="0.25">
      <c r="A1698" t="s">
        <v>3976</v>
      </c>
      <c r="B1698" t="s">
        <v>3977</v>
      </c>
      <c r="C1698" t="s">
        <v>5</v>
      </c>
      <c r="D1698" t="s">
        <v>352</v>
      </c>
      <c r="E1698" t="s">
        <v>352</v>
      </c>
      <c r="F1698" t="s">
        <v>127</v>
      </c>
      <c r="G1698" t="str">
        <f>Table_Default__ACACCTCAT[[#This Row],[ACCT_CATEGORY]]</f>
        <v>05005</v>
      </c>
    </row>
    <row r="1699" spans="1:7" x14ac:dyDescent="0.25">
      <c r="A1699" t="s">
        <v>3978</v>
      </c>
      <c r="B1699" t="s">
        <v>3979</v>
      </c>
      <c r="C1699" t="s">
        <v>5</v>
      </c>
      <c r="D1699" t="s">
        <v>352</v>
      </c>
      <c r="E1699" t="s">
        <v>352</v>
      </c>
      <c r="F1699" t="s">
        <v>127</v>
      </c>
      <c r="G1699" t="str">
        <f>Table_Default__ACACCTCAT[[#This Row],[ACCT_CATEGORY]]</f>
        <v>05006</v>
      </c>
    </row>
    <row r="1700" spans="1:7" x14ac:dyDescent="0.25">
      <c r="A1700" t="s">
        <v>3980</v>
      </c>
      <c r="B1700" t="s">
        <v>3981</v>
      </c>
      <c r="C1700" t="s">
        <v>5</v>
      </c>
      <c r="D1700" t="s">
        <v>352</v>
      </c>
      <c r="E1700" t="s">
        <v>352</v>
      </c>
      <c r="F1700" t="s">
        <v>127</v>
      </c>
      <c r="G1700" t="str">
        <f>Table_Default__ACACCTCAT[[#This Row],[ACCT_CATEGORY]]</f>
        <v>05007</v>
      </c>
    </row>
    <row r="1701" spans="1:7" x14ac:dyDescent="0.25">
      <c r="A1701" t="s">
        <v>3982</v>
      </c>
      <c r="B1701" t="s">
        <v>3983</v>
      </c>
      <c r="C1701" t="s">
        <v>5</v>
      </c>
      <c r="D1701" t="s">
        <v>352</v>
      </c>
      <c r="E1701" t="s">
        <v>352</v>
      </c>
      <c r="F1701" t="s">
        <v>127</v>
      </c>
      <c r="G1701" t="str">
        <f>Table_Default__ACACCTCAT[[#This Row],[ACCT_CATEGORY]]</f>
        <v>05008</v>
      </c>
    </row>
    <row r="1702" spans="1:7" x14ac:dyDescent="0.25">
      <c r="A1702" t="s">
        <v>3984</v>
      </c>
      <c r="B1702" t="s">
        <v>3985</v>
      </c>
      <c r="C1702" t="s">
        <v>5</v>
      </c>
      <c r="D1702" t="s">
        <v>352</v>
      </c>
      <c r="E1702" t="s">
        <v>352</v>
      </c>
      <c r="F1702" t="s">
        <v>127</v>
      </c>
      <c r="G1702" t="str">
        <f>Table_Default__ACACCTCAT[[#This Row],[ACCT_CATEGORY]]</f>
        <v>05009</v>
      </c>
    </row>
    <row r="1703" spans="1:7" x14ac:dyDescent="0.25">
      <c r="A1703" t="s">
        <v>3986</v>
      </c>
      <c r="B1703" t="s">
        <v>3987</v>
      </c>
      <c r="C1703" t="s">
        <v>5</v>
      </c>
      <c r="D1703" t="s">
        <v>352</v>
      </c>
      <c r="E1703" t="s">
        <v>352</v>
      </c>
      <c r="F1703" t="s">
        <v>127</v>
      </c>
      <c r="G1703" t="str">
        <f>Table_Default__ACACCTCAT[[#This Row],[ACCT_CATEGORY]]</f>
        <v>05010</v>
      </c>
    </row>
    <row r="1704" spans="1:7" x14ac:dyDescent="0.25">
      <c r="A1704" t="s">
        <v>3988</v>
      </c>
      <c r="B1704" t="s">
        <v>3989</v>
      </c>
      <c r="C1704" t="s">
        <v>5</v>
      </c>
      <c r="D1704" t="s">
        <v>352</v>
      </c>
      <c r="E1704" t="s">
        <v>352</v>
      </c>
      <c r="F1704" t="s">
        <v>127</v>
      </c>
      <c r="G1704" t="str">
        <f>Table_Default__ACACCTCAT[[#This Row],[ACCT_CATEGORY]]</f>
        <v>05011</v>
      </c>
    </row>
    <row r="1705" spans="1:7" x14ac:dyDescent="0.25">
      <c r="A1705" t="s">
        <v>3990</v>
      </c>
      <c r="B1705" t="s">
        <v>3991</v>
      </c>
      <c r="C1705" t="s">
        <v>5</v>
      </c>
      <c r="D1705" t="s">
        <v>352</v>
      </c>
      <c r="E1705" t="s">
        <v>352</v>
      </c>
      <c r="F1705" t="s">
        <v>127</v>
      </c>
      <c r="G1705" t="str">
        <f>Table_Default__ACACCTCAT[[#This Row],[ACCT_CATEGORY]]</f>
        <v>05012</v>
      </c>
    </row>
    <row r="1706" spans="1:7" x14ac:dyDescent="0.25">
      <c r="A1706" t="s">
        <v>3992</v>
      </c>
      <c r="B1706" t="s">
        <v>3993</v>
      </c>
      <c r="C1706" t="s">
        <v>5</v>
      </c>
      <c r="D1706" t="s">
        <v>352</v>
      </c>
      <c r="E1706" t="s">
        <v>352</v>
      </c>
      <c r="F1706" t="s">
        <v>127</v>
      </c>
      <c r="G1706" t="str">
        <f>Table_Default__ACACCTCAT[[#This Row],[ACCT_CATEGORY]]</f>
        <v>05013</v>
      </c>
    </row>
    <row r="1707" spans="1:7" x14ac:dyDescent="0.25">
      <c r="A1707" t="s">
        <v>3994</v>
      </c>
      <c r="B1707" t="s">
        <v>3995</v>
      </c>
      <c r="C1707" t="s">
        <v>5</v>
      </c>
      <c r="D1707" t="s">
        <v>352</v>
      </c>
      <c r="E1707" t="s">
        <v>352</v>
      </c>
      <c r="F1707" t="s">
        <v>127</v>
      </c>
      <c r="G1707" t="str">
        <f>Table_Default__ACACCTCAT[[#This Row],[ACCT_CATEGORY]]</f>
        <v>05014</v>
      </c>
    </row>
    <row r="1708" spans="1:7" x14ac:dyDescent="0.25">
      <c r="A1708" t="s">
        <v>3996</v>
      </c>
      <c r="B1708" t="s">
        <v>3997</v>
      </c>
      <c r="C1708" t="s">
        <v>5</v>
      </c>
      <c r="D1708" t="s">
        <v>352</v>
      </c>
      <c r="E1708" t="s">
        <v>352</v>
      </c>
      <c r="F1708" t="s">
        <v>127</v>
      </c>
      <c r="G1708" t="str">
        <f>Table_Default__ACACCTCAT[[#This Row],[ACCT_CATEGORY]]</f>
        <v>05015</v>
      </c>
    </row>
    <row r="1709" spans="1:7" x14ac:dyDescent="0.25">
      <c r="A1709" t="s">
        <v>3998</v>
      </c>
      <c r="B1709" t="s">
        <v>3999</v>
      </c>
      <c r="C1709" t="s">
        <v>5</v>
      </c>
      <c r="D1709" t="s">
        <v>352</v>
      </c>
      <c r="E1709" t="s">
        <v>352</v>
      </c>
      <c r="F1709" t="s">
        <v>127</v>
      </c>
      <c r="G1709" t="str">
        <f>Table_Default__ACACCTCAT[[#This Row],[ACCT_CATEGORY]]</f>
        <v>05016</v>
      </c>
    </row>
    <row r="1710" spans="1:7" x14ac:dyDescent="0.25">
      <c r="A1710" t="s">
        <v>4000</v>
      </c>
      <c r="B1710" t="s">
        <v>4001</v>
      </c>
      <c r="C1710" t="s">
        <v>5</v>
      </c>
      <c r="D1710" t="s">
        <v>352</v>
      </c>
      <c r="E1710" t="s">
        <v>352</v>
      </c>
      <c r="F1710" t="s">
        <v>127</v>
      </c>
      <c r="G1710" t="str">
        <f>Table_Default__ACACCTCAT[[#This Row],[ACCT_CATEGORY]]</f>
        <v>05017</v>
      </c>
    </row>
    <row r="1711" spans="1:7" x14ac:dyDescent="0.25">
      <c r="A1711" t="s">
        <v>4002</v>
      </c>
      <c r="B1711" t="s">
        <v>4003</v>
      </c>
      <c r="C1711" t="s">
        <v>5</v>
      </c>
      <c r="D1711" t="s">
        <v>352</v>
      </c>
      <c r="E1711" t="s">
        <v>352</v>
      </c>
      <c r="F1711" t="s">
        <v>127</v>
      </c>
      <c r="G1711" t="str">
        <f>Table_Default__ACACCTCAT[[#This Row],[ACCT_CATEGORY]]</f>
        <v>05018</v>
      </c>
    </row>
    <row r="1712" spans="1:7" x14ac:dyDescent="0.25">
      <c r="A1712" t="s">
        <v>4004</v>
      </c>
      <c r="B1712" t="s">
        <v>4005</v>
      </c>
      <c r="C1712" t="s">
        <v>5</v>
      </c>
      <c r="D1712" t="s">
        <v>352</v>
      </c>
      <c r="E1712" t="s">
        <v>352</v>
      </c>
      <c r="F1712" t="s">
        <v>127</v>
      </c>
      <c r="G1712" t="str">
        <f>Table_Default__ACACCTCAT[[#This Row],[ACCT_CATEGORY]]</f>
        <v>05019</v>
      </c>
    </row>
    <row r="1713" spans="1:7" x14ac:dyDescent="0.25">
      <c r="A1713" t="s">
        <v>4006</v>
      </c>
      <c r="B1713" t="s">
        <v>4007</v>
      </c>
      <c r="C1713" t="s">
        <v>5</v>
      </c>
      <c r="D1713" t="s">
        <v>352</v>
      </c>
      <c r="E1713" t="s">
        <v>352</v>
      </c>
      <c r="F1713" t="s">
        <v>127</v>
      </c>
      <c r="G1713" t="str">
        <f>Table_Default__ACACCTCAT[[#This Row],[ACCT_CATEGORY]]</f>
        <v>05020</v>
      </c>
    </row>
    <row r="1714" spans="1:7" x14ac:dyDescent="0.25">
      <c r="A1714" t="s">
        <v>4008</v>
      </c>
      <c r="B1714" t="s">
        <v>4009</v>
      </c>
      <c r="C1714" t="s">
        <v>5</v>
      </c>
      <c r="D1714" t="s">
        <v>352</v>
      </c>
      <c r="E1714" t="s">
        <v>352</v>
      </c>
      <c r="F1714" t="s">
        <v>127</v>
      </c>
      <c r="G1714" t="str">
        <f>Table_Default__ACACCTCAT[[#This Row],[ACCT_CATEGORY]]</f>
        <v>05021</v>
      </c>
    </row>
    <row r="1715" spans="1:7" x14ac:dyDescent="0.25">
      <c r="A1715" t="s">
        <v>4010</v>
      </c>
      <c r="B1715" t="s">
        <v>4011</v>
      </c>
      <c r="C1715" t="s">
        <v>5</v>
      </c>
      <c r="D1715" t="s">
        <v>352</v>
      </c>
      <c r="E1715" t="s">
        <v>352</v>
      </c>
      <c r="F1715" t="s">
        <v>127</v>
      </c>
      <c r="G1715" t="str">
        <f>Table_Default__ACACCTCAT[[#This Row],[ACCT_CATEGORY]]</f>
        <v>05022</v>
      </c>
    </row>
    <row r="1716" spans="1:7" x14ac:dyDescent="0.25">
      <c r="A1716" t="s">
        <v>4012</v>
      </c>
      <c r="B1716" t="s">
        <v>4013</v>
      </c>
      <c r="C1716" t="s">
        <v>5</v>
      </c>
      <c r="D1716" t="s">
        <v>352</v>
      </c>
      <c r="E1716" t="s">
        <v>352</v>
      </c>
      <c r="F1716" t="s">
        <v>127</v>
      </c>
      <c r="G1716" t="str">
        <f>Table_Default__ACACCTCAT[[#This Row],[ACCT_CATEGORY]]</f>
        <v>05023</v>
      </c>
    </row>
    <row r="1717" spans="1:7" x14ac:dyDescent="0.25">
      <c r="A1717" t="s">
        <v>4014</v>
      </c>
      <c r="B1717" t="s">
        <v>4015</v>
      </c>
      <c r="C1717" t="s">
        <v>5</v>
      </c>
      <c r="D1717" t="s">
        <v>352</v>
      </c>
      <c r="E1717" t="s">
        <v>352</v>
      </c>
      <c r="F1717" t="s">
        <v>127</v>
      </c>
      <c r="G1717" t="str">
        <f>Table_Default__ACACCTCAT[[#This Row],[ACCT_CATEGORY]]</f>
        <v>05024</v>
      </c>
    </row>
    <row r="1718" spans="1:7" x14ac:dyDescent="0.25">
      <c r="A1718" t="s">
        <v>4016</v>
      </c>
      <c r="B1718" t="s">
        <v>4017</v>
      </c>
      <c r="C1718" t="s">
        <v>5</v>
      </c>
      <c r="D1718" t="s">
        <v>352</v>
      </c>
      <c r="E1718" t="s">
        <v>352</v>
      </c>
      <c r="F1718" t="s">
        <v>127</v>
      </c>
      <c r="G1718" t="str">
        <f>Table_Default__ACACCTCAT[[#This Row],[ACCT_CATEGORY]]</f>
        <v>05025</v>
      </c>
    </row>
    <row r="1719" spans="1:7" x14ac:dyDescent="0.25">
      <c r="A1719" t="s">
        <v>4018</v>
      </c>
      <c r="B1719" t="s">
        <v>4019</v>
      </c>
      <c r="C1719" t="s">
        <v>5</v>
      </c>
      <c r="D1719" t="s">
        <v>352</v>
      </c>
      <c r="E1719" t="s">
        <v>352</v>
      </c>
      <c r="F1719" t="s">
        <v>127</v>
      </c>
      <c r="G1719" t="str">
        <f>Table_Default__ACACCTCAT[[#This Row],[ACCT_CATEGORY]]</f>
        <v>05026</v>
      </c>
    </row>
    <row r="1720" spans="1:7" x14ac:dyDescent="0.25">
      <c r="A1720" t="s">
        <v>4020</v>
      </c>
      <c r="B1720" t="s">
        <v>4021</v>
      </c>
      <c r="C1720" t="s">
        <v>5</v>
      </c>
      <c r="D1720" t="s">
        <v>352</v>
      </c>
      <c r="E1720" t="s">
        <v>352</v>
      </c>
      <c r="F1720" t="s">
        <v>127</v>
      </c>
      <c r="G1720" t="str">
        <f>Table_Default__ACACCTCAT[[#This Row],[ACCT_CATEGORY]]</f>
        <v>05027</v>
      </c>
    </row>
    <row r="1721" spans="1:7" x14ac:dyDescent="0.25">
      <c r="A1721" t="s">
        <v>4022</v>
      </c>
      <c r="B1721" t="s">
        <v>4023</v>
      </c>
      <c r="C1721" t="s">
        <v>5</v>
      </c>
      <c r="D1721" t="s">
        <v>352</v>
      </c>
      <c r="E1721" t="s">
        <v>352</v>
      </c>
      <c r="F1721" t="s">
        <v>127</v>
      </c>
      <c r="G1721" t="str">
        <f>Table_Default__ACACCTCAT[[#This Row],[ACCT_CATEGORY]]</f>
        <v>05028</v>
      </c>
    </row>
    <row r="1722" spans="1:7" x14ac:dyDescent="0.25">
      <c r="A1722" t="s">
        <v>4024</v>
      </c>
      <c r="B1722" t="s">
        <v>4025</v>
      </c>
      <c r="C1722" t="s">
        <v>5</v>
      </c>
      <c r="D1722" t="s">
        <v>352</v>
      </c>
      <c r="E1722" t="s">
        <v>352</v>
      </c>
      <c r="F1722" t="s">
        <v>127</v>
      </c>
      <c r="G1722" t="str">
        <f>Table_Default__ACACCTCAT[[#This Row],[ACCT_CATEGORY]]</f>
        <v>05029</v>
      </c>
    </row>
    <row r="1723" spans="1:7" x14ac:dyDescent="0.25">
      <c r="A1723" t="s">
        <v>4026</v>
      </c>
      <c r="B1723" t="s">
        <v>4027</v>
      </c>
      <c r="C1723" t="s">
        <v>5</v>
      </c>
      <c r="D1723" t="s">
        <v>352</v>
      </c>
      <c r="E1723" t="s">
        <v>352</v>
      </c>
      <c r="F1723" t="s">
        <v>127</v>
      </c>
      <c r="G1723" t="str">
        <f>Table_Default__ACACCTCAT[[#This Row],[ACCT_CATEGORY]]</f>
        <v>05030</v>
      </c>
    </row>
    <row r="1724" spans="1:7" x14ac:dyDescent="0.25">
      <c r="A1724" t="s">
        <v>4028</v>
      </c>
      <c r="B1724" t="s">
        <v>4029</v>
      </c>
      <c r="C1724" t="s">
        <v>5</v>
      </c>
      <c r="D1724" t="s">
        <v>352</v>
      </c>
      <c r="E1724" t="s">
        <v>352</v>
      </c>
      <c r="F1724" t="s">
        <v>127</v>
      </c>
      <c r="G1724" t="str">
        <f>Table_Default__ACACCTCAT[[#This Row],[ACCT_CATEGORY]]</f>
        <v>05031</v>
      </c>
    </row>
    <row r="1725" spans="1:7" x14ac:dyDescent="0.25">
      <c r="A1725" t="s">
        <v>4030</v>
      </c>
      <c r="B1725" t="s">
        <v>4031</v>
      </c>
      <c r="C1725" t="s">
        <v>5</v>
      </c>
      <c r="D1725" t="s">
        <v>352</v>
      </c>
      <c r="E1725" t="s">
        <v>352</v>
      </c>
      <c r="F1725" t="s">
        <v>127</v>
      </c>
      <c r="G1725" t="str">
        <f>Table_Default__ACACCTCAT[[#This Row],[ACCT_CATEGORY]]</f>
        <v>05032</v>
      </c>
    </row>
    <row r="1726" spans="1:7" x14ac:dyDescent="0.25">
      <c r="A1726" t="s">
        <v>4032</v>
      </c>
      <c r="B1726" t="s">
        <v>4033</v>
      </c>
      <c r="C1726" t="s">
        <v>5</v>
      </c>
      <c r="D1726" t="s">
        <v>352</v>
      </c>
      <c r="E1726" t="s">
        <v>352</v>
      </c>
      <c r="F1726" t="s">
        <v>127</v>
      </c>
      <c r="G1726" t="str">
        <f>Table_Default__ACACCTCAT[[#This Row],[ACCT_CATEGORY]]</f>
        <v>05033</v>
      </c>
    </row>
    <row r="1727" spans="1:7" x14ac:dyDescent="0.25">
      <c r="A1727" t="s">
        <v>4034</v>
      </c>
      <c r="B1727" t="s">
        <v>4035</v>
      </c>
      <c r="C1727" t="s">
        <v>5</v>
      </c>
      <c r="D1727" t="s">
        <v>352</v>
      </c>
      <c r="E1727" t="s">
        <v>352</v>
      </c>
      <c r="F1727" t="s">
        <v>127</v>
      </c>
      <c r="G1727" t="str">
        <f>Table_Default__ACACCTCAT[[#This Row],[ACCT_CATEGORY]]</f>
        <v>05034</v>
      </c>
    </row>
    <row r="1728" spans="1:7" x14ac:dyDescent="0.25">
      <c r="A1728" t="s">
        <v>4036</v>
      </c>
      <c r="B1728" t="s">
        <v>4037</v>
      </c>
      <c r="C1728" t="s">
        <v>5</v>
      </c>
      <c r="D1728" t="s">
        <v>352</v>
      </c>
      <c r="E1728" t="s">
        <v>352</v>
      </c>
      <c r="F1728" t="s">
        <v>127</v>
      </c>
      <c r="G1728" t="str">
        <f>Table_Default__ACACCTCAT[[#This Row],[ACCT_CATEGORY]]</f>
        <v>05035</v>
      </c>
    </row>
    <row r="1729" spans="1:7" x14ac:dyDescent="0.25">
      <c r="A1729" t="s">
        <v>4038</v>
      </c>
      <c r="B1729" t="s">
        <v>4039</v>
      </c>
      <c r="C1729" t="s">
        <v>5</v>
      </c>
      <c r="D1729" t="s">
        <v>352</v>
      </c>
      <c r="E1729" t="s">
        <v>352</v>
      </c>
      <c r="F1729" t="s">
        <v>127</v>
      </c>
      <c r="G1729" t="str">
        <f>Table_Default__ACACCTCAT[[#This Row],[ACCT_CATEGORY]]</f>
        <v>05036</v>
      </c>
    </row>
    <row r="1730" spans="1:7" x14ac:dyDescent="0.25">
      <c r="A1730" t="s">
        <v>4040</v>
      </c>
      <c r="B1730" t="s">
        <v>4041</v>
      </c>
      <c r="C1730" t="s">
        <v>5</v>
      </c>
      <c r="D1730" t="s">
        <v>352</v>
      </c>
      <c r="E1730" t="s">
        <v>352</v>
      </c>
      <c r="F1730" t="s">
        <v>127</v>
      </c>
      <c r="G1730" t="str">
        <f>Table_Default__ACACCTCAT[[#This Row],[ACCT_CATEGORY]]</f>
        <v>05037</v>
      </c>
    </row>
    <row r="1731" spans="1:7" x14ac:dyDescent="0.25">
      <c r="A1731" t="s">
        <v>4042</v>
      </c>
      <c r="B1731" t="s">
        <v>4043</v>
      </c>
      <c r="C1731" t="s">
        <v>5</v>
      </c>
      <c r="D1731" t="s">
        <v>352</v>
      </c>
      <c r="E1731" t="s">
        <v>352</v>
      </c>
      <c r="F1731" t="s">
        <v>127</v>
      </c>
      <c r="G1731" t="str">
        <f>Table_Default__ACACCTCAT[[#This Row],[ACCT_CATEGORY]]</f>
        <v>05038</v>
      </c>
    </row>
    <row r="1732" spans="1:7" x14ac:dyDescent="0.25">
      <c r="A1732" t="s">
        <v>4044</v>
      </c>
      <c r="B1732" t="s">
        <v>4045</v>
      </c>
      <c r="C1732" t="s">
        <v>5</v>
      </c>
      <c r="D1732" t="s">
        <v>352</v>
      </c>
      <c r="E1732" t="s">
        <v>352</v>
      </c>
      <c r="F1732" t="s">
        <v>127</v>
      </c>
      <c r="G1732" t="str">
        <f>Table_Default__ACACCTCAT[[#This Row],[ACCT_CATEGORY]]</f>
        <v>05039</v>
      </c>
    </row>
    <row r="1733" spans="1:7" x14ac:dyDescent="0.25">
      <c r="A1733" t="s">
        <v>4046</v>
      </c>
      <c r="B1733" t="s">
        <v>4047</v>
      </c>
      <c r="C1733" t="s">
        <v>5</v>
      </c>
      <c r="D1733" t="s">
        <v>352</v>
      </c>
      <c r="E1733" t="s">
        <v>352</v>
      </c>
      <c r="F1733" t="s">
        <v>127</v>
      </c>
      <c r="G1733" t="str">
        <f>Table_Default__ACACCTCAT[[#This Row],[ACCT_CATEGORY]]</f>
        <v>05040</v>
      </c>
    </row>
    <row r="1734" spans="1:7" x14ac:dyDescent="0.25">
      <c r="A1734" t="s">
        <v>4048</v>
      </c>
      <c r="B1734" t="s">
        <v>4049</v>
      </c>
      <c r="C1734" t="s">
        <v>5</v>
      </c>
      <c r="D1734" t="s">
        <v>352</v>
      </c>
      <c r="E1734" t="s">
        <v>352</v>
      </c>
      <c r="F1734" t="s">
        <v>127</v>
      </c>
      <c r="G1734" t="str">
        <f>Table_Default__ACACCTCAT[[#This Row],[ACCT_CATEGORY]]</f>
        <v>05041</v>
      </c>
    </row>
    <row r="1735" spans="1:7" x14ac:dyDescent="0.25">
      <c r="A1735" t="s">
        <v>4050</v>
      </c>
      <c r="B1735" t="s">
        <v>4051</v>
      </c>
      <c r="C1735" t="s">
        <v>5</v>
      </c>
      <c r="D1735" t="s">
        <v>352</v>
      </c>
      <c r="E1735" t="s">
        <v>352</v>
      </c>
      <c r="F1735" t="s">
        <v>127</v>
      </c>
      <c r="G1735" t="str">
        <f>Table_Default__ACACCTCAT[[#This Row],[ACCT_CATEGORY]]</f>
        <v>05042</v>
      </c>
    </row>
    <row r="1736" spans="1:7" x14ac:dyDescent="0.25">
      <c r="A1736" t="s">
        <v>4052</v>
      </c>
      <c r="B1736" t="s">
        <v>4053</v>
      </c>
      <c r="C1736" t="s">
        <v>5</v>
      </c>
      <c r="D1736" t="s">
        <v>352</v>
      </c>
      <c r="E1736" t="s">
        <v>352</v>
      </c>
      <c r="F1736" t="s">
        <v>127</v>
      </c>
      <c r="G1736" t="str">
        <f>Table_Default__ACACCTCAT[[#This Row],[ACCT_CATEGORY]]</f>
        <v>05043</v>
      </c>
    </row>
    <row r="1737" spans="1:7" x14ac:dyDescent="0.25">
      <c r="A1737" t="s">
        <v>4054</v>
      </c>
      <c r="B1737" t="s">
        <v>4055</v>
      </c>
      <c r="C1737" t="s">
        <v>5</v>
      </c>
      <c r="D1737" t="s">
        <v>352</v>
      </c>
      <c r="E1737" t="s">
        <v>352</v>
      </c>
      <c r="F1737" t="s">
        <v>127</v>
      </c>
      <c r="G1737" t="str">
        <f>Table_Default__ACACCTCAT[[#This Row],[ACCT_CATEGORY]]</f>
        <v>05044</v>
      </c>
    </row>
    <row r="1738" spans="1:7" x14ac:dyDescent="0.25">
      <c r="A1738" t="s">
        <v>4056</v>
      </c>
      <c r="B1738" t="s">
        <v>4057</v>
      </c>
      <c r="C1738" t="s">
        <v>5</v>
      </c>
      <c r="D1738" t="s">
        <v>352</v>
      </c>
      <c r="E1738" t="s">
        <v>352</v>
      </c>
      <c r="F1738" t="s">
        <v>127</v>
      </c>
      <c r="G1738" t="str">
        <f>Table_Default__ACACCTCAT[[#This Row],[ACCT_CATEGORY]]</f>
        <v>05045</v>
      </c>
    </row>
    <row r="1739" spans="1:7" x14ac:dyDescent="0.25">
      <c r="A1739" t="s">
        <v>4058</v>
      </c>
      <c r="B1739" t="s">
        <v>4059</v>
      </c>
      <c r="C1739" t="s">
        <v>5</v>
      </c>
      <c r="D1739" t="s">
        <v>352</v>
      </c>
      <c r="E1739" t="s">
        <v>352</v>
      </c>
      <c r="F1739" t="s">
        <v>127</v>
      </c>
      <c r="G1739" t="str">
        <f>Table_Default__ACACCTCAT[[#This Row],[ACCT_CATEGORY]]</f>
        <v>05046</v>
      </c>
    </row>
    <row r="1740" spans="1:7" x14ac:dyDescent="0.25">
      <c r="A1740" t="s">
        <v>4060</v>
      </c>
      <c r="B1740" t="s">
        <v>4061</v>
      </c>
      <c r="C1740" t="s">
        <v>5</v>
      </c>
      <c r="D1740" t="s">
        <v>352</v>
      </c>
      <c r="E1740" t="s">
        <v>352</v>
      </c>
      <c r="F1740" t="s">
        <v>127</v>
      </c>
      <c r="G1740" t="str">
        <f>Table_Default__ACACCTCAT[[#This Row],[ACCT_CATEGORY]]</f>
        <v>05047</v>
      </c>
    </row>
    <row r="1741" spans="1:7" x14ac:dyDescent="0.25">
      <c r="A1741" t="s">
        <v>4062</v>
      </c>
      <c r="B1741" t="s">
        <v>4063</v>
      </c>
      <c r="C1741" t="s">
        <v>5</v>
      </c>
      <c r="D1741" t="s">
        <v>352</v>
      </c>
      <c r="E1741" t="s">
        <v>352</v>
      </c>
      <c r="F1741" t="s">
        <v>127</v>
      </c>
      <c r="G1741" t="str">
        <f>Table_Default__ACACCTCAT[[#This Row],[ACCT_CATEGORY]]</f>
        <v>05048</v>
      </c>
    </row>
    <row r="1742" spans="1:7" x14ac:dyDescent="0.25">
      <c r="A1742" t="s">
        <v>4064</v>
      </c>
      <c r="B1742" t="s">
        <v>4065</v>
      </c>
      <c r="C1742" t="s">
        <v>5</v>
      </c>
      <c r="D1742" t="s">
        <v>352</v>
      </c>
      <c r="E1742" t="s">
        <v>352</v>
      </c>
      <c r="F1742" t="s">
        <v>127</v>
      </c>
      <c r="G1742" t="str">
        <f>Table_Default__ACACCTCAT[[#This Row],[ACCT_CATEGORY]]</f>
        <v>05049</v>
      </c>
    </row>
    <row r="1743" spans="1:7" x14ac:dyDescent="0.25">
      <c r="A1743" t="s">
        <v>4066</v>
      </c>
      <c r="B1743" t="s">
        <v>4067</v>
      </c>
      <c r="C1743" t="s">
        <v>5</v>
      </c>
      <c r="D1743" t="s">
        <v>352</v>
      </c>
      <c r="E1743" t="s">
        <v>352</v>
      </c>
      <c r="F1743" t="s">
        <v>127</v>
      </c>
      <c r="G1743" t="str">
        <f>Table_Default__ACACCTCAT[[#This Row],[ACCT_CATEGORY]]</f>
        <v>05050</v>
      </c>
    </row>
    <row r="1744" spans="1:7" x14ac:dyDescent="0.25">
      <c r="A1744" t="s">
        <v>4068</v>
      </c>
      <c r="B1744" t="s">
        <v>4069</v>
      </c>
      <c r="C1744" t="s">
        <v>5</v>
      </c>
      <c r="D1744" t="s">
        <v>352</v>
      </c>
      <c r="E1744" t="s">
        <v>352</v>
      </c>
      <c r="F1744" t="s">
        <v>127</v>
      </c>
      <c r="G1744" t="str">
        <f>Table_Default__ACACCTCAT[[#This Row],[ACCT_CATEGORY]]</f>
        <v>05051</v>
      </c>
    </row>
    <row r="1745" spans="1:7" x14ac:dyDescent="0.25">
      <c r="A1745" t="s">
        <v>4070</v>
      </c>
      <c r="B1745" t="s">
        <v>4071</v>
      </c>
      <c r="C1745" t="s">
        <v>5</v>
      </c>
      <c r="D1745" t="s">
        <v>352</v>
      </c>
      <c r="E1745" t="s">
        <v>352</v>
      </c>
      <c r="F1745" t="s">
        <v>127</v>
      </c>
      <c r="G1745" t="str">
        <f>Table_Default__ACACCTCAT[[#This Row],[ACCT_CATEGORY]]</f>
        <v>05052</v>
      </c>
    </row>
    <row r="1746" spans="1:7" x14ac:dyDescent="0.25">
      <c r="A1746" t="s">
        <v>4072</v>
      </c>
      <c r="B1746" t="s">
        <v>4073</v>
      </c>
      <c r="C1746" t="s">
        <v>5</v>
      </c>
      <c r="D1746" t="s">
        <v>352</v>
      </c>
      <c r="E1746" t="s">
        <v>352</v>
      </c>
      <c r="F1746" t="s">
        <v>127</v>
      </c>
      <c r="G1746" t="str">
        <f>Table_Default__ACACCTCAT[[#This Row],[ACCT_CATEGORY]]</f>
        <v>05053</v>
      </c>
    </row>
    <row r="1747" spans="1:7" x14ac:dyDescent="0.25">
      <c r="A1747" t="s">
        <v>4074</v>
      </c>
      <c r="B1747" t="s">
        <v>4075</v>
      </c>
      <c r="C1747" t="s">
        <v>5</v>
      </c>
      <c r="D1747" t="s">
        <v>352</v>
      </c>
      <c r="E1747" t="s">
        <v>352</v>
      </c>
      <c r="F1747" t="s">
        <v>127</v>
      </c>
      <c r="G1747" t="str">
        <f>Table_Default__ACACCTCAT[[#This Row],[ACCT_CATEGORY]]</f>
        <v>05054</v>
      </c>
    </row>
    <row r="1748" spans="1:7" x14ac:dyDescent="0.25">
      <c r="A1748" t="s">
        <v>4076</v>
      </c>
      <c r="B1748" t="s">
        <v>4077</v>
      </c>
      <c r="C1748" t="s">
        <v>5</v>
      </c>
      <c r="D1748" t="s">
        <v>352</v>
      </c>
      <c r="E1748" t="s">
        <v>352</v>
      </c>
      <c r="F1748" t="s">
        <v>127</v>
      </c>
      <c r="G1748" t="str">
        <f>Table_Default__ACACCTCAT[[#This Row],[ACCT_CATEGORY]]</f>
        <v>05055</v>
      </c>
    </row>
    <row r="1749" spans="1:7" x14ac:dyDescent="0.25">
      <c r="A1749" t="s">
        <v>4078</v>
      </c>
      <c r="B1749" t="s">
        <v>4079</v>
      </c>
      <c r="C1749" t="s">
        <v>5</v>
      </c>
      <c r="D1749" t="s">
        <v>352</v>
      </c>
      <c r="E1749" t="s">
        <v>352</v>
      </c>
      <c r="F1749" t="s">
        <v>127</v>
      </c>
      <c r="G1749" t="str">
        <f>Table_Default__ACACCTCAT[[#This Row],[ACCT_CATEGORY]]</f>
        <v>05056</v>
      </c>
    </row>
    <row r="1750" spans="1:7" x14ac:dyDescent="0.25">
      <c r="A1750" t="s">
        <v>4080</v>
      </c>
      <c r="B1750" t="s">
        <v>4081</v>
      </c>
      <c r="C1750" t="s">
        <v>5</v>
      </c>
      <c r="D1750" t="s">
        <v>352</v>
      </c>
      <c r="E1750" t="s">
        <v>352</v>
      </c>
      <c r="F1750" t="s">
        <v>127</v>
      </c>
      <c r="G1750" t="str">
        <f>Table_Default__ACACCTCAT[[#This Row],[ACCT_CATEGORY]]</f>
        <v>05057</v>
      </c>
    </row>
    <row r="1751" spans="1:7" x14ac:dyDescent="0.25">
      <c r="A1751" t="s">
        <v>4082</v>
      </c>
      <c r="B1751" t="s">
        <v>4083</v>
      </c>
      <c r="C1751" t="s">
        <v>5</v>
      </c>
      <c r="D1751" t="s">
        <v>352</v>
      </c>
      <c r="E1751" t="s">
        <v>352</v>
      </c>
      <c r="F1751" t="s">
        <v>127</v>
      </c>
      <c r="G1751" t="str">
        <f>Table_Default__ACACCTCAT[[#This Row],[ACCT_CATEGORY]]</f>
        <v>05058</v>
      </c>
    </row>
    <row r="1752" spans="1:7" x14ac:dyDescent="0.25">
      <c r="A1752" t="s">
        <v>4084</v>
      </c>
      <c r="B1752" t="s">
        <v>4085</v>
      </c>
      <c r="C1752" t="s">
        <v>5</v>
      </c>
      <c r="D1752" t="s">
        <v>352</v>
      </c>
      <c r="E1752" t="s">
        <v>352</v>
      </c>
      <c r="F1752" t="s">
        <v>127</v>
      </c>
      <c r="G1752" t="str">
        <f>Table_Default__ACACCTCAT[[#This Row],[ACCT_CATEGORY]]</f>
        <v>05059</v>
      </c>
    </row>
    <row r="1753" spans="1:7" x14ac:dyDescent="0.25">
      <c r="A1753" t="s">
        <v>4086</v>
      </c>
      <c r="B1753" t="s">
        <v>4087</v>
      </c>
      <c r="C1753" t="s">
        <v>5</v>
      </c>
      <c r="D1753" t="s">
        <v>352</v>
      </c>
      <c r="E1753" t="s">
        <v>352</v>
      </c>
      <c r="F1753" t="s">
        <v>127</v>
      </c>
      <c r="G1753" t="str">
        <f>Table_Default__ACACCTCAT[[#This Row],[ACCT_CATEGORY]]</f>
        <v>05060</v>
      </c>
    </row>
    <row r="1754" spans="1:7" x14ac:dyDescent="0.25">
      <c r="A1754" t="s">
        <v>4088</v>
      </c>
      <c r="B1754" t="s">
        <v>4089</v>
      </c>
      <c r="C1754" t="s">
        <v>5</v>
      </c>
      <c r="D1754" t="s">
        <v>352</v>
      </c>
      <c r="E1754" t="s">
        <v>352</v>
      </c>
      <c r="F1754" t="s">
        <v>127</v>
      </c>
      <c r="G1754" t="str">
        <f>Table_Default__ACACCTCAT[[#This Row],[ACCT_CATEGORY]]</f>
        <v>05061</v>
      </c>
    </row>
    <row r="1755" spans="1:7" x14ac:dyDescent="0.25">
      <c r="A1755" t="s">
        <v>4090</v>
      </c>
      <c r="B1755" t="s">
        <v>4091</v>
      </c>
      <c r="C1755" t="s">
        <v>5</v>
      </c>
      <c r="D1755" t="s">
        <v>352</v>
      </c>
      <c r="E1755" t="s">
        <v>352</v>
      </c>
      <c r="F1755" t="s">
        <v>127</v>
      </c>
      <c r="G1755" t="str">
        <f>Table_Default__ACACCTCAT[[#This Row],[ACCT_CATEGORY]]</f>
        <v>05062</v>
      </c>
    </row>
    <row r="1756" spans="1:7" x14ac:dyDescent="0.25">
      <c r="A1756" t="s">
        <v>4092</v>
      </c>
      <c r="B1756" t="s">
        <v>4093</v>
      </c>
      <c r="C1756" t="s">
        <v>5</v>
      </c>
      <c r="D1756" t="s">
        <v>352</v>
      </c>
      <c r="E1756" t="s">
        <v>352</v>
      </c>
      <c r="F1756" t="s">
        <v>127</v>
      </c>
      <c r="G1756" t="str">
        <f>Table_Default__ACACCTCAT[[#This Row],[ACCT_CATEGORY]]</f>
        <v>05063</v>
      </c>
    </row>
    <row r="1757" spans="1:7" x14ac:dyDescent="0.25">
      <c r="A1757" t="s">
        <v>4094</v>
      </c>
      <c r="B1757" t="s">
        <v>4095</v>
      </c>
      <c r="C1757" t="s">
        <v>5</v>
      </c>
      <c r="D1757" t="s">
        <v>352</v>
      </c>
      <c r="E1757" t="s">
        <v>352</v>
      </c>
      <c r="F1757" t="s">
        <v>127</v>
      </c>
      <c r="G1757" t="str">
        <f>Table_Default__ACACCTCAT[[#This Row],[ACCT_CATEGORY]]</f>
        <v>05064</v>
      </c>
    </row>
    <row r="1758" spans="1:7" x14ac:dyDescent="0.25">
      <c r="A1758" t="s">
        <v>4096</v>
      </c>
      <c r="B1758" t="s">
        <v>4097</v>
      </c>
      <c r="C1758" t="s">
        <v>5</v>
      </c>
      <c r="D1758" t="s">
        <v>352</v>
      </c>
      <c r="E1758" t="s">
        <v>352</v>
      </c>
      <c r="F1758" t="s">
        <v>127</v>
      </c>
      <c r="G1758" t="str">
        <f>Table_Default__ACACCTCAT[[#This Row],[ACCT_CATEGORY]]</f>
        <v>05065</v>
      </c>
    </row>
    <row r="1759" spans="1:7" x14ac:dyDescent="0.25">
      <c r="A1759" t="s">
        <v>4098</v>
      </c>
      <c r="B1759" t="s">
        <v>4099</v>
      </c>
      <c r="C1759" t="s">
        <v>5</v>
      </c>
      <c r="D1759" t="s">
        <v>352</v>
      </c>
      <c r="E1759" t="s">
        <v>352</v>
      </c>
      <c r="F1759" t="s">
        <v>127</v>
      </c>
      <c r="G1759" t="str">
        <f>Table_Default__ACACCTCAT[[#This Row],[ACCT_CATEGORY]]</f>
        <v>05066</v>
      </c>
    </row>
    <row r="1760" spans="1:7" x14ac:dyDescent="0.25">
      <c r="A1760" t="s">
        <v>4100</v>
      </c>
      <c r="B1760" t="s">
        <v>4101</v>
      </c>
      <c r="C1760" t="s">
        <v>5</v>
      </c>
      <c r="D1760" t="s">
        <v>352</v>
      </c>
      <c r="E1760" t="s">
        <v>352</v>
      </c>
      <c r="F1760" t="s">
        <v>127</v>
      </c>
      <c r="G1760" t="str">
        <f>Table_Default__ACACCTCAT[[#This Row],[ACCT_CATEGORY]]</f>
        <v>05067</v>
      </c>
    </row>
    <row r="1761" spans="1:7" x14ac:dyDescent="0.25">
      <c r="A1761" t="s">
        <v>4102</v>
      </c>
      <c r="B1761" t="s">
        <v>4103</v>
      </c>
      <c r="C1761" t="s">
        <v>5</v>
      </c>
      <c r="D1761" t="s">
        <v>352</v>
      </c>
      <c r="E1761" t="s">
        <v>352</v>
      </c>
      <c r="F1761" t="s">
        <v>127</v>
      </c>
      <c r="G1761" t="str">
        <f>Table_Default__ACACCTCAT[[#This Row],[ACCT_CATEGORY]]</f>
        <v>05068</v>
      </c>
    </row>
    <row r="1762" spans="1:7" x14ac:dyDescent="0.25">
      <c r="A1762" t="s">
        <v>4104</v>
      </c>
      <c r="B1762" t="s">
        <v>4105</v>
      </c>
      <c r="C1762" t="s">
        <v>5</v>
      </c>
      <c r="D1762" t="s">
        <v>352</v>
      </c>
      <c r="E1762" t="s">
        <v>352</v>
      </c>
      <c r="F1762" t="s">
        <v>127</v>
      </c>
      <c r="G1762" t="str">
        <f>Table_Default__ACACCTCAT[[#This Row],[ACCT_CATEGORY]]</f>
        <v>05069</v>
      </c>
    </row>
    <row r="1763" spans="1:7" x14ac:dyDescent="0.25">
      <c r="A1763" t="s">
        <v>4106</v>
      </c>
      <c r="B1763" t="s">
        <v>4107</v>
      </c>
      <c r="C1763" t="s">
        <v>5</v>
      </c>
      <c r="D1763" t="s">
        <v>352</v>
      </c>
      <c r="E1763" t="s">
        <v>352</v>
      </c>
      <c r="F1763" t="s">
        <v>127</v>
      </c>
      <c r="G1763" t="str">
        <f>Table_Default__ACACCTCAT[[#This Row],[ACCT_CATEGORY]]</f>
        <v>05070</v>
      </c>
    </row>
    <row r="1764" spans="1:7" x14ac:dyDescent="0.25">
      <c r="A1764" t="s">
        <v>4108</v>
      </c>
      <c r="B1764" t="s">
        <v>4109</v>
      </c>
      <c r="C1764" t="s">
        <v>5</v>
      </c>
      <c r="D1764" t="s">
        <v>352</v>
      </c>
      <c r="E1764" t="s">
        <v>352</v>
      </c>
      <c r="F1764" t="s">
        <v>127</v>
      </c>
      <c r="G1764" t="str">
        <f>Table_Default__ACACCTCAT[[#This Row],[ACCT_CATEGORY]]</f>
        <v>05071</v>
      </c>
    </row>
    <row r="1765" spans="1:7" x14ac:dyDescent="0.25">
      <c r="A1765" t="s">
        <v>4110</v>
      </c>
      <c r="B1765" t="s">
        <v>4111</v>
      </c>
      <c r="C1765" t="s">
        <v>5</v>
      </c>
      <c r="D1765" t="s">
        <v>352</v>
      </c>
      <c r="E1765" t="s">
        <v>352</v>
      </c>
      <c r="F1765" t="s">
        <v>127</v>
      </c>
      <c r="G1765" t="str">
        <f>Table_Default__ACACCTCAT[[#This Row],[ACCT_CATEGORY]]</f>
        <v>05072</v>
      </c>
    </row>
    <row r="1766" spans="1:7" x14ac:dyDescent="0.25">
      <c r="A1766" t="s">
        <v>4112</v>
      </c>
      <c r="B1766" t="s">
        <v>4113</v>
      </c>
      <c r="C1766" t="s">
        <v>5</v>
      </c>
      <c r="D1766" t="s">
        <v>352</v>
      </c>
      <c r="E1766" t="s">
        <v>352</v>
      </c>
      <c r="F1766" t="s">
        <v>127</v>
      </c>
      <c r="G1766" t="str">
        <f>Table_Default__ACACCTCAT[[#This Row],[ACCT_CATEGORY]]</f>
        <v>05073</v>
      </c>
    </row>
    <row r="1767" spans="1:7" x14ac:dyDescent="0.25">
      <c r="A1767" t="s">
        <v>4114</v>
      </c>
      <c r="B1767" t="s">
        <v>4115</v>
      </c>
      <c r="C1767" t="s">
        <v>5</v>
      </c>
      <c r="D1767" t="s">
        <v>352</v>
      </c>
      <c r="E1767" t="s">
        <v>352</v>
      </c>
      <c r="F1767" t="s">
        <v>127</v>
      </c>
      <c r="G1767" t="str">
        <f>Table_Default__ACACCTCAT[[#This Row],[ACCT_CATEGORY]]</f>
        <v>05074</v>
      </c>
    </row>
    <row r="1768" spans="1:7" x14ac:dyDescent="0.25">
      <c r="A1768" t="s">
        <v>4116</v>
      </c>
      <c r="B1768" t="s">
        <v>4117</v>
      </c>
      <c r="C1768" t="s">
        <v>5</v>
      </c>
      <c r="D1768" t="s">
        <v>352</v>
      </c>
      <c r="E1768" t="s">
        <v>352</v>
      </c>
      <c r="F1768" t="s">
        <v>127</v>
      </c>
      <c r="G1768" t="str">
        <f>Table_Default__ACACCTCAT[[#This Row],[ACCT_CATEGORY]]</f>
        <v>05075</v>
      </c>
    </row>
    <row r="1769" spans="1:7" x14ac:dyDescent="0.25">
      <c r="A1769" t="s">
        <v>4118</v>
      </c>
      <c r="B1769" t="s">
        <v>4119</v>
      </c>
      <c r="C1769" t="s">
        <v>5</v>
      </c>
      <c r="D1769" t="s">
        <v>352</v>
      </c>
      <c r="E1769" t="s">
        <v>352</v>
      </c>
      <c r="F1769" t="s">
        <v>127</v>
      </c>
      <c r="G1769" t="str">
        <f>Table_Default__ACACCTCAT[[#This Row],[ACCT_CATEGORY]]</f>
        <v>05076</v>
      </c>
    </row>
    <row r="1770" spans="1:7" x14ac:dyDescent="0.25">
      <c r="A1770" t="s">
        <v>4120</v>
      </c>
      <c r="B1770" t="s">
        <v>4121</v>
      </c>
      <c r="C1770" t="s">
        <v>5</v>
      </c>
      <c r="D1770" t="s">
        <v>352</v>
      </c>
      <c r="E1770" t="s">
        <v>352</v>
      </c>
      <c r="F1770" t="s">
        <v>127</v>
      </c>
      <c r="G1770" t="str">
        <f>Table_Default__ACACCTCAT[[#This Row],[ACCT_CATEGORY]]</f>
        <v>05077</v>
      </c>
    </row>
    <row r="1771" spans="1:7" x14ac:dyDescent="0.25">
      <c r="A1771" t="s">
        <v>4122</v>
      </c>
      <c r="B1771" t="s">
        <v>4123</v>
      </c>
      <c r="C1771" t="s">
        <v>5</v>
      </c>
      <c r="D1771" t="s">
        <v>352</v>
      </c>
      <c r="E1771" t="s">
        <v>352</v>
      </c>
      <c r="F1771" t="s">
        <v>127</v>
      </c>
      <c r="G1771" t="str">
        <f>Table_Default__ACACCTCAT[[#This Row],[ACCT_CATEGORY]]</f>
        <v>05078</v>
      </c>
    </row>
    <row r="1772" spans="1:7" x14ac:dyDescent="0.25">
      <c r="A1772" t="s">
        <v>4124</v>
      </c>
      <c r="B1772" t="s">
        <v>4125</v>
      </c>
      <c r="C1772" t="s">
        <v>5</v>
      </c>
      <c r="D1772" t="s">
        <v>352</v>
      </c>
      <c r="E1772" t="s">
        <v>352</v>
      </c>
      <c r="F1772" t="s">
        <v>127</v>
      </c>
      <c r="G1772" t="str">
        <f>Table_Default__ACACCTCAT[[#This Row],[ACCT_CATEGORY]]</f>
        <v>05079</v>
      </c>
    </row>
    <row r="1773" spans="1:7" x14ac:dyDescent="0.25">
      <c r="A1773" t="s">
        <v>4126</v>
      </c>
      <c r="B1773" t="s">
        <v>4127</v>
      </c>
      <c r="C1773" t="s">
        <v>5</v>
      </c>
      <c r="D1773" t="s">
        <v>352</v>
      </c>
      <c r="E1773" t="s">
        <v>352</v>
      </c>
      <c r="F1773" t="s">
        <v>127</v>
      </c>
      <c r="G1773" t="str">
        <f>Table_Default__ACACCTCAT[[#This Row],[ACCT_CATEGORY]]</f>
        <v>05080</v>
      </c>
    </row>
    <row r="1774" spans="1:7" x14ac:dyDescent="0.25">
      <c r="A1774" t="s">
        <v>4128</v>
      </c>
      <c r="B1774" t="s">
        <v>4129</v>
      </c>
      <c r="C1774" t="s">
        <v>5</v>
      </c>
      <c r="D1774" t="s">
        <v>352</v>
      </c>
      <c r="E1774" t="s">
        <v>352</v>
      </c>
      <c r="F1774" t="s">
        <v>127</v>
      </c>
      <c r="G1774" t="str">
        <f>Table_Default__ACACCTCAT[[#This Row],[ACCT_CATEGORY]]</f>
        <v>05081</v>
      </c>
    </row>
    <row r="1775" spans="1:7" x14ac:dyDescent="0.25">
      <c r="A1775" t="s">
        <v>4130</v>
      </c>
      <c r="B1775" t="s">
        <v>4131</v>
      </c>
      <c r="C1775" t="s">
        <v>5</v>
      </c>
      <c r="D1775" t="s">
        <v>352</v>
      </c>
      <c r="E1775" t="s">
        <v>352</v>
      </c>
      <c r="F1775" t="s">
        <v>127</v>
      </c>
      <c r="G1775" t="str">
        <f>Table_Default__ACACCTCAT[[#This Row],[ACCT_CATEGORY]]</f>
        <v>05082</v>
      </c>
    </row>
    <row r="1776" spans="1:7" x14ac:dyDescent="0.25">
      <c r="A1776" t="s">
        <v>4132</v>
      </c>
      <c r="B1776" t="s">
        <v>4133</v>
      </c>
      <c r="C1776" t="s">
        <v>5</v>
      </c>
      <c r="D1776" t="s">
        <v>352</v>
      </c>
      <c r="E1776" t="s">
        <v>352</v>
      </c>
      <c r="F1776" t="s">
        <v>127</v>
      </c>
      <c r="G1776" t="str">
        <f>Table_Default__ACACCTCAT[[#This Row],[ACCT_CATEGORY]]</f>
        <v>05083</v>
      </c>
    </row>
    <row r="1777" spans="1:7" x14ac:dyDescent="0.25">
      <c r="A1777" t="s">
        <v>4134</v>
      </c>
      <c r="B1777" t="s">
        <v>4135</v>
      </c>
      <c r="C1777" t="s">
        <v>5</v>
      </c>
      <c r="D1777" t="s">
        <v>352</v>
      </c>
      <c r="E1777" t="s">
        <v>352</v>
      </c>
      <c r="F1777" t="s">
        <v>127</v>
      </c>
      <c r="G1777" t="str">
        <f>Table_Default__ACACCTCAT[[#This Row],[ACCT_CATEGORY]]</f>
        <v>05084</v>
      </c>
    </row>
    <row r="1778" spans="1:7" x14ac:dyDescent="0.25">
      <c r="A1778" t="s">
        <v>4136</v>
      </c>
      <c r="B1778" t="s">
        <v>4137</v>
      </c>
      <c r="C1778" t="s">
        <v>5</v>
      </c>
      <c r="D1778" t="s">
        <v>352</v>
      </c>
      <c r="E1778" t="s">
        <v>352</v>
      </c>
      <c r="F1778" t="s">
        <v>127</v>
      </c>
      <c r="G1778" t="str">
        <f>Table_Default__ACACCTCAT[[#This Row],[ACCT_CATEGORY]]</f>
        <v>05085</v>
      </c>
    </row>
    <row r="1779" spans="1:7" x14ac:dyDescent="0.25">
      <c r="A1779" t="s">
        <v>4138</v>
      </c>
      <c r="B1779" t="s">
        <v>4139</v>
      </c>
      <c r="C1779" t="s">
        <v>5</v>
      </c>
      <c r="D1779" t="s">
        <v>352</v>
      </c>
      <c r="E1779" t="s">
        <v>352</v>
      </c>
      <c r="F1779" t="s">
        <v>127</v>
      </c>
      <c r="G1779" t="str">
        <f>Table_Default__ACACCTCAT[[#This Row],[ACCT_CATEGORY]]</f>
        <v>05086</v>
      </c>
    </row>
    <row r="1780" spans="1:7" x14ac:dyDescent="0.25">
      <c r="A1780" t="s">
        <v>4140</v>
      </c>
      <c r="B1780" t="s">
        <v>4141</v>
      </c>
      <c r="C1780" t="s">
        <v>5</v>
      </c>
      <c r="D1780" t="s">
        <v>352</v>
      </c>
      <c r="E1780" t="s">
        <v>352</v>
      </c>
      <c r="F1780" t="s">
        <v>127</v>
      </c>
      <c r="G1780" t="str">
        <f>Table_Default__ACACCTCAT[[#This Row],[ACCT_CATEGORY]]</f>
        <v>05087</v>
      </c>
    </row>
    <row r="1781" spans="1:7" x14ac:dyDescent="0.25">
      <c r="A1781" t="s">
        <v>4142</v>
      </c>
      <c r="B1781" t="s">
        <v>4143</v>
      </c>
      <c r="C1781" t="s">
        <v>5</v>
      </c>
      <c r="D1781" t="s">
        <v>352</v>
      </c>
      <c r="E1781" t="s">
        <v>352</v>
      </c>
      <c r="F1781" t="s">
        <v>127</v>
      </c>
      <c r="G1781" t="str">
        <f>Table_Default__ACACCTCAT[[#This Row],[ACCT_CATEGORY]]</f>
        <v>05088</v>
      </c>
    </row>
    <row r="1782" spans="1:7" x14ac:dyDescent="0.25">
      <c r="A1782" t="s">
        <v>4144</v>
      </c>
      <c r="B1782" t="s">
        <v>4145</v>
      </c>
      <c r="C1782" t="s">
        <v>5</v>
      </c>
      <c r="D1782" t="s">
        <v>352</v>
      </c>
      <c r="E1782" t="s">
        <v>352</v>
      </c>
      <c r="F1782" t="s">
        <v>127</v>
      </c>
      <c r="G1782" t="str">
        <f>Table_Default__ACACCTCAT[[#This Row],[ACCT_CATEGORY]]</f>
        <v>05089</v>
      </c>
    </row>
    <row r="1783" spans="1:7" x14ac:dyDescent="0.25">
      <c r="A1783" t="s">
        <v>4146</v>
      </c>
      <c r="B1783" t="s">
        <v>4147</v>
      </c>
      <c r="C1783" t="s">
        <v>5</v>
      </c>
      <c r="D1783" t="s">
        <v>352</v>
      </c>
      <c r="E1783" t="s">
        <v>352</v>
      </c>
      <c r="F1783" t="s">
        <v>127</v>
      </c>
      <c r="G1783" t="str">
        <f>Table_Default__ACACCTCAT[[#This Row],[ACCT_CATEGORY]]</f>
        <v>05090</v>
      </c>
    </row>
    <row r="1784" spans="1:7" x14ac:dyDescent="0.25">
      <c r="A1784" t="s">
        <v>4148</v>
      </c>
      <c r="B1784" t="s">
        <v>4149</v>
      </c>
      <c r="C1784" t="s">
        <v>5</v>
      </c>
      <c r="D1784" t="s">
        <v>352</v>
      </c>
      <c r="E1784" t="s">
        <v>352</v>
      </c>
      <c r="F1784" t="s">
        <v>127</v>
      </c>
      <c r="G1784" t="str">
        <f>Table_Default__ACACCTCAT[[#This Row],[ACCT_CATEGORY]]</f>
        <v>05091</v>
      </c>
    </row>
    <row r="1785" spans="1:7" x14ac:dyDescent="0.25">
      <c r="A1785" t="s">
        <v>4150</v>
      </c>
      <c r="B1785" t="s">
        <v>4151</v>
      </c>
      <c r="C1785" t="s">
        <v>5</v>
      </c>
      <c r="D1785" t="s">
        <v>352</v>
      </c>
      <c r="E1785" t="s">
        <v>352</v>
      </c>
      <c r="F1785" t="s">
        <v>127</v>
      </c>
      <c r="G1785" t="str">
        <f>Table_Default__ACACCTCAT[[#This Row],[ACCT_CATEGORY]]</f>
        <v>05092</v>
      </c>
    </row>
    <row r="1786" spans="1:7" x14ac:dyDescent="0.25">
      <c r="A1786" t="s">
        <v>4152</v>
      </c>
      <c r="B1786" t="s">
        <v>4153</v>
      </c>
      <c r="C1786" t="s">
        <v>5</v>
      </c>
      <c r="D1786" t="s">
        <v>352</v>
      </c>
      <c r="E1786" t="s">
        <v>352</v>
      </c>
      <c r="F1786" t="s">
        <v>127</v>
      </c>
      <c r="G1786" t="str">
        <f>Table_Default__ACACCTCAT[[#This Row],[ACCT_CATEGORY]]</f>
        <v>05093</v>
      </c>
    </row>
    <row r="1787" spans="1:7" x14ac:dyDescent="0.25">
      <c r="A1787" t="s">
        <v>4154</v>
      </c>
      <c r="B1787" t="s">
        <v>4155</v>
      </c>
      <c r="C1787" t="s">
        <v>5</v>
      </c>
      <c r="D1787" t="s">
        <v>352</v>
      </c>
      <c r="E1787" t="s">
        <v>352</v>
      </c>
      <c r="F1787" t="s">
        <v>127</v>
      </c>
      <c r="G1787" t="str">
        <f>Table_Default__ACACCTCAT[[#This Row],[ACCT_CATEGORY]]</f>
        <v>05094</v>
      </c>
    </row>
    <row r="1788" spans="1:7" x14ac:dyDescent="0.25">
      <c r="A1788" t="s">
        <v>4156</v>
      </c>
      <c r="B1788" t="s">
        <v>4157</v>
      </c>
      <c r="C1788" t="s">
        <v>5</v>
      </c>
      <c r="D1788" t="s">
        <v>352</v>
      </c>
      <c r="E1788" t="s">
        <v>352</v>
      </c>
      <c r="F1788" t="s">
        <v>127</v>
      </c>
      <c r="G1788" t="str">
        <f>Table_Default__ACACCTCAT[[#This Row],[ACCT_CATEGORY]]</f>
        <v>05095</v>
      </c>
    </row>
    <row r="1789" spans="1:7" x14ac:dyDescent="0.25">
      <c r="A1789" t="s">
        <v>4158</v>
      </c>
      <c r="B1789" t="s">
        <v>4159</v>
      </c>
      <c r="C1789" t="s">
        <v>5</v>
      </c>
      <c r="D1789" t="s">
        <v>352</v>
      </c>
      <c r="E1789" t="s">
        <v>352</v>
      </c>
      <c r="F1789" t="s">
        <v>127</v>
      </c>
      <c r="G1789" t="str">
        <f>Table_Default__ACACCTCAT[[#This Row],[ACCT_CATEGORY]]</f>
        <v>05096</v>
      </c>
    </row>
    <row r="1790" spans="1:7" x14ac:dyDescent="0.25">
      <c r="A1790" t="s">
        <v>4160</v>
      </c>
      <c r="B1790" t="s">
        <v>4161</v>
      </c>
      <c r="C1790" t="s">
        <v>5</v>
      </c>
      <c r="D1790" t="s">
        <v>352</v>
      </c>
      <c r="E1790" t="s">
        <v>352</v>
      </c>
      <c r="F1790" t="s">
        <v>127</v>
      </c>
      <c r="G1790" t="str">
        <f>Table_Default__ACACCTCAT[[#This Row],[ACCT_CATEGORY]]</f>
        <v>05097</v>
      </c>
    </row>
    <row r="1791" spans="1:7" x14ac:dyDescent="0.25">
      <c r="A1791" t="s">
        <v>4162</v>
      </c>
      <c r="B1791" t="s">
        <v>4163</v>
      </c>
      <c r="C1791" t="s">
        <v>5</v>
      </c>
      <c r="D1791" t="s">
        <v>352</v>
      </c>
      <c r="E1791" t="s">
        <v>352</v>
      </c>
      <c r="F1791" t="s">
        <v>127</v>
      </c>
      <c r="G1791" t="str">
        <f>Table_Default__ACACCTCAT[[#This Row],[ACCT_CATEGORY]]</f>
        <v>05098</v>
      </c>
    </row>
    <row r="1792" spans="1:7" x14ac:dyDescent="0.25">
      <c r="A1792" t="s">
        <v>4164</v>
      </c>
      <c r="B1792" t="s">
        <v>4165</v>
      </c>
      <c r="C1792" t="s">
        <v>5</v>
      </c>
      <c r="D1792" t="s">
        <v>352</v>
      </c>
      <c r="E1792" t="s">
        <v>352</v>
      </c>
      <c r="F1792" t="s">
        <v>127</v>
      </c>
      <c r="G1792" t="str">
        <f>Table_Default__ACACCTCAT[[#This Row],[ACCT_CATEGORY]]</f>
        <v>05099</v>
      </c>
    </row>
    <row r="1793" spans="1:7" x14ac:dyDescent="0.25">
      <c r="A1793" t="s">
        <v>4166</v>
      </c>
      <c r="B1793" t="s">
        <v>4167</v>
      </c>
      <c r="C1793" t="s">
        <v>5</v>
      </c>
      <c r="D1793" t="s">
        <v>352</v>
      </c>
      <c r="E1793" t="s">
        <v>352</v>
      </c>
      <c r="F1793" t="s">
        <v>127</v>
      </c>
      <c r="G1793" t="str">
        <f>Table_Default__ACACCTCAT[[#This Row],[ACCT_CATEGORY]]</f>
        <v>05100</v>
      </c>
    </row>
    <row r="1794" spans="1:7" x14ac:dyDescent="0.25">
      <c r="A1794" t="s">
        <v>4168</v>
      </c>
      <c r="B1794" t="s">
        <v>4169</v>
      </c>
      <c r="C1794" t="s">
        <v>5</v>
      </c>
      <c r="D1794" t="s">
        <v>352</v>
      </c>
      <c r="E1794" t="s">
        <v>352</v>
      </c>
      <c r="F1794" t="s">
        <v>127</v>
      </c>
      <c r="G1794" t="str">
        <f>Table_Default__ACACCTCAT[[#This Row],[ACCT_CATEGORY]]</f>
        <v>05101</v>
      </c>
    </row>
    <row r="1795" spans="1:7" x14ac:dyDescent="0.25">
      <c r="A1795" t="s">
        <v>4170</v>
      </c>
      <c r="B1795" t="s">
        <v>4171</v>
      </c>
      <c r="C1795" t="s">
        <v>5</v>
      </c>
      <c r="D1795" t="s">
        <v>352</v>
      </c>
      <c r="E1795" t="s">
        <v>352</v>
      </c>
      <c r="F1795" t="s">
        <v>127</v>
      </c>
      <c r="G1795" t="str">
        <f>Table_Default__ACACCTCAT[[#This Row],[ACCT_CATEGORY]]</f>
        <v>05102</v>
      </c>
    </row>
    <row r="1796" spans="1:7" x14ac:dyDescent="0.25">
      <c r="A1796" t="s">
        <v>4172</v>
      </c>
      <c r="B1796" t="s">
        <v>4173</v>
      </c>
      <c r="C1796" t="s">
        <v>5</v>
      </c>
      <c r="D1796" t="s">
        <v>352</v>
      </c>
      <c r="E1796" t="s">
        <v>352</v>
      </c>
      <c r="F1796" t="s">
        <v>127</v>
      </c>
      <c r="G1796" t="str">
        <f>Table_Default__ACACCTCAT[[#This Row],[ACCT_CATEGORY]]</f>
        <v>05103</v>
      </c>
    </row>
    <row r="1797" spans="1:7" x14ac:dyDescent="0.25">
      <c r="A1797" t="s">
        <v>4174</v>
      </c>
      <c r="B1797" t="s">
        <v>4175</v>
      </c>
      <c r="C1797" t="s">
        <v>5</v>
      </c>
      <c r="D1797" t="s">
        <v>352</v>
      </c>
      <c r="E1797" t="s">
        <v>352</v>
      </c>
      <c r="F1797" t="s">
        <v>127</v>
      </c>
      <c r="G1797" t="str">
        <f>Table_Default__ACACCTCAT[[#This Row],[ACCT_CATEGORY]]</f>
        <v>05104</v>
      </c>
    </row>
    <row r="1798" spans="1:7" x14ac:dyDescent="0.25">
      <c r="A1798" t="s">
        <v>4176</v>
      </c>
      <c r="B1798" t="s">
        <v>4177</v>
      </c>
      <c r="C1798" t="s">
        <v>5</v>
      </c>
      <c r="D1798" t="s">
        <v>352</v>
      </c>
      <c r="E1798" t="s">
        <v>352</v>
      </c>
      <c r="F1798" t="s">
        <v>127</v>
      </c>
      <c r="G1798" t="str">
        <f>Table_Default__ACACCTCAT[[#This Row],[ACCT_CATEGORY]]</f>
        <v>05105</v>
      </c>
    </row>
    <row r="1799" spans="1:7" x14ac:dyDescent="0.25">
      <c r="A1799" t="s">
        <v>4178</v>
      </c>
      <c r="B1799" t="s">
        <v>4179</v>
      </c>
      <c r="C1799" t="s">
        <v>5</v>
      </c>
      <c r="D1799" t="s">
        <v>352</v>
      </c>
      <c r="E1799" t="s">
        <v>352</v>
      </c>
      <c r="F1799" t="s">
        <v>127</v>
      </c>
      <c r="G1799" t="str">
        <f>Table_Default__ACACCTCAT[[#This Row],[ACCT_CATEGORY]]</f>
        <v>05106</v>
      </c>
    </row>
    <row r="1800" spans="1:7" x14ac:dyDescent="0.25">
      <c r="A1800" t="s">
        <v>4180</v>
      </c>
      <c r="B1800" t="s">
        <v>4181</v>
      </c>
      <c r="C1800" t="s">
        <v>5</v>
      </c>
      <c r="D1800" t="s">
        <v>352</v>
      </c>
      <c r="E1800" t="s">
        <v>352</v>
      </c>
      <c r="F1800" t="s">
        <v>127</v>
      </c>
      <c r="G1800" t="str">
        <f>Table_Default__ACACCTCAT[[#This Row],[ACCT_CATEGORY]]</f>
        <v>05107</v>
      </c>
    </row>
    <row r="1801" spans="1:7" x14ac:dyDescent="0.25">
      <c r="A1801" t="s">
        <v>4182</v>
      </c>
      <c r="B1801" t="s">
        <v>4183</v>
      </c>
      <c r="C1801" t="s">
        <v>5</v>
      </c>
      <c r="D1801" t="s">
        <v>352</v>
      </c>
      <c r="E1801" t="s">
        <v>352</v>
      </c>
      <c r="F1801" t="s">
        <v>127</v>
      </c>
      <c r="G1801" t="str">
        <f>Table_Default__ACACCTCAT[[#This Row],[ACCT_CATEGORY]]</f>
        <v>05108</v>
      </c>
    </row>
    <row r="1802" spans="1:7" x14ac:dyDescent="0.25">
      <c r="A1802" t="s">
        <v>4184</v>
      </c>
      <c r="B1802" t="s">
        <v>4185</v>
      </c>
      <c r="C1802" t="s">
        <v>5</v>
      </c>
      <c r="D1802" t="s">
        <v>352</v>
      </c>
      <c r="E1802" t="s">
        <v>352</v>
      </c>
      <c r="F1802" t="s">
        <v>127</v>
      </c>
      <c r="G1802" t="str">
        <f>Table_Default__ACACCTCAT[[#This Row],[ACCT_CATEGORY]]</f>
        <v>05109</v>
      </c>
    </row>
    <row r="1803" spans="1:7" x14ac:dyDescent="0.25">
      <c r="A1803" t="s">
        <v>4186</v>
      </c>
      <c r="B1803" t="s">
        <v>4187</v>
      </c>
      <c r="C1803" t="s">
        <v>5</v>
      </c>
      <c r="D1803" t="s">
        <v>352</v>
      </c>
      <c r="E1803" t="s">
        <v>352</v>
      </c>
      <c r="F1803" t="s">
        <v>127</v>
      </c>
      <c r="G1803" t="str">
        <f>Table_Default__ACACCTCAT[[#This Row],[ACCT_CATEGORY]]</f>
        <v>05110</v>
      </c>
    </row>
    <row r="1804" spans="1:7" x14ac:dyDescent="0.25">
      <c r="A1804" t="s">
        <v>4188</v>
      </c>
      <c r="B1804" t="s">
        <v>4189</v>
      </c>
      <c r="C1804" t="s">
        <v>5</v>
      </c>
      <c r="D1804" t="s">
        <v>352</v>
      </c>
      <c r="E1804" t="s">
        <v>352</v>
      </c>
      <c r="F1804" t="s">
        <v>127</v>
      </c>
      <c r="G1804" t="str">
        <f>Table_Default__ACACCTCAT[[#This Row],[ACCT_CATEGORY]]</f>
        <v>05111</v>
      </c>
    </row>
    <row r="1805" spans="1:7" x14ac:dyDescent="0.25">
      <c r="A1805" t="s">
        <v>4190</v>
      </c>
      <c r="B1805" t="s">
        <v>4191</v>
      </c>
      <c r="C1805" t="s">
        <v>5</v>
      </c>
      <c r="D1805" t="s">
        <v>352</v>
      </c>
      <c r="E1805" t="s">
        <v>352</v>
      </c>
      <c r="F1805" t="s">
        <v>127</v>
      </c>
      <c r="G1805" t="str">
        <f>Table_Default__ACACCTCAT[[#This Row],[ACCT_CATEGORY]]</f>
        <v>05112</v>
      </c>
    </row>
    <row r="1806" spans="1:7" x14ac:dyDescent="0.25">
      <c r="A1806" t="s">
        <v>4192</v>
      </c>
      <c r="B1806" t="s">
        <v>4193</v>
      </c>
      <c r="C1806" t="s">
        <v>5</v>
      </c>
      <c r="D1806" t="s">
        <v>352</v>
      </c>
      <c r="E1806" t="s">
        <v>352</v>
      </c>
      <c r="F1806" t="s">
        <v>127</v>
      </c>
      <c r="G1806" t="str">
        <f>Table_Default__ACACCTCAT[[#This Row],[ACCT_CATEGORY]]</f>
        <v>05113</v>
      </c>
    </row>
    <row r="1807" spans="1:7" x14ac:dyDescent="0.25">
      <c r="A1807" t="s">
        <v>4194</v>
      </c>
      <c r="B1807" t="s">
        <v>4195</v>
      </c>
      <c r="C1807" t="s">
        <v>5</v>
      </c>
      <c r="D1807" t="s">
        <v>352</v>
      </c>
      <c r="E1807" t="s">
        <v>352</v>
      </c>
      <c r="F1807" t="s">
        <v>127</v>
      </c>
      <c r="G1807" t="str">
        <f>Table_Default__ACACCTCAT[[#This Row],[ACCT_CATEGORY]]</f>
        <v>05114</v>
      </c>
    </row>
    <row r="1808" spans="1:7" x14ac:dyDescent="0.25">
      <c r="A1808" t="s">
        <v>4196</v>
      </c>
      <c r="B1808" t="s">
        <v>4197</v>
      </c>
      <c r="C1808" t="s">
        <v>5</v>
      </c>
      <c r="D1808" t="s">
        <v>352</v>
      </c>
      <c r="E1808" t="s">
        <v>352</v>
      </c>
      <c r="F1808" t="s">
        <v>127</v>
      </c>
      <c r="G1808" t="str">
        <f>Table_Default__ACACCTCAT[[#This Row],[ACCT_CATEGORY]]</f>
        <v>05115</v>
      </c>
    </row>
    <row r="1809" spans="1:7" x14ac:dyDescent="0.25">
      <c r="A1809" t="s">
        <v>4198</v>
      </c>
      <c r="B1809" t="s">
        <v>4199</v>
      </c>
      <c r="C1809" t="s">
        <v>5</v>
      </c>
      <c r="D1809" t="s">
        <v>352</v>
      </c>
      <c r="E1809" t="s">
        <v>352</v>
      </c>
      <c r="F1809" t="s">
        <v>127</v>
      </c>
      <c r="G1809" t="str">
        <f>Table_Default__ACACCTCAT[[#This Row],[ACCT_CATEGORY]]</f>
        <v>05116</v>
      </c>
    </row>
    <row r="1810" spans="1:7" x14ac:dyDescent="0.25">
      <c r="A1810" t="s">
        <v>4200</v>
      </c>
      <c r="B1810" t="s">
        <v>4201</v>
      </c>
      <c r="C1810" t="s">
        <v>5</v>
      </c>
      <c r="D1810" t="s">
        <v>352</v>
      </c>
      <c r="E1810" t="s">
        <v>352</v>
      </c>
      <c r="F1810" t="s">
        <v>127</v>
      </c>
      <c r="G1810" t="str">
        <f>Table_Default__ACACCTCAT[[#This Row],[ACCT_CATEGORY]]</f>
        <v>05117</v>
      </c>
    </row>
    <row r="1811" spans="1:7" x14ac:dyDescent="0.25">
      <c r="A1811" t="s">
        <v>4202</v>
      </c>
      <c r="B1811" t="s">
        <v>4203</v>
      </c>
      <c r="C1811" t="s">
        <v>5</v>
      </c>
      <c r="D1811" t="s">
        <v>352</v>
      </c>
      <c r="E1811" t="s">
        <v>352</v>
      </c>
      <c r="F1811" t="s">
        <v>127</v>
      </c>
      <c r="G1811" t="str">
        <f>Table_Default__ACACCTCAT[[#This Row],[ACCT_CATEGORY]]</f>
        <v>05118</v>
      </c>
    </row>
    <row r="1812" spans="1:7" x14ac:dyDescent="0.25">
      <c r="A1812" t="s">
        <v>4204</v>
      </c>
      <c r="B1812" t="s">
        <v>4205</v>
      </c>
      <c r="C1812" t="s">
        <v>5</v>
      </c>
      <c r="D1812" t="s">
        <v>352</v>
      </c>
      <c r="E1812" t="s">
        <v>352</v>
      </c>
      <c r="F1812" t="s">
        <v>127</v>
      </c>
      <c r="G1812" t="str">
        <f>Table_Default__ACACCTCAT[[#This Row],[ACCT_CATEGORY]]</f>
        <v>05119</v>
      </c>
    </row>
    <row r="1813" spans="1:7" x14ac:dyDescent="0.25">
      <c r="A1813" t="s">
        <v>4206</v>
      </c>
      <c r="B1813" t="s">
        <v>4207</v>
      </c>
      <c r="C1813" t="s">
        <v>5</v>
      </c>
      <c r="D1813" t="s">
        <v>352</v>
      </c>
      <c r="E1813" t="s">
        <v>352</v>
      </c>
      <c r="F1813" t="s">
        <v>127</v>
      </c>
      <c r="G1813" t="str">
        <f>Table_Default__ACACCTCAT[[#This Row],[ACCT_CATEGORY]]</f>
        <v>05120</v>
      </c>
    </row>
    <row r="1814" spans="1:7" x14ac:dyDescent="0.25">
      <c r="A1814" t="s">
        <v>4208</v>
      </c>
      <c r="B1814" t="s">
        <v>4209</v>
      </c>
      <c r="C1814" t="s">
        <v>5</v>
      </c>
      <c r="D1814" t="s">
        <v>352</v>
      </c>
      <c r="E1814" t="s">
        <v>352</v>
      </c>
      <c r="F1814" t="s">
        <v>127</v>
      </c>
      <c r="G1814" t="str">
        <f>Table_Default__ACACCTCAT[[#This Row],[ACCT_CATEGORY]]</f>
        <v>05121</v>
      </c>
    </row>
    <row r="1815" spans="1:7" x14ac:dyDescent="0.25">
      <c r="A1815" t="s">
        <v>4210</v>
      </c>
      <c r="B1815" t="s">
        <v>4211</v>
      </c>
      <c r="C1815" t="s">
        <v>5</v>
      </c>
      <c r="D1815" t="s">
        <v>352</v>
      </c>
      <c r="E1815" t="s">
        <v>352</v>
      </c>
      <c r="F1815" t="s">
        <v>127</v>
      </c>
      <c r="G1815" t="str">
        <f>Table_Default__ACACCTCAT[[#This Row],[ACCT_CATEGORY]]</f>
        <v>05122</v>
      </c>
    </row>
    <row r="1816" spans="1:7" x14ac:dyDescent="0.25">
      <c r="A1816" t="s">
        <v>4212</v>
      </c>
      <c r="B1816" t="s">
        <v>4213</v>
      </c>
      <c r="C1816" t="s">
        <v>5</v>
      </c>
      <c r="D1816" t="s">
        <v>352</v>
      </c>
      <c r="E1816" t="s">
        <v>352</v>
      </c>
      <c r="F1816" t="s">
        <v>127</v>
      </c>
      <c r="G1816" t="str">
        <f>Table_Default__ACACCTCAT[[#This Row],[ACCT_CATEGORY]]</f>
        <v>05123</v>
      </c>
    </row>
    <row r="1817" spans="1:7" x14ac:dyDescent="0.25">
      <c r="A1817" t="s">
        <v>4214</v>
      </c>
      <c r="B1817" t="s">
        <v>4215</v>
      </c>
      <c r="C1817" t="s">
        <v>5</v>
      </c>
      <c r="D1817" t="s">
        <v>352</v>
      </c>
      <c r="E1817" t="s">
        <v>352</v>
      </c>
      <c r="F1817" t="s">
        <v>127</v>
      </c>
      <c r="G1817" t="str">
        <f>Table_Default__ACACCTCAT[[#This Row],[ACCT_CATEGORY]]</f>
        <v>05124</v>
      </c>
    </row>
    <row r="1818" spans="1:7" x14ac:dyDescent="0.25">
      <c r="A1818" t="s">
        <v>4216</v>
      </c>
      <c r="B1818" t="s">
        <v>4217</v>
      </c>
      <c r="C1818" t="s">
        <v>5</v>
      </c>
      <c r="D1818" t="s">
        <v>352</v>
      </c>
      <c r="E1818" t="s">
        <v>352</v>
      </c>
      <c r="F1818" t="s">
        <v>127</v>
      </c>
      <c r="G1818" t="str">
        <f>Table_Default__ACACCTCAT[[#This Row],[ACCT_CATEGORY]]</f>
        <v>05125</v>
      </c>
    </row>
    <row r="1819" spans="1:7" x14ac:dyDescent="0.25">
      <c r="A1819" t="s">
        <v>4218</v>
      </c>
      <c r="B1819" t="s">
        <v>4219</v>
      </c>
      <c r="C1819" t="s">
        <v>5</v>
      </c>
      <c r="D1819" t="s">
        <v>352</v>
      </c>
      <c r="E1819" t="s">
        <v>352</v>
      </c>
      <c r="F1819" t="s">
        <v>127</v>
      </c>
      <c r="G1819" t="str">
        <f>Table_Default__ACACCTCAT[[#This Row],[ACCT_CATEGORY]]</f>
        <v>05126</v>
      </c>
    </row>
    <row r="1820" spans="1:7" x14ac:dyDescent="0.25">
      <c r="A1820" t="s">
        <v>4220</v>
      </c>
      <c r="B1820" t="s">
        <v>4221</v>
      </c>
      <c r="C1820" t="s">
        <v>5</v>
      </c>
      <c r="D1820" t="s">
        <v>352</v>
      </c>
      <c r="E1820" t="s">
        <v>352</v>
      </c>
      <c r="F1820" t="s">
        <v>127</v>
      </c>
      <c r="G1820" t="str">
        <f>Table_Default__ACACCTCAT[[#This Row],[ACCT_CATEGORY]]</f>
        <v>05127</v>
      </c>
    </row>
    <row r="1821" spans="1:7" x14ac:dyDescent="0.25">
      <c r="A1821" t="s">
        <v>4222</v>
      </c>
      <c r="B1821" t="s">
        <v>4223</v>
      </c>
      <c r="C1821" t="s">
        <v>5</v>
      </c>
      <c r="D1821" t="s">
        <v>352</v>
      </c>
      <c r="E1821" t="s">
        <v>352</v>
      </c>
      <c r="F1821" t="s">
        <v>127</v>
      </c>
      <c r="G1821" t="str">
        <f>Table_Default__ACACCTCAT[[#This Row],[ACCT_CATEGORY]]</f>
        <v>05128</v>
      </c>
    </row>
    <row r="1822" spans="1:7" x14ac:dyDescent="0.25">
      <c r="A1822" t="s">
        <v>4224</v>
      </c>
      <c r="B1822" t="s">
        <v>4225</v>
      </c>
      <c r="C1822" t="s">
        <v>5</v>
      </c>
      <c r="D1822" t="s">
        <v>352</v>
      </c>
      <c r="E1822" t="s">
        <v>352</v>
      </c>
      <c r="F1822" t="s">
        <v>127</v>
      </c>
      <c r="G1822" t="str">
        <f>Table_Default__ACACCTCAT[[#This Row],[ACCT_CATEGORY]]</f>
        <v>05129</v>
      </c>
    </row>
    <row r="1823" spans="1:7" x14ac:dyDescent="0.25">
      <c r="A1823" t="s">
        <v>4226</v>
      </c>
      <c r="B1823" t="s">
        <v>4227</v>
      </c>
      <c r="C1823" t="s">
        <v>5</v>
      </c>
      <c r="D1823" t="s">
        <v>352</v>
      </c>
      <c r="E1823" t="s">
        <v>352</v>
      </c>
      <c r="F1823" t="s">
        <v>127</v>
      </c>
      <c r="G1823" t="str">
        <f>Table_Default__ACACCTCAT[[#This Row],[ACCT_CATEGORY]]</f>
        <v>05130</v>
      </c>
    </row>
    <row r="1824" spans="1:7" x14ac:dyDescent="0.25">
      <c r="A1824" t="s">
        <v>4228</v>
      </c>
      <c r="B1824" t="s">
        <v>4229</v>
      </c>
      <c r="C1824" t="s">
        <v>5</v>
      </c>
      <c r="D1824" t="s">
        <v>352</v>
      </c>
      <c r="E1824" t="s">
        <v>352</v>
      </c>
      <c r="F1824" t="s">
        <v>127</v>
      </c>
      <c r="G1824" t="str">
        <f>Table_Default__ACACCTCAT[[#This Row],[ACCT_CATEGORY]]</f>
        <v>05131</v>
      </c>
    </row>
    <row r="1825" spans="1:7" x14ac:dyDescent="0.25">
      <c r="A1825" t="s">
        <v>4230</v>
      </c>
      <c r="B1825" t="s">
        <v>4231</v>
      </c>
      <c r="C1825" t="s">
        <v>5</v>
      </c>
      <c r="D1825" t="s">
        <v>352</v>
      </c>
      <c r="E1825" t="s">
        <v>352</v>
      </c>
      <c r="F1825" t="s">
        <v>127</v>
      </c>
      <c r="G1825" t="str">
        <f>Table_Default__ACACCTCAT[[#This Row],[ACCT_CATEGORY]]</f>
        <v>05132</v>
      </c>
    </row>
    <row r="1826" spans="1:7" x14ac:dyDescent="0.25">
      <c r="A1826" t="s">
        <v>4232</v>
      </c>
      <c r="B1826" t="s">
        <v>4233</v>
      </c>
      <c r="C1826" t="s">
        <v>5</v>
      </c>
      <c r="D1826" t="s">
        <v>352</v>
      </c>
      <c r="E1826" t="s">
        <v>352</v>
      </c>
      <c r="F1826" t="s">
        <v>127</v>
      </c>
      <c r="G1826" t="str">
        <f>Table_Default__ACACCTCAT[[#This Row],[ACCT_CATEGORY]]</f>
        <v>05133</v>
      </c>
    </row>
    <row r="1827" spans="1:7" x14ac:dyDescent="0.25">
      <c r="A1827" t="s">
        <v>4234</v>
      </c>
      <c r="B1827" t="s">
        <v>4235</v>
      </c>
      <c r="C1827" t="s">
        <v>5</v>
      </c>
      <c r="D1827" t="s">
        <v>352</v>
      </c>
      <c r="E1827" t="s">
        <v>352</v>
      </c>
      <c r="F1827" t="s">
        <v>127</v>
      </c>
      <c r="G1827" t="str">
        <f>Table_Default__ACACCTCAT[[#This Row],[ACCT_CATEGORY]]</f>
        <v>05134</v>
      </c>
    </row>
    <row r="1828" spans="1:7" x14ac:dyDescent="0.25">
      <c r="A1828" t="s">
        <v>4236</v>
      </c>
      <c r="B1828" t="s">
        <v>4237</v>
      </c>
      <c r="C1828" t="s">
        <v>5</v>
      </c>
      <c r="D1828" t="s">
        <v>352</v>
      </c>
      <c r="E1828" t="s">
        <v>352</v>
      </c>
      <c r="F1828" t="s">
        <v>127</v>
      </c>
      <c r="G1828" t="str">
        <f>Table_Default__ACACCTCAT[[#This Row],[ACCT_CATEGORY]]</f>
        <v>05135</v>
      </c>
    </row>
    <row r="1829" spans="1:7" x14ac:dyDescent="0.25">
      <c r="A1829" t="s">
        <v>4238</v>
      </c>
      <c r="B1829" t="s">
        <v>4239</v>
      </c>
      <c r="C1829" t="s">
        <v>5</v>
      </c>
      <c r="D1829" t="s">
        <v>352</v>
      </c>
      <c r="E1829" t="s">
        <v>352</v>
      </c>
      <c r="F1829" t="s">
        <v>127</v>
      </c>
      <c r="G1829" t="str">
        <f>Table_Default__ACACCTCAT[[#This Row],[ACCT_CATEGORY]]</f>
        <v>05136</v>
      </c>
    </row>
    <row r="1830" spans="1:7" x14ac:dyDescent="0.25">
      <c r="A1830" t="s">
        <v>4240</v>
      </c>
      <c r="B1830" t="s">
        <v>4241</v>
      </c>
      <c r="C1830" t="s">
        <v>5</v>
      </c>
      <c r="D1830" t="s">
        <v>352</v>
      </c>
      <c r="E1830" t="s">
        <v>352</v>
      </c>
      <c r="F1830" t="s">
        <v>127</v>
      </c>
      <c r="G1830" t="str">
        <f>Table_Default__ACACCTCAT[[#This Row],[ACCT_CATEGORY]]</f>
        <v>05137</v>
      </c>
    </row>
    <row r="1831" spans="1:7" x14ac:dyDescent="0.25">
      <c r="A1831" t="s">
        <v>4242</v>
      </c>
      <c r="B1831" t="s">
        <v>4243</v>
      </c>
      <c r="C1831" t="s">
        <v>5</v>
      </c>
      <c r="D1831" t="s">
        <v>352</v>
      </c>
      <c r="E1831" t="s">
        <v>352</v>
      </c>
      <c r="F1831" t="s">
        <v>127</v>
      </c>
      <c r="G1831" t="str">
        <f>Table_Default__ACACCTCAT[[#This Row],[ACCT_CATEGORY]]</f>
        <v>05138</v>
      </c>
    </row>
    <row r="1832" spans="1:7" x14ac:dyDescent="0.25">
      <c r="A1832" t="s">
        <v>4244</v>
      </c>
      <c r="B1832" t="s">
        <v>4245</v>
      </c>
      <c r="C1832" t="s">
        <v>5</v>
      </c>
      <c r="D1832" t="s">
        <v>352</v>
      </c>
      <c r="E1832" t="s">
        <v>352</v>
      </c>
      <c r="F1832" t="s">
        <v>127</v>
      </c>
      <c r="G1832" t="str">
        <f>Table_Default__ACACCTCAT[[#This Row],[ACCT_CATEGORY]]</f>
        <v>05139</v>
      </c>
    </row>
    <row r="1833" spans="1:7" x14ac:dyDescent="0.25">
      <c r="A1833" t="s">
        <v>4246</v>
      </c>
      <c r="B1833" t="s">
        <v>4247</v>
      </c>
      <c r="C1833" t="s">
        <v>5</v>
      </c>
      <c r="D1833" t="s">
        <v>352</v>
      </c>
      <c r="E1833" t="s">
        <v>352</v>
      </c>
      <c r="F1833" t="s">
        <v>127</v>
      </c>
      <c r="G1833" t="str">
        <f>Table_Default__ACACCTCAT[[#This Row],[ACCT_CATEGORY]]</f>
        <v>05140</v>
      </c>
    </row>
    <row r="1834" spans="1:7" x14ac:dyDescent="0.25">
      <c r="A1834" t="s">
        <v>4248</v>
      </c>
      <c r="B1834" t="s">
        <v>4249</v>
      </c>
      <c r="C1834" t="s">
        <v>5</v>
      </c>
      <c r="D1834" t="s">
        <v>352</v>
      </c>
      <c r="E1834" t="s">
        <v>352</v>
      </c>
      <c r="F1834" t="s">
        <v>127</v>
      </c>
      <c r="G1834" t="str">
        <f>Table_Default__ACACCTCAT[[#This Row],[ACCT_CATEGORY]]</f>
        <v>05141</v>
      </c>
    </row>
    <row r="1835" spans="1:7" x14ac:dyDescent="0.25">
      <c r="A1835" t="s">
        <v>4250</v>
      </c>
      <c r="B1835" t="s">
        <v>4251</v>
      </c>
      <c r="C1835" t="s">
        <v>5</v>
      </c>
      <c r="D1835" t="s">
        <v>352</v>
      </c>
      <c r="E1835" t="s">
        <v>352</v>
      </c>
      <c r="F1835" t="s">
        <v>127</v>
      </c>
      <c r="G1835" t="str">
        <f>Table_Default__ACACCTCAT[[#This Row],[ACCT_CATEGORY]]</f>
        <v>05142</v>
      </c>
    </row>
    <row r="1836" spans="1:7" x14ac:dyDescent="0.25">
      <c r="A1836" t="s">
        <v>4252</v>
      </c>
      <c r="B1836" t="s">
        <v>4253</v>
      </c>
      <c r="C1836" t="s">
        <v>5</v>
      </c>
      <c r="D1836" t="s">
        <v>352</v>
      </c>
      <c r="E1836" t="s">
        <v>352</v>
      </c>
      <c r="F1836" t="s">
        <v>127</v>
      </c>
      <c r="G1836" t="str">
        <f>Table_Default__ACACCTCAT[[#This Row],[ACCT_CATEGORY]]</f>
        <v>05143</v>
      </c>
    </row>
    <row r="1837" spans="1:7" x14ac:dyDescent="0.25">
      <c r="A1837" t="s">
        <v>4254</v>
      </c>
      <c r="B1837" t="s">
        <v>4255</v>
      </c>
      <c r="C1837" t="s">
        <v>5</v>
      </c>
      <c r="D1837" t="s">
        <v>352</v>
      </c>
      <c r="E1837" t="s">
        <v>352</v>
      </c>
      <c r="F1837" t="s">
        <v>127</v>
      </c>
      <c r="G1837" t="str">
        <f>Table_Default__ACACCTCAT[[#This Row],[ACCT_CATEGORY]]</f>
        <v>05144</v>
      </c>
    </row>
    <row r="1838" spans="1:7" x14ac:dyDescent="0.25">
      <c r="A1838" t="s">
        <v>4256</v>
      </c>
      <c r="B1838" t="s">
        <v>4257</v>
      </c>
      <c r="C1838" t="s">
        <v>5</v>
      </c>
      <c r="D1838" t="s">
        <v>352</v>
      </c>
      <c r="E1838" t="s">
        <v>352</v>
      </c>
      <c r="F1838" t="s">
        <v>127</v>
      </c>
      <c r="G1838" t="str">
        <f>Table_Default__ACACCTCAT[[#This Row],[ACCT_CATEGORY]]</f>
        <v>05145</v>
      </c>
    </row>
    <row r="1839" spans="1:7" x14ac:dyDescent="0.25">
      <c r="A1839" t="s">
        <v>4258</v>
      </c>
      <c r="B1839" t="s">
        <v>4259</v>
      </c>
      <c r="C1839" t="s">
        <v>5</v>
      </c>
      <c r="D1839" t="s">
        <v>352</v>
      </c>
      <c r="E1839" t="s">
        <v>352</v>
      </c>
      <c r="F1839" t="s">
        <v>127</v>
      </c>
      <c r="G1839" t="str">
        <f>Table_Default__ACACCTCAT[[#This Row],[ACCT_CATEGORY]]</f>
        <v>05146</v>
      </c>
    </row>
    <row r="1840" spans="1:7" x14ac:dyDescent="0.25">
      <c r="A1840" t="s">
        <v>4260</v>
      </c>
      <c r="B1840" t="s">
        <v>4261</v>
      </c>
      <c r="C1840" t="s">
        <v>5</v>
      </c>
      <c r="D1840" t="s">
        <v>352</v>
      </c>
      <c r="E1840" t="s">
        <v>352</v>
      </c>
      <c r="F1840" t="s">
        <v>127</v>
      </c>
      <c r="G1840" t="str">
        <f>Table_Default__ACACCTCAT[[#This Row],[ACCT_CATEGORY]]</f>
        <v>05147</v>
      </c>
    </row>
    <row r="1841" spans="1:7" x14ac:dyDescent="0.25">
      <c r="A1841" t="s">
        <v>4262</v>
      </c>
      <c r="B1841" t="s">
        <v>4263</v>
      </c>
      <c r="C1841" t="s">
        <v>5</v>
      </c>
      <c r="D1841" t="s">
        <v>352</v>
      </c>
      <c r="E1841" t="s">
        <v>352</v>
      </c>
      <c r="F1841" t="s">
        <v>127</v>
      </c>
      <c r="G1841" t="str">
        <f>Table_Default__ACACCTCAT[[#This Row],[ACCT_CATEGORY]]</f>
        <v>05148</v>
      </c>
    </row>
    <row r="1842" spans="1:7" x14ac:dyDescent="0.25">
      <c r="A1842" t="s">
        <v>4264</v>
      </c>
      <c r="B1842" t="s">
        <v>4265</v>
      </c>
      <c r="C1842" t="s">
        <v>5</v>
      </c>
      <c r="D1842" t="s">
        <v>352</v>
      </c>
      <c r="E1842" t="s">
        <v>352</v>
      </c>
      <c r="F1842" t="s">
        <v>127</v>
      </c>
      <c r="G1842" t="str">
        <f>Table_Default__ACACCTCAT[[#This Row],[ACCT_CATEGORY]]</f>
        <v>05149</v>
      </c>
    </row>
    <row r="1843" spans="1:7" x14ac:dyDescent="0.25">
      <c r="A1843" t="s">
        <v>4266</v>
      </c>
      <c r="B1843" t="s">
        <v>4267</v>
      </c>
      <c r="C1843" t="s">
        <v>5</v>
      </c>
      <c r="D1843" t="s">
        <v>352</v>
      </c>
      <c r="E1843" t="s">
        <v>352</v>
      </c>
      <c r="F1843" t="s">
        <v>127</v>
      </c>
      <c r="G1843" t="str">
        <f>Table_Default__ACACCTCAT[[#This Row],[ACCT_CATEGORY]]</f>
        <v>05150</v>
      </c>
    </row>
    <row r="1844" spans="1:7" x14ac:dyDescent="0.25">
      <c r="A1844" t="s">
        <v>4268</v>
      </c>
      <c r="B1844" t="s">
        <v>4269</v>
      </c>
      <c r="C1844" t="s">
        <v>5</v>
      </c>
      <c r="D1844" t="s">
        <v>352</v>
      </c>
      <c r="E1844" t="s">
        <v>352</v>
      </c>
      <c r="F1844" t="s">
        <v>127</v>
      </c>
      <c r="G1844" t="str">
        <f>Table_Default__ACACCTCAT[[#This Row],[ACCT_CATEGORY]]</f>
        <v>05151</v>
      </c>
    </row>
    <row r="1845" spans="1:7" x14ac:dyDescent="0.25">
      <c r="A1845" t="s">
        <v>4270</v>
      </c>
      <c r="B1845" t="s">
        <v>4271</v>
      </c>
      <c r="C1845" t="s">
        <v>5</v>
      </c>
      <c r="D1845" t="s">
        <v>352</v>
      </c>
      <c r="E1845" t="s">
        <v>352</v>
      </c>
      <c r="F1845" t="s">
        <v>127</v>
      </c>
      <c r="G1845" t="str">
        <f>Table_Default__ACACCTCAT[[#This Row],[ACCT_CATEGORY]]</f>
        <v>05152</v>
      </c>
    </row>
    <row r="1846" spans="1:7" x14ac:dyDescent="0.25">
      <c r="A1846" t="s">
        <v>4272</v>
      </c>
      <c r="B1846" t="s">
        <v>4273</v>
      </c>
      <c r="C1846" t="s">
        <v>5</v>
      </c>
      <c r="D1846" t="s">
        <v>352</v>
      </c>
      <c r="E1846" t="s">
        <v>352</v>
      </c>
      <c r="F1846" t="s">
        <v>127</v>
      </c>
      <c r="G1846" t="str">
        <f>Table_Default__ACACCTCAT[[#This Row],[ACCT_CATEGORY]]</f>
        <v>05153</v>
      </c>
    </row>
    <row r="1847" spans="1:7" x14ac:dyDescent="0.25">
      <c r="A1847" t="s">
        <v>4274</v>
      </c>
      <c r="B1847" t="s">
        <v>4275</v>
      </c>
      <c r="C1847" t="s">
        <v>5</v>
      </c>
      <c r="D1847" t="s">
        <v>352</v>
      </c>
      <c r="E1847" t="s">
        <v>352</v>
      </c>
      <c r="F1847" t="s">
        <v>127</v>
      </c>
      <c r="G1847" t="str">
        <f>Table_Default__ACACCTCAT[[#This Row],[ACCT_CATEGORY]]</f>
        <v>05154</v>
      </c>
    </row>
    <row r="1848" spans="1:7" x14ac:dyDescent="0.25">
      <c r="A1848" t="s">
        <v>4276</v>
      </c>
      <c r="B1848" t="s">
        <v>4277</v>
      </c>
      <c r="C1848" t="s">
        <v>5</v>
      </c>
      <c r="D1848" t="s">
        <v>352</v>
      </c>
      <c r="E1848" t="s">
        <v>352</v>
      </c>
      <c r="F1848" t="s">
        <v>127</v>
      </c>
      <c r="G1848" t="str">
        <f>Table_Default__ACACCTCAT[[#This Row],[ACCT_CATEGORY]]</f>
        <v>05156</v>
      </c>
    </row>
    <row r="1849" spans="1:7" x14ac:dyDescent="0.25">
      <c r="A1849" t="s">
        <v>4278</v>
      </c>
      <c r="B1849" t="s">
        <v>4279</v>
      </c>
      <c r="C1849" t="s">
        <v>5</v>
      </c>
      <c r="D1849" t="s">
        <v>352</v>
      </c>
      <c r="E1849" t="s">
        <v>352</v>
      </c>
      <c r="F1849" t="s">
        <v>127</v>
      </c>
      <c r="G1849" t="str">
        <f>Table_Default__ACACCTCAT[[#This Row],[ACCT_CATEGORY]]</f>
        <v>05157</v>
      </c>
    </row>
    <row r="1850" spans="1:7" x14ac:dyDescent="0.25">
      <c r="A1850" t="s">
        <v>4280</v>
      </c>
      <c r="B1850" t="s">
        <v>4281</v>
      </c>
      <c r="C1850" t="s">
        <v>5</v>
      </c>
      <c r="D1850" t="s">
        <v>352</v>
      </c>
      <c r="E1850" t="s">
        <v>352</v>
      </c>
      <c r="F1850" t="s">
        <v>127</v>
      </c>
      <c r="G1850" t="str">
        <f>Table_Default__ACACCTCAT[[#This Row],[ACCT_CATEGORY]]</f>
        <v>05158</v>
      </c>
    </row>
    <row r="1851" spans="1:7" x14ac:dyDescent="0.25">
      <c r="A1851" t="s">
        <v>4282</v>
      </c>
      <c r="B1851" t="s">
        <v>4283</v>
      </c>
      <c r="C1851" t="s">
        <v>5</v>
      </c>
      <c r="D1851" t="s">
        <v>352</v>
      </c>
      <c r="E1851" t="s">
        <v>352</v>
      </c>
      <c r="F1851" t="s">
        <v>127</v>
      </c>
      <c r="G1851" t="str">
        <f>Table_Default__ACACCTCAT[[#This Row],[ACCT_CATEGORY]]</f>
        <v>05159</v>
      </c>
    </row>
    <row r="1852" spans="1:7" x14ac:dyDescent="0.25">
      <c r="A1852" t="s">
        <v>4284</v>
      </c>
      <c r="B1852" t="s">
        <v>4285</v>
      </c>
      <c r="C1852" t="s">
        <v>5</v>
      </c>
      <c r="D1852" t="s">
        <v>352</v>
      </c>
      <c r="E1852" t="s">
        <v>352</v>
      </c>
      <c r="F1852" t="s">
        <v>127</v>
      </c>
      <c r="G1852" t="str">
        <f>Table_Default__ACACCTCAT[[#This Row],[ACCT_CATEGORY]]</f>
        <v>05160</v>
      </c>
    </row>
    <row r="1853" spans="1:7" x14ac:dyDescent="0.25">
      <c r="A1853" t="s">
        <v>4286</v>
      </c>
      <c r="B1853" t="s">
        <v>4287</v>
      </c>
      <c r="C1853" t="s">
        <v>5</v>
      </c>
      <c r="D1853" t="s">
        <v>352</v>
      </c>
      <c r="E1853" t="s">
        <v>352</v>
      </c>
      <c r="F1853" t="s">
        <v>127</v>
      </c>
      <c r="G1853" t="str">
        <f>Table_Default__ACACCTCAT[[#This Row],[ACCT_CATEGORY]]</f>
        <v>05200</v>
      </c>
    </row>
    <row r="1854" spans="1:7" x14ac:dyDescent="0.25">
      <c r="A1854" t="s">
        <v>4288</v>
      </c>
      <c r="B1854" t="s">
        <v>4289</v>
      </c>
      <c r="C1854" t="s">
        <v>5</v>
      </c>
      <c r="D1854" t="s">
        <v>352</v>
      </c>
      <c r="E1854" t="s">
        <v>352</v>
      </c>
      <c r="F1854" t="s">
        <v>127</v>
      </c>
      <c r="G1854" t="str">
        <f>Table_Default__ACACCTCAT[[#This Row],[ACCT_CATEGORY]]</f>
        <v>05201</v>
      </c>
    </row>
    <row r="1855" spans="1:7" x14ac:dyDescent="0.25">
      <c r="A1855" t="s">
        <v>4290</v>
      </c>
      <c r="B1855" t="s">
        <v>4291</v>
      </c>
      <c r="C1855" t="s">
        <v>5</v>
      </c>
      <c r="D1855" t="s">
        <v>352</v>
      </c>
      <c r="E1855" t="s">
        <v>352</v>
      </c>
      <c r="F1855" t="s">
        <v>127</v>
      </c>
      <c r="G1855" t="str">
        <f>Table_Default__ACACCTCAT[[#This Row],[ACCT_CATEGORY]]</f>
        <v>05300</v>
      </c>
    </row>
    <row r="1856" spans="1:7" x14ac:dyDescent="0.25">
      <c r="A1856" t="s">
        <v>4292</v>
      </c>
      <c r="B1856" t="s">
        <v>4293</v>
      </c>
      <c r="C1856" t="s">
        <v>5</v>
      </c>
      <c r="D1856" t="s">
        <v>352</v>
      </c>
      <c r="E1856" t="s">
        <v>352</v>
      </c>
      <c r="F1856" t="s">
        <v>127</v>
      </c>
      <c r="G1856" t="str">
        <f>Table_Default__ACACCTCAT[[#This Row],[ACCT_CATEGORY]]</f>
        <v>05301</v>
      </c>
    </row>
    <row r="1857" spans="1:7" x14ac:dyDescent="0.25">
      <c r="A1857" t="s">
        <v>4294</v>
      </c>
      <c r="B1857" t="s">
        <v>4295</v>
      </c>
      <c r="C1857" t="s">
        <v>5</v>
      </c>
      <c r="D1857" t="s">
        <v>352</v>
      </c>
      <c r="E1857" t="s">
        <v>352</v>
      </c>
      <c r="F1857" t="s">
        <v>127</v>
      </c>
      <c r="G1857" t="str">
        <f>Table_Default__ACACCTCAT[[#This Row],[ACCT_CATEGORY]]</f>
        <v>05302</v>
      </c>
    </row>
    <row r="1858" spans="1:7" x14ac:dyDescent="0.25">
      <c r="A1858" t="s">
        <v>4296</v>
      </c>
      <c r="B1858" t="s">
        <v>4297</v>
      </c>
      <c r="C1858" t="s">
        <v>5</v>
      </c>
      <c r="D1858" t="s">
        <v>352</v>
      </c>
      <c r="E1858" t="s">
        <v>352</v>
      </c>
      <c r="F1858" t="s">
        <v>127</v>
      </c>
      <c r="G1858" t="str">
        <f>Table_Default__ACACCTCAT[[#This Row],[ACCT_CATEGORY]]</f>
        <v>05303</v>
      </c>
    </row>
    <row r="1859" spans="1:7" x14ac:dyDescent="0.25">
      <c r="A1859" t="s">
        <v>4298</v>
      </c>
      <c r="B1859" t="s">
        <v>4299</v>
      </c>
      <c r="C1859" t="s">
        <v>5</v>
      </c>
      <c r="D1859" t="s">
        <v>352</v>
      </c>
      <c r="E1859" t="s">
        <v>352</v>
      </c>
      <c r="F1859" t="s">
        <v>127</v>
      </c>
      <c r="G1859" t="str">
        <f>Table_Default__ACACCTCAT[[#This Row],[ACCT_CATEGORY]]</f>
        <v>05304</v>
      </c>
    </row>
    <row r="1860" spans="1:7" x14ac:dyDescent="0.25">
      <c r="A1860" t="s">
        <v>4300</v>
      </c>
      <c r="B1860" t="s">
        <v>4301</v>
      </c>
      <c r="C1860" t="s">
        <v>5</v>
      </c>
      <c r="D1860" t="s">
        <v>352</v>
      </c>
      <c r="E1860" t="s">
        <v>352</v>
      </c>
      <c r="F1860" t="s">
        <v>127</v>
      </c>
      <c r="G1860" t="str">
        <f>Table_Default__ACACCTCAT[[#This Row],[ACCT_CATEGORY]]</f>
        <v>05305</v>
      </c>
    </row>
    <row r="1861" spans="1:7" x14ac:dyDescent="0.25">
      <c r="A1861" t="s">
        <v>4302</v>
      </c>
      <c r="B1861" t="s">
        <v>4303</v>
      </c>
      <c r="C1861" t="s">
        <v>5</v>
      </c>
      <c r="D1861" t="s">
        <v>352</v>
      </c>
      <c r="E1861" t="s">
        <v>352</v>
      </c>
      <c r="F1861" t="s">
        <v>127</v>
      </c>
      <c r="G1861" t="str">
        <f>Table_Default__ACACCTCAT[[#This Row],[ACCT_CATEGORY]]</f>
        <v>05306</v>
      </c>
    </row>
    <row r="1862" spans="1:7" x14ac:dyDescent="0.25">
      <c r="A1862" t="s">
        <v>4304</v>
      </c>
      <c r="B1862" t="s">
        <v>4305</v>
      </c>
      <c r="C1862" t="s">
        <v>5</v>
      </c>
      <c r="D1862" t="s">
        <v>352</v>
      </c>
      <c r="E1862" t="s">
        <v>352</v>
      </c>
      <c r="F1862" t="s">
        <v>127</v>
      </c>
      <c r="G1862" t="str">
        <f>Table_Default__ACACCTCAT[[#This Row],[ACCT_CATEGORY]]</f>
        <v>05307</v>
      </c>
    </row>
    <row r="1863" spans="1:7" x14ac:dyDescent="0.25">
      <c r="A1863" t="s">
        <v>4306</v>
      </c>
      <c r="B1863" t="s">
        <v>4307</v>
      </c>
      <c r="C1863" t="s">
        <v>5</v>
      </c>
      <c r="D1863" t="s">
        <v>352</v>
      </c>
      <c r="E1863" t="s">
        <v>352</v>
      </c>
      <c r="F1863" t="s">
        <v>127</v>
      </c>
      <c r="G1863" t="str">
        <f>Table_Default__ACACCTCAT[[#This Row],[ACCT_CATEGORY]]</f>
        <v>05308</v>
      </c>
    </row>
    <row r="1864" spans="1:7" x14ac:dyDescent="0.25">
      <c r="A1864" t="s">
        <v>4308</v>
      </c>
      <c r="B1864" t="s">
        <v>4309</v>
      </c>
      <c r="C1864" t="s">
        <v>5</v>
      </c>
      <c r="D1864" t="s">
        <v>352</v>
      </c>
      <c r="E1864" t="s">
        <v>352</v>
      </c>
      <c r="F1864" t="s">
        <v>127</v>
      </c>
      <c r="G1864" t="str">
        <f>Table_Default__ACACCTCAT[[#This Row],[ACCT_CATEGORY]]</f>
        <v>05312</v>
      </c>
    </row>
    <row r="1865" spans="1:7" x14ac:dyDescent="0.25">
      <c r="A1865" t="s">
        <v>4310</v>
      </c>
      <c r="B1865" t="s">
        <v>4311</v>
      </c>
      <c r="C1865" t="s">
        <v>5</v>
      </c>
      <c r="D1865" t="s">
        <v>352</v>
      </c>
      <c r="E1865" t="s">
        <v>352</v>
      </c>
      <c r="F1865" t="s">
        <v>127</v>
      </c>
      <c r="G1865" t="str">
        <f>Table_Default__ACACCTCAT[[#This Row],[ACCT_CATEGORY]]</f>
        <v>05314</v>
      </c>
    </row>
    <row r="1866" spans="1:7" x14ac:dyDescent="0.25">
      <c r="A1866" t="s">
        <v>4312</v>
      </c>
      <c r="B1866" t="s">
        <v>4313</v>
      </c>
      <c r="C1866" t="s">
        <v>5</v>
      </c>
      <c r="D1866" t="s">
        <v>352</v>
      </c>
      <c r="E1866" t="s">
        <v>352</v>
      </c>
      <c r="F1866" t="s">
        <v>127</v>
      </c>
      <c r="G1866" t="str">
        <f>Table_Default__ACACCTCAT[[#This Row],[ACCT_CATEGORY]]</f>
        <v>05315</v>
      </c>
    </row>
    <row r="1867" spans="1:7" x14ac:dyDescent="0.25">
      <c r="A1867" t="s">
        <v>4314</v>
      </c>
      <c r="B1867" t="s">
        <v>4315</v>
      </c>
      <c r="C1867" t="s">
        <v>5</v>
      </c>
      <c r="D1867" t="s">
        <v>352</v>
      </c>
      <c r="E1867" t="s">
        <v>352</v>
      </c>
      <c r="F1867" t="s">
        <v>127</v>
      </c>
      <c r="G1867" t="str">
        <f>Table_Default__ACACCTCAT[[#This Row],[ACCT_CATEGORY]]</f>
        <v>05316</v>
      </c>
    </row>
    <row r="1868" spans="1:7" x14ac:dyDescent="0.25">
      <c r="A1868" t="s">
        <v>4316</v>
      </c>
      <c r="B1868" t="s">
        <v>4317</v>
      </c>
      <c r="C1868" t="s">
        <v>5</v>
      </c>
      <c r="D1868" t="s">
        <v>352</v>
      </c>
      <c r="E1868" t="s">
        <v>352</v>
      </c>
      <c r="F1868" t="s">
        <v>127</v>
      </c>
      <c r="G1868" t="str">
        <f>Table_Default__ACACCTCAT[[#This Row],[ACCT_CATEGORY]]</f>
        <v>05317</v>
      </c>
    </row>
    <row r="1869" spans="1:7" x14ac:dyDescent="0.25">
      <c r="A1869" t="s">
        <v>4318</v>
      </c>
      <c r="B1869" t="s">
        <v>4319</v>
      </c>
      <c r="C1869" t="s">
        <v>5</v>
      </c>
      <c r="D1869" t="s">
        <v>352</v>
      </c>
      <c r="E1869" t="s">
        <v>352</v>
      </c>
      <c r="F1869" t="s">
        <v>127</v>
      </c>
      <c r="G1869" t="str">
        <f>Table_Default__ACACCTCAT[[#This Row],[ACCT_CATEGORY]]</f>
        <v>05318</v>
      </c>
    </row>
    <row r="1870" spans="1:7" x14ac:dyDescent="0.25">
      <c r="A1870" t="s">
        <v>4320</v>
      </c>
      <c r="B1870" t="s">
        <v>4321</v>
      </c>
      <c r="C1870" t="s">
        <v>5</v>
      </c>
      <c r="D1870" t="s">
        <v>352</v>
      </c>
      <c r="E1870" t="s">
        <v>352</v>
      </c>
      <c r="F1870" t="s">
        <v>127</v>
      </c>
      <c r="G1870" t="str">
        <f>Table_Default__ACACCTCAT[[#This Row],[ACCT_CATEGORY]]</f>
        <v>05319</v>
      </c>
    </row>
    <row r="1871" spans="1:7" x14ac:dyDescent="0.25">
      <c r="A1871" t="s">
        <v>4322</v>
      </c>
      <c r="B1871" t="s">
        <v>4323</v>
      </c>
      <c r="C1871" t="s">
        <v>5</v>
      </c>
      <c r="D1871" t="s">
        <v>352</v>
      </c>
      <c r="E1871" t="s">
        <v>352</v>
      </c>
      <c r="F1871" t="s">
        <v>127</v>
      </c>
      <c r="G1871" t="str">
        <f>Table_Default__ACACCTCAT[[#This Row],[ACCT_CATEGORY]]</f>
        <v>05320</v>
      </c>
    </row>
    <row r="1872" spans="1:7" x14ac:dyDescent="0.25">
      <c r="A1872" t="s">
        <v>4324</v>
      </c>
      <c r="B1872" t="s">
        <v>4325</v>
      </c>
      <c r="C1872" t="s">
        <v>5</v>
      </c>
      <c r="D1872" t="s">
        <v>352</v>
      </c>
      <c r="E1872" t="s">
        <v>352</v>
      </c>
      <c r="F1872" t="s">
        <v>127</v>
      </c>
      <c r="G1872" t="str">
        <f>Table_Default__ACACCTCAT[[#This Row],[ACCT_CATEGORY]]</f>
        <v>05321</v>
      </c>
    </row>
    <row r="1873" spans="1:7" x14ac:dyDescent="0.25">
      <c r="A1873" t="s">
        <v>4326</v>
      </c>
      <c r="B1873" t="s">
        <v>4327</v>
      </c>
      <c r="C1873" t="s">
        <v>5</v>
      </c>
      <c r="D1873" t="s">
        <v>352</v>
      </c>
      <c r="E1873" t="s">
        <v>352</v>
      </c>
      <c r="F1873" t="s">
        <v>127</v>
      </c>
      <c r="G1873" t="str">
        <f>Table_Default__ACACCTCAT[[#This Row],[ACCT_CATEGORY]]</f>
        <v>05322</v>
      </c>
    </row>
    <row r="1874" spans="1:7" x14ac:dyDescent="0.25">
      <c r="A1874" t="s">
        <v>4328</v>
      </c>
      <c r="B1874" t="s">
        <v>4329</v>
      </c>
      <c r="C1874" t="s">
        <v>5</v>
      </c>
      <c r="D1874" t="s">
        <v>352</v>
      </c>
      <c r="E1874" t="s">
        <v>352</v>
      </c>
      <c r="F1874" t="s">
        <v>127</v>
      </c>
      <c r="G1874" t="str">
        <f>Table_Default__ACACCTCAT[[#This Row],[ACCT_CATEGORY]]</f>
        <v>05323</v>
      </c>
    </row>
    <row r="1875" spans="1:7" x14ac:dyDescent="0.25">
      <c r="A1875" t="s">
        <v>4330</v>
      </c>
      <c r="B1875" t="s">
        <v>4331</v>
      </c>
      <c r="C1875" t="s">
        <v>5</v>
      </c>
      <c r="D1875" t="s">
        <v>352</v>
      </c>
      <c r="E1875" t="s">
        <v>352</v>
      </c>
      <c r="F1875" t="s">
        <v>127</v>
      </c>
      <c r="G1875" t="str">
        <f>Table_Default__ACACCTCAT[[#This Row],[ACCT_CATEGORY]]</f>
        <v>05324</v>
      </c>
    </row>
    <row r="1876" spans="1:7" x14ac:dyDescent="0.25">
      <c r="A1876" t="s">
        <v>4332</v>
      </c>
      <c r="B1876" t="s">
        <v>4333</v>
      </c>
      <c r="C1876" t="s">
        <v>5</v>
      </c>
      <c r="D1876" t="s">
        <v>352</v>
      </c>
      <c r="E1876" t="s">
        <v>352</v>
      </c>
      <c r="F1876" t="s">
        <v>127</v>
      </c>
      <c r="G1876" t="str">
        <f>Table_Default__ACACCTCAT[[#This Row],[ACCT_CATEGORY]]</f>
        <v>05325</v>
      </c>
    </row>
    <row r="1877" spans="1:7" x14ac:dyDescent="0.25">
      <c r="A1877" t="s">
        <v>4334</v>
      </c>
      <c r="B1877" t="s">
        <v>4335</v>
      </c>
      <c r="C1877" t="s">
        <v>5</v>
      </c>
      <c r="D1877" t="s">
        <v>352</v>
      </c>
      <c r="E1877" t="s">
        <v>352</v>
      </c>
      <c r="F1877" t="s">
        <v>127</v>
      </c>
      <c r="G1877" t="str">
        <f>Table_Default__ACACCTCAT[[#This Row],[ACCT_CATEGORY]]</f>
        <v>05326</v>
      </c>
    </row>
    <row r="1878" spans="1:7" x14ac:dyDescent="0.25">
      <c r="A1878" t="s">
        <v>4336</v>
      </c>
      <c r="B1878" t="s">
        <v>4337</v>
      </c>
      <c r="C1878" t="s">
        <v>5</v>
      </c>
      <c r="D1878" t="s">
        <v>352</v>
      </c>
      <c r="E1878" t="s">
        <v>352</v>
      </c>
      <c r="F1878" t="s">
        <v>127</v>
      </c>
      <c r="G1878" t="str">
        <f>Table_Default__ACACCTCAT[[#This Row],[ACCT_CATEGORY]]</f>
        <v>05327</v>
      </c>
    </row>
    <row r="1879" spans="1:7" x14ac:dyDescent="0.25">
      <c r="A1879" t="s">
        <v>4338</v>
      </c>
      <c r="B1879" t="s">
        <v>4339</v>
      </c>
      <c r="C1879" t="s">
        <v>5</v>
      </c>
      <c r="D1879" t="s">
        <v>352</v>
      </c>
      <c r="E1879" t="s">
        <v>352</v>
      </c>
      <c r="F1879" t="s">
        <v>127</v>
      </c>
      <c r="G1879" t="str">
        <f>Table_Default__ACACCTCAT[[#This Row],[ACCT_CATEGORY]]</f>
        <v>05328</v>
      </c>
    </row>
    <row r="1880" spans="1:7" x14ac:dyDescent="0.25">
      <c r="A1880" t="s">
        <v>4340</v>
      </c>
      <c r="B1880" t="s">
        <v>4341</v>
      </c>
      <c r="C1880" t="s">
        <v>5</v>
      </c>
      <c r="D1880" t="s">
        <v>352</v>
      </c>
      <c r="E1880" t="s">
        <v>352</v>
      </c>
      <c r="F1880" t="s">
        <v>127</v>
      </c>
      <c r="G1880" t="str">
        <f>Table_Default__ACACCTCAT[[#This Row],[ACCT_CATEGORY]]</f>
        <v>05329</v>
      </c>
    </row>
    <row r="1881" spans="1:7" x14ac:dyDescent="0.25">
      <c r="A1881" t="s">
        <v>4342</v>
      </c>
      <c r="B1881" t="s">
        <v>4343</v>
      </c>
      <c r="C1881" t="s">
        <v>5</v>
      </c>
      <c r="D1881" t="s">
        <v>352</v>
      </c>
      <c r="E1881" t="s">
        <v>352</v>
      </c>
      <c r="F1881" t="s">
        <v>127</v>
      </c>
      <c r="G1881" t="str">
        <f>Table_Default__ACACCTCAT[[#This Row],[ACCT_CATEGORY]]</f>
        <v>05330</v>
      </c>
    </row>
    <row r="1882" spans="1:7" x14ac:dyDescent="0.25">
      <c r="A1882" t="s">
        <v>4344</v>
      </c>
      <c r="B1882" t="s">
        <v>4345</v>
      </c>
      <c r="C1882" t="s">
        <v>5</v>
      </c>
      <c r="D1882" t="s">
        <v>352</v>
      </c>
      <c r="E1882" t="s">
        <v>352</v>
      </c>
      <c r="F1882" t="s">
        <v>127</v>
      </c>
      <c r="G1882" t="str">
        <f>Table_Default__ACACCTCAT[[#This Row],[ACCT_CATEGORY]]</f>
        <v>05331</v>
      </c>
    </row>
    <row r="1883" spans="1:7" x14ac:dyDescent="0.25">
      <c r="A1883" t="s">
        <v>4346</v>
      </c>
      <c r="B1883" t="s">
        <v>4347</v>
      </c>
      <c r="C1883" t="s">
        <v>5</v>
      </c>
      <c r="D1883" t="s">
        <v>352</v>
      </c>
      <c r="E1883" t="s">
        <v>352</v>
      </c>
      <c r="F1883" t="s">
        <v>127</v>
      </c>
      <c r="G1883" t="str">
        <f>Table_Default__ACACCTCAT[[#This Row],[ACCT_CATEGORY]]</f>
        <v>05332</v>
      </c>
    </row>
    <row r="1884" spans="1:7" x14ac:dyDescent="0.25">
      <c r="A1884" t="s">
        <v>4348</v>
      </c>
      <c r="B1884" t="s">
        <v>4349</v>
      </c>
      <c r="C1884" t="s">
        <v>5</v>
      </c>
      <c r="D1884" t="s">
        <v>352</v>
      </c>
      <c r="E1884" t="s">
        <v>352</v>
      </c>
      <c r="F1884" t="s">
        <v>127</v>
      </c>
      <c r="G1884" t="str">
        <f>Table_Default__ACACCTCAT[[#This Row],[ACCT_CATEGORY]]</f>
        <v>05333</v>
      </c>
    </row>
    <row r="1885" spans="1:7" x14ac:dyDescent="0.25">
      <c r="A1885" t="s">
        <v>4350</v>
      </c>
      <c r="B1885" t="s">
        <v>4351</v>
      </c>
      <c r="C1885" t="s">
        <v>5</v>
      </c>
      <c r="D1885" t="s">
        <v>352</v>
      </c>
      <c r="E1885" t="s">
        <v>352</v>
      </c>
      <c r="F1885" t="s">
        <v>127</v>
      </c>
      <c r="G1885" t="str">
        <f>Table_Default__ACACCTCAT[[#This Row],[ACCT_CATEGORY]]</f>
        <v>05334</v>
      </c>
    </row>
    <row r="1886" spans="1:7" x14ac:dyDescent="0.25">
      <c r="A1886" t="s">
        <v>4352</v>
      </c>
      <c r="B1886" t="s">
        <v>4353</v>
      </c>
      <c r="C1886" t="s">
        <v>5</v>
      </c>
      <c r="D1886" t="s">
        <v>352</v>
      </c>
      <c r="E1886" t="s">
        <v>352</v>
      </c>
      <c r="F1886" t="s">
        <v>127</v>
      </c>
      <c r="G1886" t="str">
        <f>Table_Default__ACACCTCAT[[#This Row],[ACCT_CATEGORY]]</f>
        <v>05335</v>
      </c>
    </row>
    <row r="1887" spans="1:7" x14ac:dyDescent="0.25">
      <c r="A1887" t="s">
        <v>4354</v>
      </c>
      <c r="B1887" t="s">
        <v>4355</v>
      </c>
      <c r="C1887" t="s">
        <v>5</v>
      </c>
      <c r="D1887" t="s">
        <v>352</v>
      </c>
      <c r="E1887" t="s">
        <v>352</v>
      </c>
      <c r="F1887" t="s">
        <v>127</v>
      </c>
      <c r="G1887" t="str">
        <f>Table_Default__ACACCTCAT[[#This Row],[ACCT_CATEGORY]]</f>
        <v>08372</v>
      </c>
    </row>
    <row r="1888" spans="1:7" x14ac:dyDescent="0.25">
      <c r="A1888" t="s">
        <v>4356</v>
      </c>
      <c r="B1888" t="s">
        <v>4357</v>
      </c>
      <c r="C1888" t="s">
        <v>5</v>
      </c>
      <c r="D1888" t="s">
        <v>352</v>
      </c>
      <c r="E1888" t="s">
        <v>352</v>
      </c>
      <c r="F1888" t="s">
        <v>127</v>
      </c>
      <c r="G1888" t="str">
        <f>Table_Default__ACACCTCAT[[#This Row],[ACCT_CATEGORY]]</f>
        <v>08373</v>
      </c>
    </row>
    <row r="1889" spans="1:7" x14ac:dyDescent="0.25">
      <c r="A1889" t="s">
        <v>4358</v>
      </c>
      <c r="B1889" t="s">
        <v>4359</v>
      </c>
      <c r="C1889" t="s">
        <v>5</v>
      </c>
      <c r="D1889" t="s">
        <v>352</v>
      </c>
      <c r="E1889" t="s">
        <v>352</v>
      </c>
      <c r="F1889" t="s">
        <v>127</v>
      </c>
      <c r="G1889" t="str">
        <f>Table_Default__ACACCTCAT[[#This Row],[ACCT_CATEGORY]]</f>
        <v>08374</v>
      </c>
    </row>
    <row r="1890" spans="1:7" x14ac:dyDescent="0.25">
      <c r="A1890" t="s">
        <v>4360</v>
      </c>
      <c r="B1890" t="s">
        <v>4361</v>
      </c>
      <c r="C1890" t="s">
        <v>5</v>
      </c>
      <c r="D1890" t="s">
        <v>352</v>
      </c>
      <c r="E1890" t="s">
        <v>352</v>
      </c>
      <c r="F1890" t="s">
        <v>127</v>
      </c>
      <c r="G1890" t="str">
        <f>Table_Default__ACACCTCAT[[#This Row],[ACCT_CATEGORY]]</f>
        <v>08375</v>
      </c>
    </row>
    <row r="1891" spans="1:7" x14ac:dyDescent="0.25">
      <c r="A1891" t="s">
        <v>4362</v>
      </c>
      <c r="B1891" t="s">
        <v>4363</v>
      </c>
      <c r="C1891" t="s">
        <v>5</v>
      </c>
      <c r="D1891" t="s">
        <v>352</v>
      </c>
      <c r="E1891" t="s">
        <v>352</v>
      </c>
      <c r="F1891" t="s">
        <v>127</v>
      </c>
      <c r="G1891" t="str">
        <f>Table_Default__ACACCTCAT[[#This Row],[ACCT_CATEGORY]]</f>
        <v>08376</v>
      </c>
    </row>
    <row r="1892" spans="1:7" x14ac:dyDescent="0.25">
      <c r="A1892" t="s">
        <v>4364</v>
      </c>
      <c r="B1892" t="s">
        <v>4365</v>
      </c>
      <c r="C1892" t="s">
        <v>5</v>
      </c>
      <c r="D1892" t="s">
        <v>352</v>
      </c>
      <c r="E1892" t="s">
        <v>352</v>
      </c>
      <c r="F1892" t="s">
        <v>127</v>
      </c>
      <c r="G1892" t="str">
        <f>Table_Default__ACACCTCAT[[#This Row],[ACCT_CATEGORY]]</f>
        <v>08377</v>
      </c>
    </row>
    <row r="1893" spans="1:7" x14ac:dyDescent="0.25">
      <c r="A1893" t="s">
        <v>4366</v>
      </c>
      <c r="B1893" t="s">
        <v>4367</v>
      </c>
      <c r="C1893" t="s">
        <v>5</v>
      </c>
      <c r="D1893" t="s">
        <v>352</v>
      </c>
      <c r="E1893" t="s">
        <v>352</v>
      </c>
      <c r="F1893" t="s">
        <v>127</v>
      </c>
      <c r="G1893" t="str">
        <f>Table_Default__ACACCTCAT[[#This Row],[ACCT_CATEGORY]]</f>
        <v>08378</v>
      </c>
    </row>
    <row r="1894" spans="1:7" x14ac:dyDescent="0.25">
      <c r="A1894" t="s">
        <v>4368</v>
      </c>
      <c r="B1894" t="s">
        <v>4369</v>
      </c>
      <c r="C1894" t="s">
        <v>5</v>
      </c>
      <c r="D1894" t="s">
        <v>352</v>
      </c>
      <c r="E1894" t="s">
        <v>352</v>
      </c>
      <c r="F1894" t="s">
        <v>127</v>
      </c>
      <c r="G1894" t="str">
        <f>Table_Default__ACACCTCAT[[#This Row],[ACCT_CATEGORY]]</f>
        <v>08379</v>
      </c>
    </row>
    <row r="1895" spans="1:7" x14ac:dyDescent="0.25">
      <c r="A1895" t="s">
        <v>4370</v>
      </c>
      <c r="B1895" t="s">
        <v>4371</v>
      </c>
      <c r="C1895" t="s">
        <v>5</v>
      </c>
      <c r="D1895" t="s">
        <v>352</v>
      </c>
      <c r="E1895" t="s">
        <v>352</v>
      </c>
      <c r="F1895" t="s">
        <v>127</v>
      </c>
      <c r="G1895" t="str">
        <f>Table_Default__ACACCTCAT[[#This Row],[ACCT_CATEGORY]]</f>
        <v>08502</v>
      </c>
    </row>
    <row r="1896" spans="1:7" x14ac:dyDescent="0.25">
      <c r="A1896" t="s">
        <v>4372</v>
      </c>
      <c r="B1896" t="s">
        <v>4373</v>
      </c>
      <c r="C1896" t="s">
        <v>5</v>
      </c>
      <c r="D1896" t="s">
        <v>352</v>
      </c>
      <c r="E1896" t="s">
        <v>352</v>
      </c>
      <c r="F1896" t="s">
        <v>127</v>
      </c>
      <c r="G1896" t="str">
        <f>Table_Default__ACACCTCAT[[#This Row],[ACCT_CATEGORY]]</f>
        <v>09001</v>
      </c>
    </row>
    <row r="1897" spans="1:7" x14ac:dyDescent="0.25">
      <c r="A1897" t="s">
        <v>4374</v>
      </c>
      <c r="B1897" t="s">
        <v>4375</v>
      </c>
      <c r="C1897" t="s">
        <v>5</v>
      </c>
      <c r="D1897" t="s">
        <v>352</v>
      </c>
      <c r="E1897" t="s">
        <v>352</v>
      </c>
      <c r="F1897" t="s">
        <v>127</v>
      </c>
      <c r="G1897" t="str">
        <f>Table_Default__ACACCTCAT[[#This Row],[ACCT_CATEGORY]]</f>
        <v>09002</v>
      </c>
    </row>
    <row r="1898" spans="1:7" x14ac:dyDescent="0.25">
      <c r="A1898" t="s">
        <v>4376</v>
      </c>
      <c r="B1898" t="s">
        <v>4377</v>
      </c>
      <c r="C1898" t="s">
        <v>5</v>
      </c>
      <c r="D1898" t="s">
        <v>352</v>
      </c>
      <c r="E1898" t="s">
        <v>352</v>
      </c>
      <c r="F1898" t="s">
        <v>127</v>
      </c>
      <c r="G1898" t="str">
        <f>Table_Default__ACACCTCAT[[#This Row],[ACCT_CATEGORY]]</f>
        <v>09003</v>
      </c>
    </row>
    <row r="1899" spans="1:7" x14ac:dyDescent="0.25">
      <c r="A1899" t="s">
        <v>4378</v>
      </c>
      <c r="B1899" t="s">
        <v>4379</v>
      </c>
      <c r="C1899" t="s">
        <v>5</v>
      </c>
      <c r="D1899" t="s">
        <v>352</v>
      </c>
      <c r="E1899" t="s">
        <v>352</v>
      </c>
      <c r="F1899" t="s">
        <v>127</v>
      </c>
      <c r="G1899" t="str">
        <f>Table_Default__ACACCTCAT[[#This Row],[ACCT_CATEGORY]]</f>
        <v>09004</v>
      </c>
    </row>
    <row r="1900" spans="1:7" x14ac:dyDescent="0.25">
      <c r="A1900" t="s">
        <v>4380</v>
      </c>
      <c r="B1900" t="s">
        <v>4381</v>
      </c>
      <c r="C1900" t="s">
        <v>5</v>
      </c>
      <c r="D1900" t="s">
        <v>352</v>
      </c>
      <c r="E1900" t="s">
        <v>352</v>
      </c>
      <c r="F1900" t="s">
        <v>127</v>
      </c>
      <c r="G1900" t="str">
        <f>Table_Default__ACACCTCAT[[#This Row],[ACCT_CATEGORY]]</f>
        <v>09005</v>
      </c>
    </row>
    <row r="1901" spans="1:7" x14ac:dyDescent="0.25">
      <c r="A1901" t="s">
        <v>4382</v>
      </c>
      <c r="B1901" t="s">
        <v>4383</v>
      </c>
      <c r="C1901" t="s">
        <v>5</v>
      </c>
      <c r="D1901" t="s">
        <v>352</v>
      </c>
      <c r="E1901" t="s">
        <v>352</v>
      </c>
      <c r="F1901" t="s">
        <v>127</v>
      </c>
      <c r="G1901" t="str">
        <f>Table_Default__ACACCTCAT[[#This Row],[ACCT_CATEGORY]]</f>
        <v>09006</v>
      </c>
    </row>
    <row r="1902" spans="1:7" x14ac:dyDescent="0.25">
      <c r="A1902" t="s">
        <v>4384</v>
      </c>
      <c r="B1902" t="s">
        <v>4385</v>
      </c>
      <c r="C1902" t="s">
        <v>5</v>
      </c>
      <c r="D1902" t="s">
        <v>352</v>
      </c>
      <c r="E1902" t="s">
        <v>352</v>
      </c>
      <c r="F1902" t="s">
        <v>127</v>
      </c>
      <c r="G1902" t="str">
        <f>Table_Default__ACACCTCAT[[#This Row],[ACCT_CATEGORY]]</f>
        <v>09008</v>
      </c>
    </row>
    <row r="1903" spans="1:7" x14ac:dyDescent="0.25">
      <c r="A1903" t="s">
        <v>4386</v>
      </c>
      <c r="B1903" t="s">
        <v>4387</v>
      </c>
      <c r="C1903" t="s">
        <v>5</v>
      </c>
      <c r="D1903" t="s">
        <v>352</v>
      </c>
      <c r="E1903" t="s">
        <v>352</v>
      </c>
      <c r="F1903" t="s">
        <v>127</v>
      </c>
      <c r="G1903" t="str">
        <f>Table_Default__ACACCTCAT[[#This Row],[ACCT_CATEGORY]]</f>
        <v>09009</v>
      </c>
    </row>
    <row r="1904" spans="1:7" x14ac:dyDescent="0.25">
      <c r="A1904" t="s">
        <v>4388</v>
      </c>
      <c r="B1904" t="s">
        <v>4389</v>
      </c>
      <c r="C1904" t="s">
        <v>5</v>
      </c>
      <c r="D1904" t="s">
        <v>352</v>
      </c>
      <c r="E1904" t="s">
        <v>352</v>
      </c>
      <c r="F1904" t="s">
        <v>127</v>
      </c>
      <c r="G1904" t="str">
        <f>Table_Default__ACACCTCAT[[#This Row],[ACCT_CATEGORY]]</f>
        <v>09010</v>
      </c>
    </row>
    <row r="1905" spans="1:7" x14ac:dyDescent="0.25">
      <c r="A1905" t="s">
        <v>4390</v>
      </c>
      <c r="B1905" t="s">
        <v>4391</v>
      </c>
      <c r="C1905" t="s">
        <v>5</v>
      </c>
      <c r="D1905" t="s">
        <v>352</v>
      </c>
      <c r="E1905" t="s">
        <v>352</v>
      </c>
      <c r="F1905" t="s">
        <v>127</v>
      </c>
      <c r="G1905" t="str">
        <f>Table_Default__ACACCTCAT[[#This Row],[ACCT_CATEGORY]]</f>
        <v>09011</v>
      </c>
    </row>
    <row r="1906" spans="1:7" x14ac:dyDescent="0.25">
      <c r="A1906" t="s">
        <v>4392</v>
      </c>
      <c r="B1906" t="s">
        <v>4393</v>
      </c>
      <c r="C1906" t="s">
        <v>5</v>
      </c>
      <c r="D1906" t="s">
        <v>352</v>
      </c>
      <c r="E1906" t="s">
        <v>352</v>
      </c>
      <c r="F1906" t="s">
        <v>127</v>
      </c>
      <c r="G1906" t="str">
        <f>Table_Default__ACACCTCAT[[#This Row],[ACCT_CATEGORY]]</f>
        <v>09012</v>
      </c>
    </row>
    <row r="1907" spans="1:7" x14ac:dyDescent="0.25">
      <c r="A1907" t="s">
        <v>4394</v>
      </c>
      <c r="B1907" t="s">
        <v>4395</v>
      </c>
      <c r="C1907" t="s">
        <v>5</v>
      </c>
      <c r="D1907" t="s">
        <v>352</v>
      </c>
      <c r="E1907" t="s">
        <v>352</v>
      </c>
      <c r="F1907" t="s">
        <v>127</v>
      </c>
      <c r="G1907" t="str">
        <f>Table_Default__ACACCTCAT[[#This Row],[ACCT_CATEGORY]]</f>
        <v>09013</v>
      </c>
    </row>
    <row r="1908" spans="1:7" x14ac:dyDescent="0.25">
      <c r="A1908" t="s">
        <v>4396</v>
      </c>
      <c r="B1908" t="s">
        <v>4397</v>
      </c>
      <c r="C1908" t="s">
        <v>5</v>
      </c>
      <c r="D1908" t="s">
        <v>352</v>
      </c>
      <c r="E1908" t="s">
        <v>352</v>
      </c>
      <c r="F1908" t="s">
        <v>127</v>
      </c>
      <c r="G1908" t="str">
        <f>Table_Default__ACACCTCAT[[#This Row],[ACCT_CATEGORY]]</f>
        <v>09014</v>
      </c>
    </row>
    <row r="1909" spans="1:7" x14ac:dyDescent="0.25">
      <c r="A1909" t="s">
        <v>4398</v>
      </c>
      <c r="B1909" t="s">
        <v>4399</v>
      </c>
      <c r="C1909" t="s">
        <v>5</v>
      </c>
      <c r="D1909" t="s">
        <v>352</v>
      </c>
      <c r="E1909" t="s">
        <v>352</v>
      </c>
      <c r="F1909" t="s">
        <v>127</v>
      </c>
      <c r="G1909" t="str">
        <f>Table_Default__ACACCTCAT[[#This Row],[ACCT_CATEGORY]]</f>
        <v>09015</v>
      </c>
    </row>
    <row r="1910" spans="1:7" x14ac:dyDescent="0.25">
      <c r="A1910" t="s">
        <v>4400</v>
      </c>
      <c r="B1910" t="s">
        <v>4401</v>
      </c>
      <c r="C1910" t="s">
        <v>5</v>
      </c>
      <c r="D1910" t="s">
        <v>352</v>
      </c>
      <c r="E1910" t="s">
        <v>352</v>
      </c>
      <c r="F1910" t="s">
        <v>127</v>
      </c>
      <c r="G1910" t="str">
        <f>Table_Default__ACACCTCAT[[#This Row],[ACCT_CATEGORY]]</f>
        <v>09016</v>
      </c>
    </row>
    <row r="1911" spans="1:7" x14ac:dyDescent="0.25">
      <c r="A1911" t="s">
        <v>4402</v>
      </c>
      <c r="B1911" t="s">
        <v>4403</v>
      </c>
      <c r="C1911" t="s">
        <v>5</v>
      </c>
      <c r="D1911" t="s">
        <v>352</v>
      </c>
      <c r="E1911" t="s">
        <v>352</v>
      </c>
      <c r="F1911" t="s">
        <v>127</v>
      </c>
      <c r="G1911" t="str">
        <f>Table_Default__ACACCTCAT[[#This Row],[ACCT_CATEGORY]]</f>
        <v>09017</v>
      </c>
    </row>
    <row r="1912" spans="1:7" x14ac:dyDescent="0.25">
      <c r="A1912" t="s">
        <v>4404</v>
      </c>
      <c r="B1912" t="s">
        <v>4405</v>
      </c>
      <c r="C1912" t="s">
        <v>5</v>
      </c>
      <c r="D1912" t="s">
        <v>352</v>
      </c>
      <c r="E1912" t="s">
        <v>352</v>
      </c>
      <c r="F1912" t="s">
        <v>127</v>
      </c>
      <c r="G1912" t="str">
        <f>Table_Default__ACACCTCAT[[#This Row],[ACCT_CATEGORY]]</f>
        <v>09018</v>
      </c>
    </row>
    <row r="1913" spans="1:7" x14ac:dyDescent="0.25">
      <c r="A1913" t="s">
        <v>4406</v>
      </c>
      <c r="B1913" t="s">
        <v>4407</v>
      </c>
      <c r="C1913" t="s">
        <v>5</v>
      </c>
      <c r="D1913" t="s">
        <v>352</v>
      </c>
      <c r="E1913" t="s">
        <v>352</v>
      </c>
      <c r="F1913" t="s">
        <v>127</v>
      </c>
      <c r="G1913" t="str">
        <f>Table_Default__ACACCTCAT[[#This Row],[ACCT_CATEGORY]]</f>
        <v>09019</v>
      </c>
    </row>
    <row r="1914" spans="1:7" x14ac:dyDescent="0.25">
      <c r="A1914" t="s">
        <v>4408</v>
      </c>
      <c r="B1914" t="s">
        <v>4409</v>
      </c>
      <c r="C1914" t="s">
        <v>5</v>
      </c>
      <c r="D1914" t="s">
        <v>352</v>
      </c>
      <c r="E1914" t="s">
        <v>352</v>
      </c>
      <c r="F1914" t="s">
        <v>127</v>
      </c>
      <c r="G1914" t="str">
        <f>Table_Default__ACACCTCAT[[#This Row],[ACCT_CATEGORY]]</f>
        <v>09020</v>
      </c>
    </row>
    <row r="1915" spans="1:7" x14ac:dyDescent="0.25">
      <c r="A1915" t="s">
        <v>4410</v>
      </c>
      <c r="B1915" t="s">
        <v>4411</v>
      </c>
      <c r="C1915" t="s">
        <v>5</v>
      </c>
      <c r="D1915" t="s">
        <v>352</v>
      </c>
      <c r="E1915" t="s">
        <v>352</v>
      </c>
      <c r="F1915" t="s">
        <v>127</v>
      </c>
      <c r="G1915" t="str">
        <f>Table_Default__ACACCTCAT[[#This Row],[ACCT_CATEGORY]]</f>
        <v>09021</v>
      </c>
    </row>
    <row r="1916" spans="1:7" x14ac:dyDescent="0.25">
      <c r="A1916" t="s">
        <v>4412</v>
      </c>
      <c r="B1916" t="s">
        <v>4413</v>
      </c>
      <c r="C1916" t="s">
        <v>5</v>
      </c>
      <c r="D1916" t="s">
        <v>352</v>
      </c>
      <c r="E1916" t="s">
        <v>352</v>
      </c>
      <c r="F1916" t="s">
        <v>127</v>
      </c>
      <c r="G1916" t="str">
        <f>Table_Default__ACACCTCAT[[#This Row],[ACCT_CATEGORY]]</f>
        <v>09022</v>
      </c>
    </row>
    <row r="1917" spans="1:7" x14ac:dyDescent="0.25">
      <c r="A1917" t="s">
        <v>4414</v>
      </c>
      <c r="B1917" t="s">
        <v>4415</v>
      </c>
      <c r="C1917" t="s">
        <v>5</v>
      </c>
      <c r="D1917" t="s">
        <v>352</v>
      </c>
      <c r="E1917" t="s">
        <v>352</v>
      </c>
      <c r="F1917" t="s">
        <v>127</v>
      </c>
      <c r="G1917" t="str">
        <f>Table_Default__ACACCTCAT[[#This Row],[ACCT_CATEGORY]]</f>
        <v>09023</v>
      </c>
    </row>
    <row r="1918" spans="1:7" x14ac:dyDescent="0.25">
      <c r="A1918" t="s">
        <v>4416</v>
      </c>
      <c r="B1918" t="s">
        <v>4417</v>
      </c>
      <c r="C1918" t="s">
        <v>5</v>
      </c>
      <c r="D1918" t="s">
        <v>352</v>
      </c>
      <c r="E1918" t="s">
        <v>352</v>
      </c>
      <c r="F1918" t="s">
        <v>127</v>
      </c>
      <c r="G1918" t="str">
        <f>Table_Default__ACACCTCAT[[#This Row],[ACCT_CATEGORY]]</f>
        <v>09024</v>
      </c>
    </row>
    <row r="1919" spans="1:7" x14ac:dyDescent="0.25">
      <c r="A1919" t="s">
        <v>4418</v>
      </c>
      <c r="B1919" t="s">
        <v>4419</v>
      </c>
      <c r="C1919" t="s">
        <v>5</v>
      </c>
      <c r="D1919" t="s">
        <v>352</v>
      </c>
      <c r="E1919" t="s">
        <v>352</v>
      </c>
      <c r="F1919" t="s">
        <v>127</v>
      </c>
      <c r="G1919" t="str">
        <f>Table_Default__ACACCTCAT[[#This Row],[ACCT_CATEGORY]]</f>
        <v>09025</v>
      </c>
    </row>
    <row r="1920" spans="1:7" x14ac:dyDescent="0.25">
      <c r="A1920" t="s">
        <v>4420</v>
      </c>
      <c r="B1920" t="s">
        <v>4421</v>
      </c>
      <c r="C1920" t="s">
        <v>5</v>
      </c>
      <c r="D1920" t="s">
        <v>352</v>
      </c>
      <c r="E1920" t="s">
        <v>352</v>
      </c>
      <c r="F1920" t="s">
        <v>127</v>
      </c>
      <c r="G1920" t="str">
        <f>Table_Default__ACACCTCAT[[#This Row],[ACCT_CATEGORY]]</f>
        <v>09026</v>
      </c>
    </row>
    <row r="1921" spans="1:7" x14ac:dyDescent="0.25">
      <c r="A1921" t="s">
        <v>4422</v>
      </c>
      <c r="B1921" t="s">
        <v>4423</v>
      </c>
      <c r="C1921" t="s">
        <v>5</v>
      </c>
      <c r="D1921" t="s">
        <v>352</v>
      </c>
      <c r="E1921" t="s">
        <v>352</v>
      </c>
      <c r="F1921" t="s">
        <v>127</v>
      </c>
      <c r="G1921" t="str">
        <f>Table_Default__ACACCTCAT[[#This Row],[ACCT_CATEGORY]]</f>
        <v>09027</v>
      </c>
    </row>
    <row r="1922" spans="1:7" x14ac:dyDescent="0.25">
      <c r="A1922" t="s">
        <v>4424</v>
      </c>
      <c r="B1922" t="s">
        <v>4425</v>
      </c>
      <c r="C1922" t="s">
        <v>5</v>
      </c>
      <c r="D1922" t="s">
        <v>352</v>
      </c>
      <c r="E1922" t="s">
        <v>352</v>
      </c>
      <c r="F1922" t="s">
        <v>127</v>
      </c>
      <c r="G1922" t="str">
        <f>Table_Default__ACACCTCAT[[#This Row],[ACCT_CATEGORY]]</f>
        <v>09028</v>
      </c>
    </row>
    <row r="1923" spans="1:7" x14ac:dyDescent="0.25">
      <c r="A1923" t="s">
        <v>4426</v>
      </c>
      <c r="B1923" t="s">
        <v>4427</v>
      </c>
      <c r="C1923" t="s">
        <v>5</v>
      </c>
      <c r="D1923" t="s">
        <v>352</v>
      </c>
      <c r="E1923" t="s">
        <v>352</v>
      </c>
      <c r="F1923" t="s">
        <v>127</v>
      </c>
      <c r="G1923" t="str">
        <f>Table_Default__ACACCTCAT[[#This Row],[ACCT_CATEGORY]]</f>
        <v>09029</v>
      </c>
    </row>
    <row r="1924" spans="1:7" x14ac:dyDescent="0.25">
      <c r="A1924" t="s">
        <v>4428</v>
      </c>
      <c r="B1924" t="s">
        <v>4429</v>
      </c>
      <c r="C1924" t="s">
        <v>5</v>
      </c>
      <c r="D1924" t="s">
        <v>352</v>
      </c>
      <c r="E1924" t="s">
        <v>352</v>
      </c>
      <c r="F1924" t="s">
        <v>127</v>
      </c>
      <c r="G1924" t="str">
        <f>Table_Default__ACACCTCAT[[#This Row],[ACCT_CATEGORY]]</f>
        <v>09030</v>
      </c>
    </row>
    <row r="1925" spans="1:7" x14ac:dyDescent="0.25">
      <c r="A1925" t="s">
        <v>4430</v>
      </c>
      <c r="B1925" t="s">
        <v>4431</v>
      </c>
      <c r="C1925" t="s">
        <v>5</v>
      </c>
      <c r="D1925" t="s">
        <v>352</v>
      </c>
      <c r="E1925" t="s">
        <v>352</v>
      </c>
      <c r="F1925" t="s">
        <v>127</v>
      </c>
      <c r="G1925" t="str">
        <f>Table_Default__ACACCTCAT[[#This Row],[ACCT_CATEGORY]]</f>
        <v>09031</v>
      </c>
    </row>
    <row r="1926" spans="1:7" x14ac:dyDescent="0.25">
      <c r="A1926" t="s">
        <v>4432</v>
      </c>
      <c r="B1926" t="s">
        <v>4433</v>
      </c>
      <c r="C1926" t="s">
        <v>5</v>
      </c>
      <c r="D1926" t="s">
        <v>352</v>
      </c>
      <c r="E1926" t="s">
        <v>352</v>
      </c>
      <c r="F1926" t="s">
        <v>127</v>
      </c>
      <c r="G1926" t="str">
        <f>Table_Default__ACACCTCAT[[#This Row],[ACCT_CATEGORY]]</f>
        <v>09032</v>
      </c>
    </row>
    <row r="1927" spans="1:7" x14ac:dyDescent="0.25">
      <c r="A1927" t="s">
        <v>4434</v>
      </c>
      <c r="B1927" t="s">
        <v>4435</v>
      </c>
      <c r="C1927" t="s">
        <v>5</v>
      </c>
      <c r="D1927" t="s">
        <v>352</v>
      </c>
      <c r="E1927" t="s">
        <v>352</v>
      </c>
      <c r="F1927" t="s">
        <v>127</v>
      </c>
      <c r="G1927" t="str">
        <f>Table_Default__ACACCTCAT[[#This Row],[ACCT_CATEGORY]]</f>
        <v>09033</v>
      </c>
    </row>
    <row r="1928" spans="1:7" x14ac:dyDescent="0.25">
      <c r="A1928" t="s">
        <v>4436</v>
      </c>
      <c r="B1928" t="s">
        <v>4437</v>
      </c>
      <c r="C1928" t="s">
        <v>5</v>
      </c>
      <c r="D1928" t="s">
        <v>352</v>
      </c>
      <c r="E1928" t="s">
        <v>352</v>
      </c>
      <c r="F1928" t="s">
        <v>127</v>
      </c>
      <c r="G1928" t="str">
        <f>Table_Default__ACACCTCAT[[#This Row],[ACCT_CATEGORY]]</f>
        <v>09034</v>
      </c>
    </row>
    <row r="1929" spans="1:7" x14ac:dyDescent="0.25">
      <c r="A1929" t="s">
        <v>4438</v>
      </c>
      <c r="B1929" t="s">
        <v>4439</v>
      </c>
      <c r="C1929" t="s">
        <v>5</v>
      </c>
      <c r="D1929" t="s">
        <v>352</v>
      </c>
      <c r="E1929" t="s">
        <v>352</v>
      </c>
      <c r="F1929" t="s">
        <v>127</v>
      </c>
      <c r="G1929" t="str">
        <f>Table_Default__ACACCTCAT[[#This Row],[ACCT_CATEGORY]]</f>
        <v>09035</v>
      </c>
    </row>
    <row r="1930" spans="1:7" x14ac:dyDescent="0.25">
      <c r="A1930" t="s">
        <v>4440</v>
      </c>
      <c r="B1930" t="s">
        <v>4441</v>
      </c>
      <c r="C1930" t="s">
        <v>5</v>
      </c>
      <c r="D1930" t="s">
        <v>352</v>
      </c>
      <c r="E1930" t="s">
        <v>352</v>
      </c>
      <c r="F1930" t="s">
        <v>127</v>
      </c>
      <c r="G1930" t="str">
        <f>Table_Default__ACACCTCAT[[#This Row],[ACCT_CATEGORY]]</f>
        <v>09036</v>
      </c>
    </row>
    <row r="1931" spans="1:7" x14ac:dyDescent="0.25">
      <c r="A1931" t="s">
        <v>4442</v>
      </c>
      <c r="B1931" t="s">
        <v>4443</v>
      </c>
      <c r="C1931" t="s">
        <v>5</v>
      </c>
      <c r="D1931" t="s">
        <v>352</v>
      </c>
      <c r="E1931" t="s">
        <v>352</v>
      </c>
      <c r="F1931" t="s">
        <v>127</v>
      </c>
      <c r="G1931" t="str">
        <f>Table_Default__ACACCTCAT[[#This Row],[ACCT_CATEGORY]]</f>
        <v>09037</v>
      </c>
    </row>
    <row r="1932" spans="1:7" x14ac:dyDescent="0.25">
      <c r="A1932" t="s">
        <v>4444</v>
      </c>
      <c r="B1932" t="s">
        <v>4445</v>
      </c>
      <c r="C1932" t="s">
        <v>5</v>
      </c>
      <c r="D1932" t="s">
        <v>352</v>
      </c>
      <c r="E1932" t="s">
        <v>352</v>
      </c>
      <c r="F1932" t="s">
        <v>127</v>
      </c>
      <c r="G1932" t="str">
        <f>Table_Default__ACACCTCAT[[#This Row],[ACCT_CATEGORY]]</f>
        <v>09038</v>
      </c>
    </row>
    <row r="1933" spans="1:7" x14ac:dyDescent="0.25">
      <c r="A1933" t="s">
        <v>4446</v>
      </c>
      <c r="B1933" t="s">
        <v>4447</v>
      </c>
      <c r="C1933" t="s">
        <v>5</v>
      </c>
      <c r="D1933" t="s">
        <v>352</v>
      </c>
      <c r="E1933" t="s">
        <v>352</v>
      </c>
      <c r="F1933" t="s">
        <v>127</v>
      </c>
      <c r="G1933" t="str">
        <f>Table_Default__ACACCTCAT[[#This Row],[ACCT_CATEGORY]]</f>
        <v>09039</v>
      </c>
    </row>
    <row r="1934" spans="1:7" x14ac:dyDescent="0.25">
      <c r="A1934" t="s">
        <v>4448</v>
      </c>
      <c r="B1934" t="s">
        <v>4449</v>
      </c>
      <c r="C1934" t="s">
        <v>5</v>
      </c>
      <c r="D1934" t="s">
        <v>352</v>
      </c>
      <c r="E1934" t="s">
        <v>352</v>
      </c>
      <c r="F1934" t="s">
        <v>127</v>
      </c>
      <c r="G1934" t="str">
        <f>Table_Default__ACACCTCAT[[#This Row],[ACCT_CATEGORY]]</f>
        <v>09040</v>
      </c>
    </row>
    <row r="1935" spans="1:7" x14ac:dyDescent="0.25">
      <c r="A1935" t="s">
        <v>4450</v>
      </c>
      <c r="B1935" t="s">
        <v>4451</v>
      </c>
      <c r="C1935" t="s">
        <v>5</v>
      </c>
      <c r="D1935" t="s">
        <v>352</v>
      </c>
      <c r="E1935" t="s">
        <v>352</v>
      </c>
      <c r="F1935" t="s">
        <v>127</v>
      </c>
      <c r="G1935" t="str">
        <f>Table_Default__ACACCTCAT[[#This Row],[ACCT_CATEGORY]]</f>
        <v>09041</v>
      </c>
    </row>
    <row r="1936" spans="1:7" x14ac:dyDescent="0.25">
      <c r="A1936" t="s">
        <v>4452</v>
      </c>
      <c r="B1936" t="s">
        <v>4453</v>
      </c>
      <c r="C1936" t="s">
        <v>5</v>
      </c>
      <c r="D1936" t="s">
        <v>352</v>
      </c>
      <c r="E1936" t="s">
        <v>352</v>
      </c>
      <c r="F1936" t="s">
        <v>127</v>
      </c>
      <c r="G1936" t="str">
        <f>Table_Default__ACACCTCAT[[#This Row],[ACCT_CATEGORY]]</f>
        <v>09042</v>
      </c>
    </row>
    <row r="1937" spans="1:7" x14ac:dyDescent="0.25">
      <c r="A1937" t="s">
        <v>4454</v>
      </c>
      <c r="B1937" t="s">
        <v>4455</v>
      </c>
      <c r="C1937" t="s">
        <v>5</v>
      </c>
      <c r="D1937" t="s">
        <v>352</v>
      </c>
      <c r="E1937" t="s">
        <v>352</v>
      </c>
      <c r="F1937" t="s">
        <v>127</v>
      </c>
      <c r="G1937" t="str">
        <f>Table_Default__ACACCTCAT[[#This Row],[ACCT_CATEGORY]]</f>
        <v>09043</v>
      </c>
    </row>
    <row r="1938" spans="1:7" x14ac:dyDescent="0.25">
      <c r="A1938" t="s">
        <v>4456</v>
      </c>
      <c r="B1938" t="s">
        <v>4457</v>
      </c>
      <c r="C1938" t="s">
        <v>5</v>
      </c>
      <c r="D1938" t="s">
        <v>352</v>
      </c>
      <c r="E1938" t="s">
        <v>352</v>
      </c>
      <c r="F1938" t="s">
        <v>127</v>
      </c>
      <c r="G1938" t="str">
        <f>Table_Default__ACACCTCAT[[#This Row],[ACCT_CATEGORY]]</f>
        <v>09044</v>
      </c>
    </row>
    <row r="1939" spans="1:7" x14ac:dyDescent="0.25">
      <c r="A1939" t="s">
        <v>4458</v>
      </c>
      <c r="B1939" t="s">
        <v>4459</v>
      </c>
      <c r="C1939" t="s">
        <v>5</v>
      </c>
      <c r="D1939" t="s">
        <v>352</v>
      </c>
      <c r="E1939" t="s">
        <v>352</v>
      </c>
      <c r="F1939" t="s">
        <v>127</v>
      </c>
      <c r="G1939" t="str">
        <f>Table_Default__ACACCTCAT[[#This Row],[ACCT_CATEGORY]]</f>
        <v>09045</v>
      </c>
    </row>
    <row r="1940" spans="1:7" x14ac:dyDescent="0.25">
      <c r="A1940" t="s">
        <v>4460</v>
      </c>
      <c r="B1940" t="s">
        <v>4461</v>
      </c>
      <c r="C1940" t="s">
        <v>5</v>
      </c>
      <c r="D1940" t="s">
        <v>352</v>
      </c>
      <c r="E1940" t="s">
        <v>352</v>
      </c>
      <c r="F1940" t="s">
        <v>127</v>
      </c>
      <c r="G1940" t="str">
        <f>Table_Default__ACACCTCAT[[#This Row],[ACCT_CATEGORY]]</f>
        <v>09046</v>
      </c>
    </row>
    <row r="1941" spans="1:7" x14ac:dyDescent="0.25">
      <c r="A1941" t="s">
        <v>4462</v>
      </c>
      <c r="B1941" t="s">
        <v>4463</v>
      </c>
      <c r="C1941" t="s">
        <v>5</v>
      </c>
      <c r="D1941" t="s">
        <v>352</v>
      </c>
      <c r="E1941" t="s">
        <v>352</v>
      </c>
      <c r="F1941" t="s">
        <v>127</v>
      </c>
      <c r="G1941" t="str">
        <f>Table_Default__ACACCTCAT[[#This Row],[ACCT_CATEGORY]]</f>
        <v>09047</v>
      </c>
    </row>
    <row r="1942" spans="1:7" x14ac:dyDescent="0.25">
      <c r="A1942" t="s">
        <v>4464</v>
      </c>
      <c r="B1942" t="s">
        <v>4465</v>
      </c>
      <c r="C1942" t="s">
        <v>5</v>
      </c>
      <c r="D1942" t="s">
        <v>352</v>
      </c>
      <c r="E1942" t="s">
        <v>352</v>
      </c>
      <c r="F1942" t="s">
        <v>127</v>
      </c>
      <c r="G1942" t="str">
        <f>Table_Default__ACACCTCAT[[#This Row],[ACCT_CATEGORY]]</f>
        <v>09048</v>
      </c>
    </row>
    <row r="1943" spans="1:7" x14ac:dyDescent="0.25">
      <c r="A1943" t="s">
        <v>4466</v>
      </c>
      <c r="B1943" t="s">
        <v>4467</v>
      </c>
      <c r="C1943" t="s">
        <v>5</v>
      </c>
      <c r="D1943" t="s">
        <v>352</v>
      </c>
      <c r="E1943" t="s">
        <v>352</v>
      </c>
      <c r="F1943" t="s">
        <v>127</v>
      </c>
      <c r="G1943" t="str">
        <f>Table_Default__ACACCTCAT[[#This Row],[ACCT_CATEGORY]]</f>
        <v>09049</v>
      </c>
    </row>
    <row r="1944" spans="1:7" x14ac:dyDescent="0.25">
      <c r="A1944" t="s">
        <v>4468</v>
      </c>
      <c r="B1944" t="s">
        <v>4469</v>
      </c>
      <c r="C1944" t="s">
        <v>5</v>
      </c>
      <c r="D1944" t="s">
        <v>352</v>
      </c>
      <c r="E1944" t="s">
        <v>352</v>
      </c>
      <c r="F1944" t="s">
        <v>127</v>
      </c>
      <c r="G1944" t="str">
        <f>Table_Default__ACACCTCAT[[#This Row],[ACCT_CATEGORY]]</f>
        <v>09050</v>
      </c>
    </row>
    <row r="1945" spans="1:7" x14ac:dyDescent="0.25">
      <c r="A1945" t="s">
        <v>4470</v>
      </c>
      <c r="B1945" t="s">
        <v>4471</v>
      </c>
      <c r="C1945" t="s">
        <v>5</v>
      </c>
      <c r="D1945" t="s">
        <v>352</v>
      </c>
      <c r="E1945" t="s">
        <v>352</v>
      </c>
      <c r="F1945" t="s">
        <v>127</v>
      </c>
      <c r="G1945" t="str">
        <f>Table_Default__ACACCTCAT[[#This Row],[ACCT_CATEGORY]]</f>
        <v>09051</v>
      </c>
    </row>
    <row r="1946" spans="1:7" x14ac:dyDescent="0.25">
      <c r="A1946" t="s">
        <v>4472</v>
      </c>
      <c r="B1946" t="s">
        <v>4473</v>
      </c>
      <c r="C1946" t="s">
        <v>5</v>
      </c>
      <c r="D1946" t="s">
        <v>352</v>
      </c>
      <c r="E1946" t="s">
        <v>352</v>
      </c>
      <c r="F1946" t="s">
        <v>127</v>
      </c>
      <c r="G1946" t="str">
        <f>Table_Default__ACACCTCAT[[#This Row],[ACCT_CATEGORY]]</f>
        <v>09052</v>
      </c>
    </row>
    <row r="1947" spans="1:7" x14ac:dyDescent="0.25">
      <c r="A1947" t="s">
        <v>4474</v>
      </c>
      <c r="B1947" t="s">
        <v>4475</v>
      </c>
      <c r="C1947" t="s">
        <v>5</v>
      </c>
      <c r="D1947" t="s">
        <v>352</v>
      </c>
      <c r="E1947" t="s">
        <v>352</v>
      </c>
      <c r="F1947" t="s">
        <v>127</v>
      </c>
      <c r="G1947" t="str">
        <f>Table_Default__ACACCTCAT[[#This Row],[ACCT_CATEGORY]]</f>
        <v>09053</v>
      </c>
    </row>
    <row r="1948" spans="1:7" x14ac:dyDescent="0.25">
      <c r="A1948" t="s">
        <v>4476</v>
      </c>
      <c r="B1948" t="s">
        <v>4477</v>
      </c>
      <c r="C1948" t="s">
        <v>5</v>
      </c>
      <c r="D1948" t="s">
        <v>352</v>
      </c>
      <c r="E1948" t="s">
        <v>352</v>
      </c>
      <c r="F1948" t="s">
        <v>127</v>
      </c>
      <c r="G1948" t="str">
        <f>Table_Default__ACACCTCAT[[#This Row],[ACCT_CATEGORY]]</f>
        <v>09054</v>
      </c>
    </row>
    <row r="1949" spans="1:7" x14ac:dyDescent="0.25">
      <c r="A1949" t="s">
        <v>4478</v>
      </c>
      <c r="B1949" t="s">
        <v>4479</v>
      </c>
      <c r="C1949" t="s">
        <v>5</v>
      </c>
      <c r="D1949" t="s">
        <v>352</v>
      </c>
      <c r="E1949" t="s">
        <v>352</v>
      </c>
      <c r="F1949" t="s">
        <v>127</v>
      </c>
      <c r="G1949" t="str">
        <f>Table_Default__ACACCTCAT[[#This Row],[ACCT_CATEGORY]]</f>
        <v>09055</v>
      </c>
    </row>
    <row r="1950" spans="1:7" x14ac:dyDescent="0.25">
      <c r="A1950" t="s">
        <v>4480</v>
      </c>
      <c r="B1950" t="s">
        <v>4481</v>
      </c>
      <c r="C1950" t="s">
        <v>5</v>
      </c>
      <c r="D1950" t="s">
        <v>352</v>
      </c>
      <c r="E1950" t="s">
        <v>352</v>
      </c>
      <c r="F1950" t="s">
        <v>127</v>
      </c>
      <c r="G1950" t="str">
        <f>Table_Default__ACACCTCAT[[#This Row],[ACCT_CATEGORY]]</f>
        <v>09056</v>
      </c>
    </row>
    <row r="1951" spans="1:7" x14ac:dyDescent="0.25">
      <c r="A1951" t="s">
        <v>4482</v>
      </c>
      <c r="B1951" t="s">
        <v>4483</v>
      </c>
      <c r="C1951" t="s">
        <v>5</v>
      </c>
      <c r="D1951" t="s">
        <v>352</v>
      </c>
      <c r="E1951" t="s">
        <v>352</v>
      </c>
      <c r="F1951" t="s">
        <v>127</v>
      </c>
      <c r="G1951" t="str">
        <f>Table_Default__ACACCTCAT[[#This Row],[ACCT_CATEGORY]]</f>
        <v>09057</v>
      </c>
    </row>
    <row r="1952" spans="1:7" x14ac:dyDescent="0.25">
      <c r="A1952" t="s">
        <v>4484</v>
      </c>
      <c r="B1952" t="s">
        <v>4485</v>
      </c>
      <c r="C1952" t="s">
        <v>5</v>
      </c>
      <c r="D1952" t="s">
        <v>352</v>
      </c>
      <c r="E1952" t="s">
        <v>352</v>
      </c>
      <c r="F1952" t="s">
        <v>127</v>
      </c>
      <c r="G1952" t="str">
        <f>Table_Default__ACACCTCAT[[#This Row],[ACCT_CATEGORY]]</f>
        <v>09058</v>
      </c>
    </row>
    <row r="1953" spans="1:7" x14ac:dyDescent="0.25">
      <c r="A1953" t="s">
        <v>4486</v>
      </c>
      <c r="B1953" t="s">
        <v>4487</v>
      </c>
      <c r="C1953" t="s">
        <v>5</v>
      </c>
      <c r="D1953" t="s">
        <v>352</v>
      </c>
      <c r="E1953" t="s">
        <v>352</v>
      </c>
      <c r="F1953" t="s">
        <v>127</v>
      </c>
      <c r="G1953" t="str">
        <f>Table_Default__ACACCTCAT[[#This Row],[ACCT_CATEGORY]]</f>
        <v>09059</v>
      </c>
    </row>
    <row r="1954" spans="1:7" x14ac:dyDescent="0.25">
      <c r="A1954" t="s">
        <v>4488</v>
      </c>
      <c r="B1954" t="s">
        <v>4489</v>
      </c>
      <c r="C1954" t="s">
        <v>5</v>
      </c>
      <c r="D1954" t="s">
        <v>352</v>
      </c>
      <c r="E1954" t="s">
        <v>352</v>
      </c>
      <c r="F1954" t="s">
        <v>127</v>
      </c>
      <c r="G1954" t="str">
        <f>Table_Default__ACACCTCAT[[#This Row],[ACCT_CATEGORY]]</f>
        <v>09060</v>
      </c>
    </row>
    <row r="1955" spans="1:7" x14ac:dyDescent="0.25">
      <c r="A1955" t="s">
        <v>4490</v>
      </c>
      <c r="B1955" t="s">
        <v>4491</v>
      </c>
      <c r="C1955" t="s">
        <v>5</v>
      </c>
      <c r="D1955" t="s">
        <v>352</v>
      </c>
      <c r="E1955" t="s">
        <v>352</v>
      </c>
      <c r="F1955" t="s">
        <v>127</v>
      </c>
      <c r="G1955" t="str">
        <f>Table_Default__ACACCTCAT[[#This Row],[ACCT_CATEGORY]]</f>
        <v>09061</v>
      </c>
    </row>
    <row r="1956" spans="1:7" x14ac:dyDescent="0.25">
      <c r="A1956" t="s">
        <v>4492</v>
      </c>
      <c r="B1956" t="s">
        <v>4493</v>
      </c>
      <c r="C1956" t="s">
        <v>5</v>
      </c>
      <c r="D1956" t="s">
        <v>352</v>
      </c>
      <c r="E1956" t="s">
        <v>352</v>
      </c>
      <c r="F1956" t="s">
        <v>127</v>
      </c>
      <c r="G1956" t="str">
        <f>Table_Default__ACACCTCAT[[#This Row],[ACCT_CATEGORY]]</f>
        <v>09062</v>
      </c>
    </row>
    <row r="1957" spans="1:7" x14ac:dyDescent="0.25">
      <c r="A1957" t="s">
        <v>4494</v>
      </c>
      <c r="B1957" t="s">
        <v>4495</v>
      </c>
      <c r="C1957" t="s">
        <v>5</v>
      </c>
      <c r="D1957" t="s">
        <v>352</v>
      </c>
      <c r="E1957" t="s">
        <v>352</v>
      </c>
      <c r="F1957" t="s">
        <v>127</v>
      </c>
      <c r="G1957" t="str">
        <f>Table_Default__ACACCTCAT[[#This Row],[ACCT_CATEGORY]]</f>
        <v>09063</v>
      </c>
    </row>
    <row r="1958" spans="1:7" x14ac:dyDescent="0.25">
      <c r="A1958" t="s">
        <v>4496</v>
      </c>
      <c r="B1958" t="s">
        <v>4497</v>
      </c>
      <c r="C1958" t="s">
        <v>5</v>
      </c>
      <c r="D1958" t="s">
        <v>352</v>
      </c>
      <c r="E1958" t="s">
        <v>352</v>
      </c>
      <c r="F1958" t="s">
        <v>127</v>
      </c>
      <c r="G1958" t="str">
        <f>Table_Default__ACACCTCAT[[#This Row],[ACCT_CATEGORY]]</f>
        <v>09064</v>
      </c>
    </row>
    <row r="1959" spans="1:7" x14ac:dyDescent="0.25">
      <c r="A1959" t="s">
        <v>4498</v>
      </c>
      <c r="B1959" t="s">
        <v>4499</v>
      </c>
      <c r="C1959" t="s">
        <v>5</v>
      </c>
      <c r="D1959" t="s">
        <v>352</v>
      </c>
      <c r="E1959" t="s">
        <v>352</v>
      </c>
      <c r="F1959" t="s">
        <v>127</v>
      </c>
      <c r="G1959" t="str">
        <f>Table_Default__ACACCTCAT[[#This Row],[ACCT_CATEGORY]]</f>
        <v>09065</v>
      </c>
    </row>
    <row r="1960" spans="1:7" x14ac:dyDescent="0.25">
      <c r="A1960" t="s">
        <v>4500</v>
      </c>
      <c r="B1960" t="s">
        <v>4501</v>
      </c>
      <c r="C1960" t="s">
        <v>5</v>
      </c>
      <c r="D1960" t="s">
        <v>352</v>
      </c>
      <c r="E1960" t="s">
        <v>352</v>
      </c>
      <c r="F1960" t="s">
        <v>127</v>
      </c>
      <c r="G1960" t="str">
        <f>Table_Default__ACACCTCAT[[#This Row],[ACCT_CATEGORY]]</f>
        <v>09066</v>
      </c>
    </row>
    <row r="1961" spans="1:7" x14ac:dyDescent="0.25">
      <c r="A1961" t="s">
        <v>4502</v>
      </c>
      <c r="B1961" t="s">
        <v>4503</v>
      </c>
      <c r="C1961" t="s">
        <v>5</v>
      </c>
      <c r="D1961" t="s">
        <v>352</v>
      </c>
      <c r="E1961" t="s">
        <v>352</v>
      </c>
      <c r="F1961" t="s">
        <v>127</v>
      </c>
      <c r="G1961" t="str">
        <f>Table_Default__ACACCTCAT[[#This Row],[ACCT_CATEGORY]]</f>
        <v>09067</v>
      </c>
    </row>
    <row r="1962" spans="1:7" x14ac:dyDescent="0.25">
      <c r="A1962" t="s">
        <v>4504</v>
      </c>
      <c r="B1962" t="s">
        <v>4505</v>
      </c>
      <c r="C1962" t="s">
        <v>5</v>
      </c>
      <c r="D1962" t="s">
        <v>352</v>
      </c>
      <c r="E1962" t="s">
        <v>352</v>
      </c>
      <c r="F1962" t="s">
        <v>127</v>
      </c>
      <c r="G1962" t="str">
        <f>Table_Default__ACACCTCAT[[#This Row],[ACCT_CATEGORY]]</f>
        <v>09068</v>
      </c>
    </row>
    <row r="1963" spans="1:7" x14ac:dyDescent="0.25">
      <c r="A1963" t="s">
        <v>4506</v>
      </c>
      <c r="B1963" t="s">
        <v>4507</v>
      </c>
      <c r="C1963" t="s">
        <v>5</v>
      </c>
      <c r="D1963" t="s">
        <v>352</v>
      </c>
      <c r="E1963" t="s">
        <v>352</v>
      </c>
      <c r="F1963" t="s">
        <v>127</v>
      </c>
      <c r="G1963" t="str">
        <f>Table_Default__ACACCTCAT[[#This Row],[ACCT_CATEGORY]]</f>
        <v>09069</v>
      </c>
    </row>
    <row r="1964" spans="1:7" x14ac:dyDescent="0.25">
      <c r="A1964" t="s">
        <v>4508</v>
      </c>
      <c r="B1964" t="s">
        <v>4509</v>
      </c>
      <c r="C1964" t="s">
        <v>5</v>
      </c>
      <c r="D1964" t="s">
        <v>352</v>
      </c>
      <c r="E1964" t="s">
        <v>352</v>
      </c>
      <c r="F1964" t="s">
        <v>127</v>
      </c>
      <c r="G1964" t="str">
        <f>Table_Default__ACACCTCAT[[#This Row],[ACCT_CATEGORY]]</f>
        <v>09070</v>
      </c>
    </row>
    <row r="1965" spans="1:7" x14ac:dyDescent="0.25">
      <c r="A1965" t="s">
        <v>4510</v>
      </c>
      <c r="B1965" t="s">
        <v>4511</v>
      </c>
      <c r="C1965" t="s">
        <v>5</v>
      </c>
      <c r="D1965" t="s">
        <v>352</v>
      </c>
      <c r="E1965" t="s">
        <v>352</v>
      </c>
      <c r="F1965" t="s">
        <v>127</v>
      </c>
      <c r="G1965" t="str">
        <f>Table_Default__ACACCTCAT[[#This Row],[ACCT_CATEGORY]]</f>
        <v>09071</v>
      </c>
    </row>
    <row r="1966" spans="1:7" x14ac:dyDescent="0.25">
      <c r="A1966" t="s">
        <v>4512</v>
      </c>
      <c r="B1966" t="s">
        <v>4513</v>
      </c>
      <c r="C1966" t="s">
        <v>5</v>
      </c>
      <c r="D1966" t="s">
        <v>352</v>
      </c>
      <c r="E1966" t="s">
        <v>352</v>
      </c>
      <c r="F1966" t="s">
        <v>127</v>
      </c>
      <c r="G1966" t="str">
        <f>Table_Default__ACACCTCAT[[#This Row],[ACCT_CATEGORY]]</f>
        <v>09072</v>
      </c>
    </row>
    <row r="1967" spans="1:7" x14ac:dyDescent="0.25">
      <c r="A1967" t="s">
        <v>4514</v>
      </c>
      <c r="B1967" t="s">
        <v>4515</v>
      </c>
      <c r="C1967" t="s">
        <v>5</v>
      </c>
      <c r="D1967" t="s">
        <v>352</v>
      </c>
      <c r="E1967" t="s">
        <v>352</v>
      </c>
      <c r="F1967" t="s">
        <v>127</v>
      </c>
      <c r="G1967" t="str">
        <f>Table_Default__ACACCTCAT[[#This Row],[ACCT_CATEGORY]]</f>
        <v>09073</v>
      </c>
    </row>
    <row r="1968" spans="1:7" x14ac:dyDescent="0.25">
      <c r="A1968" t="s">
        <v>4516</v>
      </c>
      <c r="B1968" t="s">
        <v>4517</v>
      </c>
      <c r="C1968" t="s">
        <v>5</v>
      </c>
      <c r="D1968" t="s">
        <v>352</v>
      </c>
      <c r="E1968" t="s">
        <v>352</v>
      </c>
      <c r="F1968" t="s">
        <v>127</v>
      </c>
      <c r="G1968" t="str">
        <f>Table_Default__ACACCTCAT[[#This Row],[ACCT_CATEGORY]]</f>
        <v>09074</v>
      </c>
    </row>
    <row r="1969" spans="1:7" x14ac:dyDescent="0.25">
      <c r="A1969" t="s">
        <v>4518</v>
      </c>
      <c r="B1969" t="s">
        <v>4519</v>
      </c>
      <c r="C1969" t="s">
        <v>5</v>
      </c>
      <c r="D1969" t="s">
        <v>352</v>
      </c>
      <c r="E1969" t="s">
        <v>352</v>
      </c>
      <c r="F1969" t="s">
        <v>127</v>
      </c>
      <c r="G1969" t="str">
        <f>Table_Default__ACACCTCAT[[#This Row],[ACCT_CATEGORY]]</f>
        <v>09075</v>
      </c>
    </row>
    <row r="1970" spans="1:7" x14ac:dyDescent="0.25">
      <c r="A1970" t="s">
        <v>4520</v>
      </c>
      <c r="B1970" t="s">
        <v>4521</v>
      </c>
      <c r="C1970" t="s">
        <v>5</v>
      </c>
      <c r="D1970" t="s">
        <v>352</v>
      </c>
      <c r="E1970" t="s">
        <v>352</v>
      </c>
      <c r="F1970" t="s">
        <v>127</v>
      </c>
      <c r="G1970" t="str">
        <f>Table_Default__ACACCTCAT[[#This Row],[ACCT_CATEGORY]]</f>
        <v>09076</v>
      </c>
    </row>
    <row r="1971" spans="1:7" x14ac:dyDescent="0.25">
      <c r="A1971" t="s">
        <v>4522</v>
      </c>
      <c r="B1971" t="s">
        <v>4523</v>
      </c>
      <c r="C1971" t="s">
        <v>5</v>
      </c>
      <c r="D1971" t="s">
        <v>352</v>
      </c>
      <c r="E1971" t="s">
        <v>352</v>
      </c>
      <c r="F1971" t="s">
        <v>127</v>
      </c>
      <c r="G1971" t="str">
        <f>Table_Default__ACACCTCAT[[#This Row],[ACCT_CATEGORY]]</f>
        <v>09077</v>
      </c>
    </row>
    <row r="1972" spans="1:7" x14ac:dyDescent="0.25">
      <c r="A1972" t="s">
        <v>4524</v>
      </c>
      <c r="B1972" t="s">
        <v>4525</v>
      </c>
      <c r="C1972" t="s">
        <v>5</v>
      </c>
      <c r="D1972" t="s">
        <v>352</v>
      </c>
      <c r="E1972" t="s">
        <v>352</v>
      </c>
      <c r="F1972" t="s">
        <v>127</v>
      </c>
      <c r="G1972" t="str">
        <f>Table_Default__ACACCTCAT[[#This Row],[ACCT_CATEGORY]]</f>
        <v>09078</v>
      </c>
    </row>
    <row r="1973" spans="1:7" x14ac:dyDescent="0.25">
      <c r="A1973" t="s">
        <v>4526</v>
      </c>
      <c r="B1973" t="s">
        <v>4527</v>
      </c>
      <c r="C1973" t="s">
        <v>5</v>
      </c>
      <c r="D1973" t="s">
        <v>352</v>
      </c>
      <c r="E1973" t="s">
        <v>352</v>
      </c>
      <c r="F1973" t="s">
        <v>127</v>
      </c>
      <c r="G1973" t="str">
        <f>Table_Default__ACACCTCAT[[#This Row],[ACCT_CATEGORY]]</f>
        <v>09079</v>
      </c>
    </row>
    <row r="1974" spans="1:7" x14ac:dyDescent="0.25">
      <c r="A1974" t="s">
        <v>4528</v>
      </c>
      <c r="B1974" t="s">
        <v>4529</v>
      </c>
      <c r="C1974" t="s">
        <v>5</v>
      </c>
      <c r="D1974" t="s">
        <v>352</v>
      </c>
      <c r="E1974" t="s">
        <v>352</v>
      </c>
      <c r="F1974" t="s">
        <v>127</v>
      </c>
      <c r="G1974" t="str">
        <f>Table_Default__ACACCTCAT[[#This Row],[ACCT_CATEGORY]]</f>
        <v>09080</v>
      </c>
    </row>
    <row r="1975" spans="1:7" x14ac:dyDescent="0.25">
      <c r="A1975" t="s">
        <v>4530</v>
      </c>
      <c r="B1975" t="s">
        <v>4531</v>
      </c>
      <c r="C1975" t="s">
        <v>5</v>
      </c>
      <c r="D1975" t="s">
        <v>352</v>
      </c>
      <c r="E1975" t="s">
        <v>352</v>
      </c>
      <c r="F1975" t="s">
        <v>127</v>
      </c>
      <c r="G1975" t="str">
        <f>Table_Default__ACACCTCAT[[#This Row],[ACCT_CATEGORY]]</f>
        <v>09081</v>
      </c>
    </row>
    <row r="1976" spans="1:7" x14ac:dyDescent="0.25">
      <c r="A1976" t="s">
        <v>4532</v>
      </c>
      <c r="B1976" t="s">
        <v>4533</v>
      </c>
      <c r="C1976" t="s">
        <v>5</v>
      </c>
      <c r="D1976" t="s">
        <v>352</v>
      </c>
      <c r="E1976" t="s">
        <v>352</v>
      </c>
      <c r="F1976" t="s">
        <v>127</v>
      </c>
      <c r="G1976" t="str">
        <f>Table_Default__ACACCTCAT[[#This Row],[ACCT_CATEGORY]]</f>
        <v>09082</v>
      </c>
    </row>
    <row r="1977" spans="1:7" x14ac:dyDescent="0.25">
      <c r="A1977" t="s">
        <v>4534</v>
      </c>
      <c r="B1977" t="s">
        <v>4535</v>
      </c>
      <c r="C1977" t="s">
        <v>5</v>
      </c>
      <c r="D1977" t="s">
        <v>352</v>
      </c>
      <c r="E1977" t="s">
        <v>352</v>
      </c>
      <c r="F1977" t="s">
        <v>127</v>
      </c>
      <c r="G1977" t="str">
        <f>Table_Default__ACACCTCAT[[#This Row],[ACCT_CATEGORY]]</f>
        <v>09083</v>
      </c>
    </row>
    <row r="1978" spans="1:7" x14ac:dyDescent="0.25">
      <c r="A1978" t="s">
        <v>4536</v>
      </c>
      <c r="B1978" t="s">
        <v>4537</v>
      </c>
      <c r="C1978" t="s">
        <v>5</v>
      </c>
      <c r="D1978" t="s">
        <v>352</v>
      </c>
      <c r="E1978" t="s">
        <v>352</v>
      </c>
      <c r="F1978" t="s">
        <v>127</v>
      </c>
      <c r="G1978" t="str">
        <f>Table_Default__ACACCTCAT[[#This Row],[ACCT_CATEGORY]]</f>
        <v>09084</v>
      </c>
    </row>
    <row r="1979" spans="1:7" x14ac:dyDescent="0.25">
      <c r="A1979" t="s">
        <v>4538</v>
      </c>
      <c r="B1979" t="s">
        <v>4539</v>
      </c>
      <c r="C1979" t="s">
        <v>5</v>
      </c>
      <c r="D1979" t="s">
        <v>352</v>
      </c>
      <c r="E1979" t="s">
        <v>352</v>
      </c>
      <c r="F1979" t="s">
        <v>127</v>
      </c>
      <c r="G1979" t="str">
        <f>Table_Default__ACACCTCAT[[#This Row],[ACCT_CATEGORY]]</f>
        <v>09085</v>
      </c>
    </row>
    <row r="1980" spans="1:7" x14ac:dyDescent="0.25">
      <c r="A1980" t="s">
        <v>4540</v>
      </c>
      <c r="B1980" t="s">
        <v>4541</v>
      </c>
      <c r="C1980" t="s">
        <v>5</v>
      </c>
      <c r="D1980" t="s">
        <v>352</v>
      </c>
      <c r="E1980" t="s">
        <v>352</v>
      </c>
      <c r="F1980" t="s">
        <v>127</v>
      </c>
      <c r="G1980" t="str">
        <f>Table_Default__ACACCTCAT[[#This Row],[ACCT_CATEGORY]]</f>
        <v>09086</v>
      </c>
    </row>
    <row r="1981" spans="1:7" x14ac:dyDescent="0.25">
      <c r="A1981" t="s">
        <v>4542</v>
      </c>
      <c r="B1981" t="s">
        <v>4543</v>
      </c>
      <c r="C1981" t="s">
        <v>5</v>
      </c>
      <c r="D1981" t="s">
        <v>352</v>
      </c>
      <c r="E1981" t="s">
        <v>352</v>
      </c>
      <c r="F1981" t="s">
        <v>127</v>
      </c>
      <c r="G1981" t="str">
        <f>Table_Default__ACACCTCAT[[#This Row],[ACCT_CATEGORY]]</f>
        <v>09087</v>
      </c>
    </row>
    <row r="1982" spans="1:7" x14ac:dyDescent="0.25">
      <c r="A1982" t="s">
        <v>4544</v>
      </c>
      <c r="B1982" t="s">
        <v>4545</v>
      </c>
      <c r="C1982" t="s">
        <v>5</v>
      </c>
      <c r="D1982" t="s">
        <v>352</v>
      </c>
      <c r="E1982" t="s">
        <v>352</v>
      </c>
      <c r="F1982" t="s">
        <v>127</v>
      </c>
      <c r="G1982" t="str">
        <f>Table_Default__ACACCTCAT[[#This Row],[ACCT_CATEGORY]]</f>
        <v>09088</v>
      </c>
    </row>
    <row r="1983" spans="1:7" x14ac:dyDescent="0.25">
      <c r="A1983" t="s">
        <v>4546</v>
      </c>
      <c r="B1983" t="s">
        <v>4547</v>
      </c>
      <c r="C1983" t="s">
        <v>5</v>
      </c>
      <c r="D1983" t="s">
        <v>352</v>
      </c>
      <c r="E1983" t="s">
        <v>352</v>
      </c>
      <c r="F1983" t="s">
        <v>127</v>
      </c>
      <c r="G1983" t="str">
        <f>Table_Default__ACACCTCAT[[#This Row],[ACCT_CATEGORY]]</f>
        <v>09089</v>
      </c>
    </row>
    <row r="1984" spans="1:7" x14ac:dyDescent="0.25">
      <c r="A1984" t="s">
        <v>4548</v>
      </c>
      <c r="B1984" t="s">
        <v>4549</v>
      </c>
      <c r="C1984" t="s">
        <v>5</v>
      </c>
      <c r="D1984" t="s">
        <v>352</v>
      </c>
      <c r="E1984" t="s">
        <v>352</v>
      </c>
      <c r="F1984" t="s">
        <v>127</v>
      </c>
      <c r="G1984" t="str">
        <f>Table_Default__ACACCTCAT[[#This Row],[ACCT_CATEGORY]]</f>
        <v>09090</v>
      </c>
    </row>
    <row r="1985" spans="1:7" x14ac:dyDescent="0.25">
      <c r="A1985" t="s">
        <v>4550</v>
      </c>
      <c r="B1985" t="s">
        <v>4551</v>
      </c>
      <c r="C1985" t="s">
        <v>5</v>
      </c>
      <c r="D1985" t="s">
        <v>352</v>
      </c>
      <c r="E1985" t="s">
        <v>352</v>
      </c>
      <c r="F1985" t="s">
        <v>127</v>
      </c>
      <c r="G1985" t="str">
        <f>Table_Default__ACACCTCAT[[#This Row],[ACCT_CATEGORY]]</f>
        <v>09091</v>
      </c>
    </row>
    <row r="1986" spans="1:7" x14ac:dyDescent="0.25">
      <c r="A1986" t="s">
        <v>4552</v>
      </c>
      <c r="B1986" t="s">
        <v>4553</v>
      </c>
      <c r="C1986" t="s">
        <v>5</v>
      </c>
      <c r="D1986" t="s">
        <v>352</v>
      </c>
      <c r="E1986" t="s">
        <v>352</v>
      </c>
      <c r="F1986" t="s">
        <v>127</v>
      </c>
      <c r="G1986" t="str">
        <f>Table_Default__ACACCTCAT[[#This Row],[ACCT_CATEGORY]]</f>
        <v>09092</v>
      </c>
    </row>
    <row r="1987" spans="1:7" x14ac:dyDescent="0.25">
      <c r="A1987" t="s">
        <v>4554</v>
      </c>
      <c r="B1987" t="s">
        <v>4555</v>
      </c>
      <c r="C1987" t="s">
        <v>5</v>
      </c>
      <c r="D1987" t="s">
        <v>352</v>
      </c>
      <c r="E1987" t="s">
        <v>352</v>
      </c>
      <c r="F1987" t="s">
        <v>127</v>
      </c>
      <c r="G1987" t="str">
        <f>Table_Default__ACACCTCAT[[#This Row],[ACCT_CATEGORY]]</f>
        <v>09093</v>
      </c>
    </row>
    <row r="1988" spans="1:7" x14ac:dyDescent="0.25">
      <c r="A1988" t="s">
        <v>4556</v>
      </c>
      <c r="B1988" t="s">
        <v>4557</v>
      </c>
      <c r="C1988" t="s">
        <v>5</v>
      </c>
      <c r="D1988" t="s">
        <v>352</v>
      </c>
      <c r="E1988" t="s">
        <v>352</v>
      </c>
      <c r="F1988" t="s">
        <v>127</v>
      </c>
      <c r="G1988" t="str">
        <f>Table_Default__ACACCTCAT[[#This Row],[ACCT_CATEGORY]]</f>
        <v>09094</v>
      </c>
    </row>
    <row r="1989" spans="1:7" x14ac:dyDescent="0.25">
      <c r="A1989" t="s">
        <v>4558</v>
      </c>
      <c r="B1989" t="s">
        <v>4559</v>
      </c>
      <c r="C1989" t="s">
        <v>5</v>
      </c>
      <c r="D1989" t="s">
        <v>352</v>
      </c>
      <c r="E1989" t="s">
        <v>352</v>
      </c>
      <c r="F1989" t="s">
        <v>127</v>
      </c>
      <c r="G1989" t="str">
        <f>Table_Default__ACACCTCAT[[#This Row],[ACCT_CATEGORY]]</f>
        <v>09095</v>
      </c>
    </row>
    <row r="1990" spans="1:7" x14ac:dyDescent="0.25">
      <c r="A1990" t="s">
        <v>4560</v>
      </c>
      <c r="B1990" t="s">
        <v>4561</v>
      </c>
      <c r="C1990" t="s">
        <v>5</v>
      </c>
      <c r="D1990" t="s">
        <v>352</v>
      </c>
      <c r="E1990" t="s">
        <v>352</v>
      </c>
      <c r="F1990" t="s">
        <v>127</v>
      </c>
      <c r="G1990" t="str">
        <f>Table_Default__ACACCTCAT[[#This Row],[ACCT_CATEGORY]]</f>
        <v>09096</v>
      </c>
    </row>
    <row r="1991" spans="1:7" x14ac:dyDescent="0.25">
      <c r="A1991" t="s">
        <v>4562</v>
      </c>
      <c r="B1991" t="s">
        <v>4563</v>
      </c>
      <c r="C1991" t="s">
        <v>5</v>
      </c>
      <c r="D1991" t="s">
        <v>352</v>
      </c>
      <c r="E1991" t="s">
        <v>352</v>
      </c>
      <c r="F1991" t="s">
        <v>127</v>
      </c>
      <c r="G1991" t="str">
        <f>Table_Default__ACACCTCAT[[#This Row],[ACCT_CATEGORY]]</f>
        <v>09097</v>
      </c>
    </row>
    <row r="1992" spans="1:7" x14ac:dyDescent="0.25">
      <c r="A1992" t="s">
        <v>4564</v>
      </c>
      <c r="B1992" t="s">
        <v>4565</v>
      </c>
      <c r="C1992" t="s">
        <v>5</v>
      </c>
      <c r="D1992" t="s">
        <v>352</v>
      </c>
      <c r="E1992" t="s">
        <v>352</v>
      </c>
      <c r="F1992" t="s">
        <v>127</v>
      </c>
      <c r="G1992" t="str">
        <f>Table_Default__ACACCTCAT[[#This Row],[ACCT_CATEGORY]]</f>
        <v>09098</v>
      </c>
    </row>
    <row r="1993" spans="1:7" x14ac:dyDescent="0.25">
      <c r="A1993" t="s">
        <v>4566</v>
      </c>
      <c r="B1993" t="s">
        <v>4567</v>
      </c>
      <c r="C1993" t="s">
        <v>5</v>
      </c>
      <c r="D1993" t="s">
        <v>352</v>
      </c>
      <c r="E1993" t="s">
        <v>352</v>
      </c>
      <c r="F1993" t="s">
        <v>127</v>
      </c>
      <c r="G1993" t="str">
        <f>Table_Default__ACACCTCAT[[#This Row],[ACCT_CATEGORY]]</f>
        <v>09099</v>
      </c>
    </row>
    <row r="1994" spans="1:7" x14ac:dyDescent="0.25">
      <c r="A1994" t="s">
        <v>4568</v>
      </c>
      <c r="B1994" t="s">
        <v>4569</v>
      </c>
      <c r="C1994" t="s">
        <v>5</v>
      </c>
      <c r="D1994" t="s">
        <v>352</v>
      </c>
      <c r="E1994" t="s">
        <v>352</v>
      </c>
      <c r="F1994" t="s">
        <v>127</v>
      </c>
      <c r="G1994" t="str">
        <f>Table_Default__ACACCTCAT[[#This Row],[ACCT_CATEGORY]]</f>
        <v>09100</v>
      </c>
    </row>
    <row r="1995" spans="1:7" x14ac:dyDescent="0.25">
      <c r="A1995" t="s">
        <v>4570</v>
      </c>
      <c r="B1995" t="s">
        <v>4571</v>
      </c>
      <c r="C1995" t="s">
        <v>5</v>
      </c>
      <c r="D1995" t="s">
        <v>352</v>
      </c>
      <c r="E1995" t="s">
        <v>352</v>
      </c>
      <c r="F1995" t="s">
        <v>127</v>
      </c>
      <c r="G1995" t="str">
        <f>Table_Default__ACACCTCAT[[#This Row],[ACCT_CATEGORY]]</f>
        <v>09101</v>
      </c>
    </row>
    <row r="1996" spans="1:7" x14ac:dyDescent="0.25">
      <c r="A1996" t="s">
        <v>4572</v>
      </c>
      <c r="B1996" t="s">
        <v>4573</v>
      </c>
      <c r="C1996" t="s">
        <v>5</v>
      </c>
      <c r="D1996" t="s">
        <v>352</v>
      </c>
      <c r="E1996" t="s">
        <v>352</v>
      </c>
      <c r="F1996" t="s">
        <v>127</v>
      </c>
      <c r="G1996" t="str">
        <f>Table_Default__ACACCTCAT[[#This Row],[ACCT_CATEGORY]]</f>
        <v>09102</v>
      </c>
    </row>
    <row r="1997" spans="1:7" x14ac:dyDescent="0.25">
      <c r="A1997" t="s">
        <v>4574</v>
      </c>
      <c r="B1997" t="s">
        <v>4575</v>
      </c>
      <c r="C1997" t="s">
        <v>5</v>
      </c>
      <c r="D1997" t="s">
        <v>352</v>
      </c>
      <c r="E1997" t="s">
        <v>352</v>
      </c>
      <c r="F1997" t="s">
        <v>127</v>
      </c>
      <c r="G1997" t="str">
        <f>Table_Default__ACACCTCAT[[#This Row],[ACCT_CATEGORY]]</f>
        <v>09103</v>
      </c>
    </row>
    <row r="1998" spans="1:7" x14ac:dyDescent="0.25">
      <c r="A1998" t="s">
        <v>4576</v>
      </c>
      <c r="B1998" t="s">
        <v>4577</v>
      </c>
      <c r="C1998" t="s">
        <v>5</v>
      </c>
      <c r="D1998" t="s">
        <v>352</v>
      </c>
      <c r="E1998" t="s">
        <v>352</v>
      </c>
      <c r="F1998" t="s">
        <v>127</v>
      </c>
      <c r="G1998" t="str">
        <f>Table_Default__ACACCTCAT[[#This Row],[ACCT_CATEGORY]]</f>
        <v>09104</v>
      </c>
    </row>
    <row r="1999" spans="1:7" x14ac:dyDescent="0.25">
      <c r="A1999" t="s">
        <v>4578</v>
      </c>
      <c r="B1999" t="s">
        <v>4579</v>
      </c>
      <c r="C1999" t="s">
        <v>5</v>
      </c>
      <c r="D1999" t="s">
        <v>352</v>
      </c>
      <c r="E1999" t="s">
        <v>352</v>
      </c>
      <c r="F1999" t="s">
        <v>127</v>
      </c>
      <c r="G1999" t="str">
        <f>Table_Default__ACACCTCAT[[#This Row],[ACCT_CATEGORY]]</f>
        <v>09105</v>
      </c>
    </row>
    <row r="2000" spans="1:7" x14ac:dyDescent="0.25">
      <c r="A2000" t="s">
        <v>4580</v>
      </c>
      <c r="B2000" t="s">
        <v>4581</v>
      </c>
      <c r="C2000" t="s">
        <v>5</v>
      </c>
      <c r="D2000" t="s">
        <v>352</v>
      </c>
      <c r="E2000" t="s">
        <v>352</v>
      </c>
      <c r="F2000" t="s">
        <v>127</v>
      </c>
      <c r="G2000" t="str">
        <f>Table_Default__ACACCTCAT[[#This Row],[ACCT_CATEGORY]]</f>
        <v>09106</v>
      </c>
    </row>
    <row r="2001" spans="1:7" x14ac:dyDescent="0.25">
      <c r="A2001" t="s">
        <v>4582</v>
      </c>
      <c r="B2001" t="s">
        <v>4583</v>
      </c>
      <c r="C2001" t="s">
        <v>5</v>
      </c>
      <c r="D2001" t="s">
        <v>352</v>
      </c>
      <c r="E2001" t="s">
        <v>352</v>
      </c>
      <c r="F2001" t="s">
        <v>127</v>
      </c>
      <c r="G2001" t="str">
        <f>Table_Default__ACACCTCAT[[#This Row],[ACCT_CATEGORY]]</f>
        <v>09107</v>
      </c>
    </row>
    <row r="2002" spans="1:7" x14ac:dyDescent="0.25">
      <c r="A2002" t="s">
        <v>4584</v>
      </c>
      <c r="B2002" t="s">
        <v>4585</v>
      </c>
      <c r="C2002" t="s">
        <v>5</v>
      </c>
      <c r="D2002" t="s">
        <v>352</v>
      </c>
      <c r="E2002" t="s">
        <v>352</v>
      </c>
      <c r="F2002" t="s">
        <v>127</v>
      </c>
      <c r="G2002" t="str">
        <f>Table_Default__ACACCTCAT[[#This Row],[ACCT_CATEGORY]]</f>
        <v>09108</v>
      </c>
    </row>
    <row r="2003" spans="1:7" x14ac:dyDescent="0.25">
      <c r="A2003" t="s">
        <v>4586</v>
      </c>
      <c r="B2003" t="s">
        <v>4587</v>
      </c>
      <c r="C2003" t="s">
        <v>5</v>
      </c>
      <c r="D2003" t="s">
        <v>352</v>
      </c>
      <c r="E2003" t="s">
        <v>352</v>
      </c>
      <c r="F2003" t="s">
        <v>127</v>
      </c>
      <c r="G2003" t="str">
        <f>Table_Default__ACACCTCAT[[#This Row],[ACCT_CATEGORY]]</f>
        <v>09109</v>
      </c>
    </row>
    <row r="2004" spans="1:7" x14ac:dyDescent="0.25">
      <c r="A2004" t="s">
        <v>4588</v>
      </c>
      <c r="B2004" t="s">
        <v>4589</v>
      </c>
      <c r="C2004" t="s">
        <v>5</v>
      </c>
      <c r="D2004" t="s">
        <v>352</v>
      </c>
      <c r="E2004" t="s">
        <v>352</v>
      </c>
      <c r="F2004" t="s">
        <v>127</v>
      </c>
      <c r="G2004" t="str">
        <f>Table_Default__ACACCTCAT[[#This Row],[ACCT_CATEGORY]]</f>
        <v>09110</v>
      </c>
    </row>
    <row r="2005" spans="1:7" x14ac:dyDescent="0.25">
      <c r="A2005" t="s">
        <v>4590</v>
      </c>
      <c r="B2005" t="s">
        <v>4591</v>
      </c>
      <c r="C2005" t="s">
        <v>5</v>
      </c>
      <c r="D2005" t="s">
        <v>352</v>
      </c>
      <c r="E2005" t="s">
        <v>352</v>
      </c>
      <c r="F2005" t="s">
        <v>127</v>
      </c>
      <c r="G2005" t="str">
        <f>Table_Default__ACACCTCAT[[#This Row],[ACCT_CATEGORY]]</f>
        <v>09111</v>
      </c>
    </row>
    <row r="2006" spans="1:7" x14ac:dyDescent="0.25">
      <c r="A2006" t="s">
        <v>4592</v>
      </c>
      <c r="B2006" t="s">
        <v>4593</v>
      </c>
      <c r="C2006" t="s">
        <v>5</v>
      </c>
      <c r="D2006" t="s">
        <v>352</v>
      </c>
      <c r="E2006" t="s">
        <v>352</v>
      </c>
      <c r="F2006" t="s">
        <v>127</v>
      </c>
      <c r="G2006" t="str">
        <f>Table_Default__ACACCTCAT[[#This Row],[ACCT_CATEGORY]]</f>
        <v>09112</v>
      </c>
    </row>
    <row r="2007" spans="1:7" x14ac:dyDescent="0.25">
      <c r="A2007" t="s">
        <v>4594</v>
      </c>
      <c r="B2007" t="s">
        <v>4595</v>
      </c>
      <c r="C2007" t="s">
        <v>5</v>
      </c>
      <c r="D2007" t="s">
        <v>352</v>
      </c>
      <c r="E2007" t="s">
        <v>352</v>
      </c>
      <c r="F2007" t="s">
        <v>127</v>
      </c>
      <c r="G2007" t="str">
        <f>Table_Default__ACACCTCAT[[#This Row],[ACCT_CATEGORY]]</f>
        <v>09113</v>
      </c>
    </row>
    <row r="2008" spans="1:7" x14ac:dyDescent="0.25">
      <c r="A2008" t="s">
        <v>4596</v>
      </c>
      <c r="B2008" t="s">
        <v>4597</v>
      </c>
      <c r="C2008" t="s">
        <v>5</v>
      </c>
      <c r="D2008" t="s">
        <v>352</v>
      </c>
      <c r="E2008" t="s">
        <v>352</v>
      </c>
      <c r="F2008" t="s">
        <v>127</v>
      </c>
      <c r="G2008" t="str">
        <f>Table_Default__ACACCTCAT[[#This Row],[ACCT_CATEGORY]]</f>
        <v>09114</v>
      </c>
    </row>
    <row r="2009" spans="1:7" x14ac:dyDescent="0.25">
      <c r="A2009" t="s">
        <v>4598</v>
      </c>
      <c r="B2009" t="s">
        <v>4599</v>
      </c>
      <c r="C2009" t="s">
        <v>5</v>
      </c>
      <c r="D2009" t="s">
        <v>352</v>
      </c>
      <c r="E2009" t="s">
        <v>352</v>
      </c>
      <c r="F2009" t="s">
        <v>127</v>
      </c>
      <c r="G2009" t="str">
        <f>Table_Default__ACACCTCAT[[#This Row],[ACCT_CATEGORY]]</f>
        <v>09115</v>
      </c>
    </row>
    <row r="2010" spans="1:7" x14ac:dyDescent="0.25">
      <c r="A2010" t="s">
        <v>4600</v>
      </c>
      <c r="B2010" t="s">
        <v>4601</v>
      </c>
      <c r="C2010" t="s">
        <v>5</v>
      </c>
      <c r="D2010" t="s">
        <v>352</v>
      </c>
      <c r="E2010" t="s">
        <v>352</v>
      </c>
      <c r="F2010" t="s">
        <v>127</v>
      </c>
      <c r="G2010" t="str">
        <f>Table_Default__ACACCTCAT[[#This Row],[ACCT_CATEGORY]]</f>
        <v>09116</v>
      </c>
    </row>
    <row r="2011" spans="1:7" x14ac:dyDescent="0.25">
      <c r="A2011" t="s">
        <v>4602</v>
      </c>
      <c r="B2011" t="s">
        <v>4603</v>
      </c>
      <c r="C2011" t="s">
        <v>5</v>
      </c>
      <c r="D2011" t="s">
        <v>352</v>
      </c>
      <c r="E2011" t="s">
        <v>352</v>
      </c>
      <c r="F2011" t="s">
        <v>127</v>
      </c>
      <c r="G2011" t="str">
        <f>Table_Default__ACACCTCAT[[#This Row],[ACCT_CATEGORY]]</f>
        <v>09117</v>
      </c>
    </row>
    <row r="2012" spans="1:7" x14ac:dyDescent="0.25">
      <c r="A2012" t="s">
        <v>4604</v>
      </c>
      <c r="B2012" t="s">
        <v>4605</v>
      </c>
      <c r="C2012" t="s">
        <v>5</v>
      </c>
      <c r="D2012" t="s">
        <v>352</v>
      </c>
      <c r="E2012" t="s">
        <v>352</v>
      </c>
      <c r="F2012" t="s">
        <v>127</v>
      </c>
      <c r="G2012" t="str">
        <f>Table_Default__ACACCTCAT[[#This Row],[ACCT_CATEGORY]]</f>
        <v>09118</v>
      </c>
    </row>
    <row r="2013" spans="1:7" x14ac:dyDescent="0.25">
      <c r="A2013" t="s">
        <v>4606</v>
      </c>
      <c r="B2013" t="s">
        <v>4607</v>
      </c>
      <c r="C2013" t="s">
        <v>5</v>
      </c>
      <c r="D2013" t="s">
        <v>352</v>
      </c>
      <c r="E2013" t="s">
        <v>352</v>
      </c>
      <c r="F2013" t="s">
        <v>127</v>
      </c>
      <c r="G2013" t="str">
        <f>Table_Default__ACACCTCAT[[#This Row],[ACCT_CATEGORY]]</f>
        <v>09119</v>
      </c>
    </row>
    <row r="2014" spans="1:7" x14ac:dyDescent="0.25">
      <c r="A2014" t="s">
        <v>4608</v>
      </c>
      <c r="B2014" t="s">
        <v>4609</v>
      </c>
      <c r="C2014" t="s">
        <v>5</v>
      </c>
      <c r="D2014" t="s">
        <v>352</v>
      </c>
      <c r="E2014" t="s">
        <v>352</v>
      </c>
      <c r="F2014" t="s">
        <v>127</v>
      </c>
      <c r="G2014" t="str">
        <f>Table_Default__ACACCTCAT[[#This Row],[ACCT_CATEGORY]]</f>
        <v>09120</v>
      </c>
    </row>
    <row r="2015" spans="1:7" x14ac:dyDescent="0.25">
      <c r="A2015" t="s">
        <v>4610</v>
      </c>
      <c r="B2015" t="s">
        <v>4611</v>
      </c>
      <c r="C2015" t="s">
        <v>5</v>
      </c>
      <c r="D2015" t="s">
        <v>352</v>
      </c>
      <c r="E2015" t="s">
        <v>352</v>
      </c>
      <c r="F2015" t="s">
        <v>127</v>
      </c>
      <c r="G2015" t="str">
        <f>Table_Default__ACACCTCAT[[#This Row],[ACCT_CATEGORY]]</f>
        <v>09121</v>
      </c>
    </row>
    <row r="2016" spans="1:7" x14ac:dyDescent="0.25">
      <c r="A2016" t="s">
        <v>4612</v>
      </c>
      <c r="B2016" t="s">
        <v>4613</v>
      </c>
      <c r="C2016" t="s">
        <v>5</v>
      </c>
      <c r="D2016" t="s">
        <v>352</v>
      </c>
      <c r="E2016" t="s">
        <v>352</v>
      </c>
      <c r="F2016" t="s">
        <v>127</v>
      </c>
      <c r="G2016" t="str">
        <f>Table_Default__ACACCTCAT[[#This Row],[ACCT_CATEGORY]]</f>
        <v>09122</v>
      </c>
    </row>
    <row r="2017" spans="1:7" x14ac:dyDescent="0.25">
      <c r="A2017" t="s">
        <v>4614</v>
      </c>
      <c r="B2017" t="s">
        <v>4615</v>
      </c>
      <c r="C2017" t="s">
        <v>5</v>
      </c>
      <c r="D2017" t="s">
        <v>352</v>
      </c>
      <c r="E2017" t="s">
        <v>352</v>
      </c>
      <c r="F2017" t="s">
        <v>127</v>
      </c>
      <c r="G2017" t="str">
        <f>Table_Default__ACACCTCAT[[#This Row],[ACCT_CATEGORY]]</f>
        <v>09123</v>
      </c>
    </row>
    <row r="2018" spans="1:7" x14ac:dyDescent="0.25">
      <c r="A2018" t="s">
        <v>4616</v>
      </c>
      <c r="B2018" t="s">
        <v>4617</v>
      </c>
      <c r="C2018" t="s">
        <v>5</v>
      </c>
      <c r="D2018" t="s">
        <v>352</v>
      </c>
      <c r="E2018" t="s">
        <v>352</v>
      </c>
      <c r="F2018" t="s">
        <v>127</v>
      </c>
      <c r="G2018" t="str">
        <f>Table_Default__ACACCTCAT[[#This Row],[ACCT_CATEGORY]]</f>
        <v>09124</v>
      </c>
    </row>
    <row r="2019" spans="1:7" x14ac:dyDescent="0.25">
      <c r="A2019" t="s">
        <v>4618</v>
      </c>
      <c r="B2019" t="s">
        <v>4619</v>
      </c>
      <c r="C2019" t="s">
        <v>5</v>
      </c>
      <c r="D2019" t="s">
        <v>352</v>
      </c>
      <c r="E2019" t="s">
        <v>352</v>
      </c>
      <c r="F2019" t="s">
        <v>127</v>
      </c>
      <c r="G2019" t="str">
        <f>Table_Default__ACACCTCAT[[#This Row],[ACCT_CATEGORY]]</f>
        <v>09125</v>
      </c>
    </row>
    <row r="2020" spans="1:7" x14ac:dyDescent="0.25">
      <c r="A2020" t="s">
        <v>4620</v>
      </c>
      <c r="B2020" t="s">
        <v>4621</v>
      </c>
      <c r="C2020" t="s">
        <v>5</v>
      </c>
      <c r="D2020" t="s">
        <v>352</v>
      </c>
      <c r="E2020" t="s">
        <v>352</v>
      </c>
      <c r="F2020" t="s">
        <v>127</v>
      </c>
      <c r="G2020" t="str">
        <f>Table_Default__ACACCTCAT[[#This Row],[ACCT_CATEGORY]]</f>
        <v>09126</v>
      </c>
    </row>
    <row r="2021" spans="1:7" x14ac:dyDescent="0.25">
      <c r="A2021" t="s">
        <v>4622</v>
      </c>
      <c r="B2021" t="s">
        <v>4623</v>
      </c>
      <c r="C2021" t="s">
        <v>5</v>
      </c>
      <c r="D2021" t="s">
        <v>352</v>
      </c>
      <c r="E2021" t="s">
        <v>352</v>
      </c>
      <c r="F2021" t="s">
        <v>127</v>
      </c>
      <c r="G2021" t="str">
        <f>Table_Default__ACACCTCAT[[#This Row],[ACCT_CATEGORY]]</f>
        <v>09127</v>
      </c>
    </row>
    <row r="2022" spans="1:7" x14ac:dyDescent="0.25">
      <c r="A2022" t="s">
        <v>4624</v>
      </c>
      <c r="B2022" t="s">
        <v>4625</v>
      </c>
      <c r="C2022" t="s">
        <v>5</v>
      </c>
      <c r="D2022" t="s">
        <v>352</v>
      </c>
      <c r="E2022" t="s">
        <v>352</v>
      </c>
      <c r="F2022" t="s">
        <v>127</v>
      </c>
      <c r="G2022" t="str">
        <f>Table_Default__ACACCTCAT[[#This Row],[ACCT_CATEGORY]]</f>
        <v>09128</v>
      </c>
    </row>
    <row r="2023" spans="1:7" x14ac:dyDescent="0.25">
      <c r="A2023" t="s">
        <v>4626</v>
      </c>
      <c r="B2023" t="s">
        <v>4627</v>
      </c>
      <c r="C2023" t="s">
        <v>5</v>
      </c>
      <c r="D2023" t="s">
        <v>352</v>
      </c>
      <c r="E2023" t="s">
        <v>352</v>
      </c>
      <c r="F2023" t="s">
        <v>127</v>
      </c>
      <c r="G2023" t="str">
        <f>Table_Default__ACACCTCAT[[#This Row],[ACCT_CATEGORY]]</f>
        <v>09129</v>
      </c>
    </row>
    <row r="2024" spans="1:7" x14ac:dyDescent="0.25">
      <c r="A2024" t="s">
        <v>4628</v>
      </c>
      <c r="B2024" t="s">
        <v>4629</v>
      </c>
      <c r="C2024" t="s">
        <v>5</v>
      </c>
      <c r="D2024" t="s">
        <v>352</v>
      </c>
      <c r="E2024" t="s">
        <v>352</v>
      </c>
      <c r="F2024" t="s">
        <v>127</v>
      </c>
      <c r="G2024" t="str">
        <f>Table_Default__ACACCTCAT[[#This Row],[ACCT_CATEGORY]]</f>
        <v>09130</v>
      </c>
    </row>
    <row r="2025" spans="1:7" x14ac:dyDescent="0.25">
      <c r="A2025" t="s">
        <v>4630</v>
      </c>
      <c r="B2025" t="s">
        <v>4631</v>
      </c>
      <c r="C2025" t="s">
        <v>5</v>
      </c>
      <c r="D2025" t="s">
        <v>352</v>
      </c>
      <c r="E2025" t="s">
        <v>352</v>
      </c>
      <c r="F2025" t="s">
        <v>127</v>
      </c>
      <c r="G2025" t="str">
        <f>Table_Default__ACACCTCAT[[#This Row],[ACCT_CATEGORY]]</f>
        <v>09131</v>
      </c>
    </row>
    <row r="2026" spans="1:7" x14ac:dyDescent="0.25">
      <c r="A2026" t="s">
        <v>4632</v>
      </c>
      <c r="B2026" t="s">
        <v>4633</v>
      </c>
      <c r="C2026" t="s">
        <v>5</v>
      </c>
      <c r="D2026" t="s">
        <v>352</v>
      </c>
      <c r="E2026" t="s">
        <v>352</v>
      </c>
      <c r="F2026" t="s">
        <v>127</v>
      </c>
      <c r="G2026" t="str">
        <f>Table_Default__ACACCTCAT[[#This Row],[ACCT_CATEGORY]]</f>
        <v>09132</v>
      </c>
    </row>
    <row r="2027" spans="1:7" x14ac:dyDescent="0.25">
      <c r="A2027" t="s">
        <v>4634</v>
      </c>
      <c r="B2027" t="s">
        <v>4635</v>
      </c>
      <c r="C2027" t="s">
        <v>5</v>
      </c>
      <c r="D2027" t="s">
        <v>352</v>
      </c>
      <c r="E2027" t="s">
        <v>352</v>
      </c>
      <c r="F2027" t="s">
        <v>127</v>
      </c>
      <c r="G2027" t="str">
        <f>Table_Default__ACACCTCAT[[#This Row],[ACCT_CATEGORY]]</f>
        <v>09133</v>
      </c>
    </row>
    <row r="2028" spans="1:7" x14ac:dyDescent="0.25">
      <c r="A2028" t="s">
        <v>4636</v>
      </c>
      <c r="B2028" t="s">
        <v>4637</v>
      </c>
      <c r="C2028" t="s">
        <v>5</v>
      </c>
      <c r="D2028" t="s">
        <v>352</v>
      </c>
      <c r="E2028" t="s">
        <v>352</v>
      </c>
      <c r="F2028" t="s">
        <v>127</v>
      </c>
      <c r="G2028" t="str">
        <f>Table_Default__ACACCTCAT[[#This Row],[ACCT_CATEGORY]]</f>
        <v>09134</v>
      </c>
    </row>
    <row r="2029" spans="1:7" x14ac:dyDescent="0.25">
      <c r="A2029" t="s">
        <v>4638</v>
      </c>
      <c r="B2029" t="s">
        <v>4639</v>
      </c>
      <c r="C2029" t="s">
        <v>5</v>
      </c>
      <c r="D2029" t="s">
        <v>352</v>
      </c>
      <c r="E2029" t="s">
        <v>352</v>
      </c>
      <c r="F2029" t="s">
        <v>127</v>
      </c>
      <c r="G2029" t="str">
        <f>Table_Default__ACACCTCAT[[#This Row],[ACCT_CATEGORY]]</f>
        <v>09135</v>
      </c>
    </row>
    <row r="2030" spans="1:7" x14ac:dyDescent="0.25">
      <c r="A2030" t="s">
        <v>4640</v>
      </c>
      <c r="B2030" t="s">
        <v>4641</v>
      </c>
      <c r="C2030" t="s">
        <v>5</v>
      </c>
      <c r="D2030" t="s">
        <v>352</v>
      </c>
      <c r="E2030" t="s">
        <v>352</v>
      </c>
      <c r="F2030" t="s">
        <v>127</v>
      </c>
      <c r="G2030" t="str">
        <f>Table_Default__ACACCTCAT[[#This Row],[ACCT_CATEGORY]]</f>
        <v>09136</v>
      </c>
    </row>
    <row r="2031" spans="1:7" x14ac:dyDescent="0.25">
      <c r="A2031" t="s">
        <v>4642</v>
      </c>
      <c r="B2031" t="s">
        <v>4643</v>
      </c>
      <c r="C2031" t="s">
        <v>5</v>
      </c>
      <c r="D2031" t="s">
        <v>352</v>
      </c>
      <c r="E2031" t="s">
        <v>352</v>
      </c>
      <c r="F2031" t="s">
        <v>127</v>
      </c>
      <c r="G2031" t="str">
        <f>Table_Default__ACACCTCAT[[#This Row],[ACCT_CATEGORY]]</f>
        <v>09137</v>
      </c>
    </row>
    <row r="2032" spans="1:7" x14ac:dyDescent="0.25">
      <c r="A2032" t="s">
        <v>4644</v>
      </c>
      <c r="B2032" t="s">
        <v>4645</v>
      </c>
      <c r="C2032" t="s">
        <v>5</v>
      </c>
      <c r="D2032" t="s">
        <v>352</v>
      </c>
      <c r="E2032" t="s">
        <v>352</v>
      </c>
      <c r="F2032" t="s">
        <v>127</v>
      </c>
      <c r="G2032" t="str">
        <f>Table_Default__ACACCTCAT[[#This Row],[ACCT_CATEGORY]]</f>
        <v>09138</v>
      </c>
    </row>
    <row r="2033" spans="1:7" x14ac:dyDescent="0.25">
      <c r="A2033" t="s">
        <v>4646</v>
      </c>
      <c r="B2033" t="s">
        <v>4647</v>
      </c>
      <c r="C2033" t="s">
        <v>5</v>
      </c>
      <c r="D2033" t="s">
        <v>352</v>
      </c>
      <c r="E2033" t="s">
        <v>352</v>
      </c>
      <c r="F2033" t="s">
        <v>127</v>
      </c>
      <c r="G2033" t="str">
        <f>Table_Default__ACACCTCAT[[#This Row],[ACCT_CATEGORY]]</f>
        <v>09139</v>
      </c>
    </row>
    <row r="2034" spans="1:7" x14ac:dyDescent="0.25">
      <c r="A2034" t="s">
        <v>4648</v>
      </c>
      <c r="B2034" t="s">
        <v>4649</v>
      </c>
      <c r="C2034" t="s">
        <v>5</v>
      </c>
      <c r="D2034" t="s">
        <v>352</v>
      </c>
      <c r="E2034" t="s">
        <v>352</v>
      </c>
      <c r="F2034" t="s">
        <v>127</v>
      </c>
      <c r="G2034" t="str">
        <f>Table_Default__ACACCTCAT[[#This Row],[ACCT_CATEGORY]]</f>
        <v>09140</v>
      </c>
    </row>
    <row r="2035" spans="1:7" x14ac:dyDescent="0.25">
      <c r="A2035" t="s">
        <v>4650</v>
      </c>
      <c r="B2035" t="s">
        <v>4651</v>
      </c>
      <c r="C2035" t="s">
        <v>5</v>
      </c>
      <c r="D2035" t="s">
        <v>352</v>
      </c>
      <c r="E2035" t="s">
        <v>352</v>
      </c>
      <c r="F2035" t="s">
        <v>127</v>
      </c>
      <c r="G2035" t="str">
        <f>Table_Default__ACACCTCAT[[#This Row],[ACCT_CATEGORY]]</f>
        <v>09141</v>
      </c>
    </row>
    <row r="2036" spans="1:7" x14ac:dyDescent="0.25">
      <c r="A2036" t="s">
        <v>4652</v>
      </c>
      <c r="B2036" t="s">
        <v>4653</v>
      </c>
      <c r="C2036" t="s">
        <v>5</v>
      </c>
      <c r="D2036" t="s">
        <v>352</v>
      </c>
      <c r="E2036" t="s">
        <v>352</v>
      </c>
      <c r="F2036" t="s">
        <v>127</v>
      </c>
      <c r="G2036" t="str">
        <f>Table_Default__ACACCTCAT[[#This Row],[ACCT_CATEGORY]]</f>
        <v>09142</v>
      </c>
    </row>
    <row r="2037" spans="1:7" x14ac:dyDescent="0.25">
      <c r="A2037" t="s">
        <v>4654</v>
      </c>
      <c r="B2037" t="s">
        <v>4655</v>
      </c>
      <c r="C2037" t="s">
        <v>5</v>
      </c>
      <c r="D2037" t="s">
        <v>352</v>
      </c>
      <c r="E2037" t="s">
        <v>352</v>
      </c>
      <c r="F2037" t="s">
        <v>127</v>
      </c>
      <c r="G2037" t="str">
        <f>Table_Default__ACACCTCAT[[#This Row],[ACCT_CATEGORY]]</f>
        <v>09143</v>
      </c>
    </row>
    <row r="2038" spans="1:7" x14ac:dyDescent="0.25">
      <c r="A2038" t="s">
        <v>4656</v>
      </c>
      <c r="B2038" t="s">
        <v>4657</v>
      </c>
      <c r="C2038" t="s">
        <v>5</v>
      </c>
      <c r="D2038" t="s">
        <v>352</v>
      </c>
      <c r="E2038" t="s">
        <v>352</v>
      </c>
      <c r="F2038" t="s">
        <v>127</v>
      </c>
      <c r="G2038" t="str">
        <f>Table_Default__ACACCTCAT[[#This Row],[ACCT_CATEGORY]]</f>
        <v>09144</v>
      </c>
    </row>
    <row r="2039" spans="1:7" x14ac:dyDescent="0.25">
      <c r="A2039" t="s">
        <v>4658</v>
      </c>
      <c r="B2039" t="s">
        <v>4659</v>
      </c>
      <c r="C2039" t="s">
        <v>5</v>
      </c>
      <c r="D2039" t="s">
        <v>352</v>
      </c>
      <c r="E2039" t="s">
        <v>352</v>
      </c>
      <c r="F2039" t="s">
        <v>127</v>
      </c>
      <c r="G2039" t="str">
        <f>Table_Default__ACACCTCAT[[#This Row],[ACCT_CATEGORY]]</f>
        <v>09145</v>
      </c>
    </row>
    <row r="2040" spans="1:7" x14ac:dyDescent="0.25">
      <c r="A2040" t="s">
        <v>4660</v>
      </c>
      <c r="B2040" t="s">
        <v>4661</v>
      </c>
      <c r="C2040" t="s">
        <v>5</v>
      </c>
      <c r="D2040" t="s">
        <v>352</v>
      </c>
      <c r="E2040" t="s">
        <v>352</v>
      </c>
      <c r="F2040" t="s">
        <v>127</v>
      </c>
      <c r="G2040" t="str">
        <f>Table_Default__ACACCTCAT[[#This Row],[ACCT_CATEGORY]]</f>
        <v>09146</v>
      </c>
    </row>
    <row r="2041" spans="1:7" x14ac:dyDescent="0.25">
      <c r="A2041" t="s">
        <v>4662</v>
      </c>
      <c r="B2041" t="s">
        <v>4663</v>
      </c>
      <c r="C2041" t="s">
        <v>5</v>
      </c>
      <c r="D2041" t="s">
        <v>352</v>
      </c>
      <c r="E2041" t="s">
        <v>352</v>
      </c>
      <c r="F2041" t="s">
        <v>127</v>
      </c>
      <c r="G2041" t="str">
        <f>Table_Default__ACACCTCAT[[#This Row],[ACCT_CATEGORY]]</f>
        <v>09147</v>
      </c>
    </row>
    <row r="2042" spans="1:7" x14ac:dyDescent="0.25">
      <c r="A2042" t="s">
        <v>4664</v>
      </c>
      <c r="B2042" t="s">
        <v>4665</v>
      </c>
      <c r="C2042" t="s">
        <v>5</v>
      </c>
      <c r="D2042" t="s">
        <v>352</v>
      </c>
      <c r="E2042" t="s">
        <v>352</v>
      </c>
      <c r="F2042" t="s">
        <v>127</v>
      </c>
      <c r="G2042" t="str">
        <f>Table_Default__ACACCTCAT[[#This Row],[ACCT_CATEGORY]]</f>
        <v>09148</v>
      </c>
    </row>
    <row r="2043" spans="1:7" x14ac:dyDescent="0.25">
      <c r="A2043" t="s">
        <v>4666</v>
      </c>
      <c r="B2043" t="s">
        <v>4667</v>
      </c>
      <c r="C2043" t="s">
        <v>5</v>
      </c>
      <c r="D2043" t="s">
        <v>352</v>
      </c>
      <c r="E2043" t="s">
        <v>352</v>
      </c>
      <c r="F2043" t="s">
        <v>127</v>
      </c>
      <c r="G2043" t="str">
        <f>Table_Default__ACACCTCAT[[#This Row],[ACCT_CATEGORY]]</f>
        <v>09149</v>
      </c>
    </row>
    <row r="2044" spans="1:7" x14ac:dyDescent="0.25">
      <c r="A2044" t="s">
        <v>4668</v>
      </c>
      <c r="B2044" t="s">
        <v>4669</v>
      </c>
      <c r="C2044" t="s">
        <v>5</v>
      </c>
      <c r="D2044" t="s">
        <v>352</v>
      </c>
      <c r="E2044" t="s">
        <v>352</v>
      </c>
      <c r="F2044" t="s">
        <v>127</v>
      </c>
      <c r="G2044" t="str">
        <f>Table_Default__ACACCTCAT[[#This Row],[ACCT_CATEGORY]]</f>
        <v>09150</v>
      </c>
    </row>
    <row r="2045" spans="1:7" x14ac:dyDescent="0.25">
      <c r="A2045" t="s">
        <v>4670</v>
      </c>
      <c r="B2045" t="s">
        <v>4671</v>
      </c>
      <c r="C2045" t="s">
        <v>5</v>
      </c>
      <c r="D2045" t="s">
        <v>352</v>
      </c>
      <c r="E2045" t="s">
        <v>352</v>
      </c>
      <c r="F2045" t="s">
        <v>127</v>
      </c>
      <c r="G2045" t="str">
        <f>Table_Default__ACACCTCAT[[#This Row],[ACCT_CATEGORY]]</f>
        <v>09151</v>
      </c>
    </row>
    <row r="2046" spans="1:7" x14ac:dyDescent="0.25">
      <c r="A2046" t="s">
        <v>4672</v>
      </c>
      <c r="B2046" t="s">
        <v>4673</v>
      </c>
      <c r="C2046" t="s">
        <v>5</v>
      </c>
      <c r="D2046" t="s">
        <v>352</v>
      </c>
      <c r="E2046" t="s">
        <v>352</v>
      </c>
      <c r="F2046" t="s">
        <v>127</v>
      </c>
      <c r="G2046" t="str">
        <f>Table_Default__ACACCTCAT[[#This Row],[ACCT_CATEGORY]]</f>
        <v>09152</v>
      </c>
    </row>
    <row r="2047" spans="1:7" x14ac:dyDescent="0.25">
      <c r="A2047" t="s">
        <v>4674</v>
      </c>
      <c r="B2047" t="s">
        <v>4675</v>
      </c>
      <c r="C2047" t="s">
        <v>5</v>
      </c>
      <c r="D2047" t="s">
        <v>352</v>
      </c>
      <c r="E2047" t="s">
        <v>352</v>
      </c>
      <c r="F2047" t="s">
        <v>127</v>
      </c>
      <c r="G2047" t="str">
        <f>Table_Default__ACACCTCAT[[#This Row],[ACCT_CATEGORY]]</f>
        <v>09153</v>
      </c>
    </row>
    <row r="2048" spans="1:7" x14ac:dyDescent="0.25">
      <c r="A2048" t="s">
        <v>4676</v>
      </c>
      <c r="B2048" t="s">
        <v>4677</v>
      </c>
      <c r="C2048" t="s">
        <v>5</v>
      </c>
      <c r="D2048" t="s">
        <v>352</v>
      </c>
      <c r="E2048" t="s">
        <v>352</v>
      </c>
      <c r="F2048" t="s">
        <v>127</v>
      </c>
      <c r="G2048" t="str">
        <f>Table_Default__ACACCTCAT[[#This Row],[ACCT_CATEGORY]]</f>
        <v>09154</v>
      </c>
    </row>
    <row r="2049" spans="1:7" x14ac:dyDescent="0.25">
      <c r="A2049" t="s">
        <v>4678</v>
      </c>
      <c r="B2049" t="s">
        <v>4679</v>
      </c>
      <c r="C2049" t="s">
        <v>5</v>
      </c>
      <c r="D2049" t="s">
        <v>352</v>
      </c>
      <c r="E2049" t="s">
        <v>352</v>
      </c>
      <c r="F2049" t="s">
        <v>127</v>
      </c>
      <c r="G2049" t="str">
        <f>Table_Default__ACACCTCAT[[#This Row],[ACCT_CATEGORY]]</f>
        <v>09156</v>
      </c>
    </row>
    <row r="2050" spans="1:7" x14ac:dyDescent="0.25">
      <c r="A2050" t="s">
        <v>4680</v>
      </c>
      <c r="B2050" t="s">
        <v>4681</v>
      </c>
      <c r="C2050" t="s">
        <v>5</v>
      </c>
      <c r="D2050" t="s">
        <v>352</v>
      </c>
      <c r="E2050" t="s">
        <v>352</v>
      </c>
      <c r="F2050" t="s">
        <v>127</v>
      </c>
      <c r="G2050" t="str">
        <f>Table_Default__ACACCTCAT[[#This Row],[ACCT_CATEGORY]]</f>
        <v>09157</v>
      </c>
    </row>
    <row r="2051" spans="1:7" x14ac:dyDescent="0.25">
      <c r="A2051" t="s">
        <v>4682</v>
      </c>
      <c r="B2051" t="s">
        <v>4683</v>
      </c>
      <c r="C2051" t="s">
        <v>5</v>
      </c>
      <c r="D2051" t="s">
        <v>352</v>
      </c>
      <c r="E2051" t="s">
        <v>352</v>
      </c>
      <c r="F2051" t="s">
        <v>127</v>
      </c>
      <c r="G2051" t="str">
        <f>Table_Default__ACACCTCAT[[#This Row],[ACCT_CATEGORY]]</f>
        <v>09158</v>
      </c>
    </row>
    <row r="2052" spans="1:7" x14ac:dyDescent="0.25">
      <c r="A2052" t="s">
        <v>4684</v>
      </c>
      <c r="B2052" t="s">
        <v>4685</v>
      </c>
      <c r="C2052" t="s">
        <v>5</v>
      </c>
      <c r="D2052" t="s">
        <v>352</v>
      </c>
      <c r="E2052" t="s">
        <v>352</v>
      </c>
      <c r="F2052" t="s">
        <v>127</v>
      </c>
      <c r="G2052" t="str">
        <f>Table_Default__ACACCTCAT[[#This Row],[ACCT_CATEGORY]]</f>
        <v>09159</v>
      </c>
    </row>
    <row r="2053" spans="1:7" x14ac:dyDescent="0.25">
      <c r="A2053" t="s">
        <v>4686</v>
      </c>
      <c r="B2053" t="s">
        <v>4687</v>
      </c>
      <c r="C2053" t="s">
        <v>5</v>
      </c>
      <c r="D2053" t="s">
        <v>352</v>
      </c>
      <c r="E2053" t="s">
        <v>352</v>
      </c>
      <c r="F2053" t="s">
        <v>127</v>
      </c>
      <c r="G2053" t="str">
        <f>Table_Default__ACACCTCAT[[#This Row],[ACCT_CATEGORY]]</f>
        <v>09160</v>
      </c>
    </row>
    <row r="2054" spans="1:7" x14ac:dyDescent="0.25">
      <c r="A2054" t="s">
        <v>4688</v>
      </c>
      <c r="B2054" t="s">
        <v>4689</v>
      </c>
      <c r="C2054" t="s">
        <v>5</v>
      </c>
      <c r="D2054" t="s">
        <v>352</v>
      </c>
      <c r="E2054" t="s">
        <v>352</v>
      </c>
      <c r="F2054" t="s">
        <v>127</v>
      </c>
      <c r="G2054" t="str">
        <f>Table_Default__ACACCTCAT[[#This Row],[ACCT_CATEGORY]]</f>
        <v>09200</v>
      </c>
    </row>
    <row r="2055" spans="1:7" x14ac:dyDescent="0.25">
      <c r="A2055" t="s">
        <v>4690</v>
      </c>
      <c r="B2055" t="s">
        <v>4691</v>
      </c>
      <c r="C2055" t="s">
        <v>5</v>
      </c>
      <c r="D2055" t="s">
        <v>352</v>
      </c>
      <c r="E2055" t="s">
        <v>352</v>
      </c>
      <c r="F2055" t="s">
        <v>127</v>
      </c>
      <c r="G2055" t="str">
        <f>Table_Default__ACACCTCAT[[#This Row],[ACCT_CATEGORY]]</f>
        <v>09201</v>
      </c>
    </row>
    <row r="2056" spans="1:7" x14ac:dyDescent="0.25">
      <c r="A2056" t="s">
        <v>4692</v>
      </c>
      <c r="B2056" t="s">
        <v>4693</v>
      </c>
      <c r="C2056" t="s">
        <v>5</v>
      </c>
      <c r="D2056" t="s">
        <v>352</v>
      </c>
      <c r="E2056" t="s">
        <v>352</v>
      </c>
      <c r="F2056" t="s">
        <v>127</v>
      </c>
      <c r="G2056" t="str">
        <f>Table_Default__ACACCTCAT[[#This Row],[ACCT_CATEGORY]]</f>
        <v>09300</v>
      </c>
    </row>
    <row r="2057" spans="1:7" x14ac:dyDescent="0.25">
      <c r="A2057" t="s">
        <v>4694</v>
      </c>
      <c r="B2057" t="s">
        <v>4695</v>
      </c>
      <c r="C2057" t="s">
        <v>5</v>
      </c>
      <c r="D2057" t="s">
        <v>352</v>
      </c>
      <c r="E2057" t="s">
        <v>352</v>
      </c>
      <c r="F2057" t="s">
        <v>127</v>
      </c>
      <c r="G2057" t="str">
        <f>Table_Default__ACACCTCAT[[#This Row],[ACCT_CATEGORY]]</f>
        <v>09301</v>
      </c>
    </row>
    <row r="2058" spans="1:7" x14ac:dyDescent="0.25">
      <c r="A2058" t="s">
        <v>4696</v>
      </c>
      <c r="B2058" t="s">
        <v>4697</v>
      </c>
      <c r="C2058" t="s">
        <v>5</v>
      </c>
      <c r="D2058" t="s">
        <v>352</v>
      </c>
      <c r="E2058" t="s">
        <v>352</v>
      </c>
      <c r="F2058" t="s">
        <v>127</v>
      </c>
      <c r="G2058" t="str">
        <f>Table_Default__ACACCTCAT[[#This Row],[ACCT_CATEGORY]]</f>
        <v>09302</v>
      </c>
    </row>
    <row r="2059" spans="1:7" x14ac:dyDescent="0.25">
      <c r="A2059" t="s">
        <v>4698</v>
      </c>
      <c r="B2059" t="s">
        <v>4699</v>
      </c>
      <c r="C2059" t="s">
        <v>5</v>
      </c>
      <c r="D2059" t="s">
        <v>352</v>
      </c>
      <c r="E2059" t="s">
        <v>352</v>
      </c>
      <c r="F2059" t="s">
        <v>127</v>
      </c>
      <c r="G2059" t="str">
        <f>Table_Default__ACACCTCAT[[#This Row],[ACCT_CATEGORY]]</f>
        <v>09303</v>
      </c>
    </row>
    <row r="2060" spans="1:7" x14ac:dyDescent="0.25">
      <c r="A2060" t="s">
        <v>4700</v>
      </c>
      <c r="B2060" t="s">
        <v>4701</v>
      </c>
      <c r="C2060" t="s">
        <v>5</v>
      </c>
      <c r="D2060" t="s">
        <v>352</v>
      </c>
      <c r="E2060" t="s">
        <v>352</v>
      </c>
      <c r="F2060" t="s">
        <v>127</v>
      </c>
      <c r="G2060" t="str">
        <f>Table_Default__ACACCTCAT[[#This Row],[ACCT_CATEGORY]]</f>
        <v>09304</v>
      </c>
    </row>
    <row r="2061" spans="1:7" x14ac:dyDescent="0.25">
      <c r="A2061" t="s">
        <v>4702</v>
      </c>
      <c r="B2061" t="s">
        <v>4703</v>
      </c>
      <c r="C2061" t="s">
        <v>5</v>
      </c>
      <c r="D2061" t="s">
        <v>352</v>
      </c>
      <c r="E2061" t="s">
        <v>352</v>
      </c>
      <c r="F2061" t="s">
        <v>127</v>
      </c>
      <c r="G2061" t="str">
        <f>Table_Default__ACACCTCAT[[#This Row],[ACCT_CATEGORY]]</f>
        <v>09305</v>
      </c>
    </row>
    <row r="2062" spans="1:7" x14ac:dyDescent="0.25">
      <c r="A2062" t="s">
        <v>4704</v>
      </c>
      <c r="B2062" t="s">
        <v>4705</v>
      </c>
      <c r="C2062" t="s">
        <v>5</v>
      </c>
      <c r="D2062" t="s">
        <v>352</v>
      </c>
      <c r="E2062" t="s">
        <v>352</v>
      </c>
      <c r="F2062" t="s">
        <v>127</v>
      </c>
      <c r="G2062" t="str">
        <f>Table_Default__ACACCTCAT[[#This Row],[ACCT_CATEGORY]]</f>
        <v>09306</v>
      </c>
    </row>
    <row r="2063" spans="1:7" x14ac:dyDescent="0.25">
      <c r="A2063" t="s">
        <v>4706</v>
      </c>
      <c r="B2063" t="s">
        <v>4707</v>
      </c>
      <c r="C2063" t="s">
        <v>5</v>
      </c>
      <c r="D2063" t="s">
        <v>352</v>
      </c>
      <c r="E2063" t="s">
        <v>352</v>
      </c>
      <c r="F2063" t="s">
        <v>127</v>
      </c>
      <c r="G2063" t="str">
        <f>Table_Default__ACACCTCAT[[#This Row],[ACCT_CATEGORY]]</f>
        <v>09307</v>
      </c>
    </row>
    <row r="2064" spans="1:7" x14ac:dyDescent="0.25">
      <c r="A2064" t="s">
        <v>4708</v>
      </c>
      <c r="B2064" t="s">
        <v>4709</v>
      </c>
      <c r="C2064" t="s">
        <v>5</v>
      </c>
      <c r="D2064" t="s">
        <v>352</v>
      </c>
      <c r="E2064" t="s">
        <v>352</v>
      </c>
      <c r="F2064" t="s">
        <v>127</v>
      </c>
      <c r="G2064" t="str">
        <f>Table_Default__ACACCTCAT[[#This Row],[ACCT_CATEGORY]]</f>
        <v>09308</v>
      </c>
    </row>
    <row r="2065" spans="1:7" x14ac:dyDescent="0.25">
      <c r="A2065" t="s">
        <v>4710</v>
      </c>
      <c r="B2065" t="s">
        <v>4711</v>
      </c>
      <c r="C2065" t="s">
        <v>5</v>
      </c>
      <c r="D2065" t="s">
        <v>352</v>
      </c>
      <c r="E2065" t="s">
        <v>352</v>
      </c>
      <c r="F2065" t="s">
        <v>127</v>
      </c>
      <c r="G2065" t="str">
        <f>Table_Default__ACACCTCAT[[#This Row],[ACCT_CATEGORY]]</f>
        <v>09309</v>
      </c>
    </row>
    <row r="2066" spans="1:7" x14ac:dyDescent="0.25">
      <c r="A2066" t="s">
        <v>4712</v>
      </c>
      <c r="B2066" t="s">
        <v>4713</v>
      </c>
      <c r="C2066" t="s">
        <v>5</v>
      </c>
      <c r="D2066" t="s">
        <v>352</v>
      </c>
      <c r="E2066" t="s">
        <v>352</v>
      </c>
      <c r="F2066" t="s">
        <v>127</v>
      </c>
      <c r="G2066" t="str">
        <f>Table_Default__ACACCTCAT[[#This Row],[ACCT_CATEGORY]]</f>
        <v>09310</v>
      </c>
    </row>
    <row r="2067" spans="1:7" x14ac:dyDescent="0.25">
      <c r="A2067" t="s">
        <v>4714</v>
      </c>
      <c r="B2067" t="s">
        <v>4715</v>
      </c>
      <c r="C2067" t="s">
        <v>5</v>
      </c>
      <c r="D2067" t="s">
        <v>352</v>
      </c>
      <c r="E2067" t="s">
        <v>352</v>
      </c>
      <c r="F2067" t="s">
        <v>127</v>
      </c>
      <c r="G2067" t="str">
        <f>Table_Default__ACACCTCAT[[#This Row],[ACCT_CATEGORY]]</f>
        <v>09311</v>
      </c>
    </row>
    <row r="2068" spans="1:7" x14ac:dyDescent="0.25">
      <c r="A2068" t="s">
        <v>4716</v>
      </c>
      <c r="B2068" t="s">
        <v>4717</v>
      </c>
      <c r="C2068" t="s">
        <v>5</v>
      </c>
      <c r="D2068" t="s">
        <v>352</v>
      </c>
      <c r="E2068" t="s">
        <v>352</v>
      </c>
      <c r="F2068" t="s">
        <v>127</v>
      </c>
      <c r="G2068" t="str">
        <f>Table_Default__ACACCTCAT[[#This Row],[ACCT_CATEGORY]]</f>
        <v>09312</v>
      </c>
    </row>
    <row r="2069" spans="1:7" x14ac:dyDescent="0.25">
      <c r="A2069" t="s">
        <v>4718</v>
      </c>
      <c r="B2069" t="s">
        <v>4719</v>
      </c>
      <c r="C2069" t="s">
        <v>5</v>
      </c>
      <c r="D2069" t="s">
        <v>352</v>
      </c>
      <c r="E2069" t="s">
        <v>352</v>
      </c>
      <c r="F2069" t="s">
        <v>127</v>
      </c>
      <c r="G2069" t="str">
        <f>Table_Default__ACACCTCAT[[#This Row],[ACCT_CATEGORY]]</f>
        <v>09313</v>
      </c>
    </row>
    <row r="2070" spans="1:7" x14ac:dyDescent="0.25">
      <c r="A2070" t="s">
        <v>4720</v>
      </c>
      <c r="B2070" t="s">
        <v>4721</v>
      </c>
      <c r="C2070" t="s">
        <v>5</v>
      </c>
      <c r="D2070" t="s">
        <v>352</v>
      </c>
      <c r="E2070" t="s">
        <v>352</v>
      </c>
      <c r="F2070" t="s">
        <v>127</v>
      </c>
      <c r="G2070" t="str">
        <f>Table_Default__ACACCTCAT[[#This Row],[ACCT_CATEGORY]]</f>
        <v>09314</v>
      </c>
    </row>
    <row r="2071" spans="1:7" x14ac:dyDescent="0.25">
      <c r="A2071" t="s">
        <v>4722</v>
      </c>
      <c r="B2071" t="s">
        <v>4723</v>
      </c>
      <c r="C2071" t="s">
        <v>5</v>
      </c>
      <c r="D2071" t="s">
        <v>352</v>
      </c>
      <c r="E2071" t="s">
        <v>352</v>
      </c>
      <c r="F2071" t="s">
        <v>127</v>
      </c>
      <c r="G2071" t="str">
        <f>Table_Default__ACACCTCAT[[#This Row],[ACCT_CATEGORY]]</f>
        <v>09315</v>
      </c>
    </row>
    <row r="2072" spans="1:7" x14ac:dyDescent="0.25">
      <c r="A2072" t="s">
        <v>4724</v>
      </c>
      <c r="B2072" t="s">
        <v>4725</v>
      </c>
      <c r="C2072" t="s">
        <v>5</v>
      </c>
      <c r="D2072" t="s">
        <v>352</v>
      </c>
      <c r="E2072" t="s">
        <v>352</v>
      </c>
      <c r="F2072" t="s">
        <v>127</v>
      </c>
      <c r="G2072" t="str">
        <f>Table_Default__ACACCTCAT[[#This Row],[ACCT_CATEGORY]]</f>
        <v>09316</v>
      </c>
    </row>
    <row r="2073" spans="1:7" x14ac:dyDescent="0.25">
      <c r="A2073" t="s">
        <v>4726</v>
      </c>
      <c r="B2073" t="s">
        <v>4727</v>
      </c>
      <c r="C2073" t="s">
        <v>5</v>
      </c>
      <c r="D2073" t="s">
        <v>352</v>
      </c>
      <c r="E2073" t="s">
        <v>352</v>
      </c>
      <c r="F2073" t="s">
        <v>127</v>
      </c>
      <c r="G2073" t="str">
        <f>Table_Default__ACACCTCAT[[#This Row],[ACCT_CATEGORY]]</f>
        <v>09317</v>
      </c>
    </row>
    <row r="2074" spans="1:7" x14ac:dyDescent="0.25">
      <c r="A2074" t="s">
        <v>4728</v>
      </c>
      <c r="B2074" t="s">
        <v>4729</v>
      </c>
      <c r="C2074" t="s">
        <v>5</v>
      </c>
      <c r="D2074" t="s">
        <v>352</v>
      </c>
      <c r="E2074" t="s">
        <v>352</v>
      </c>
      <c r="F2074" t="s">
        <v>127</v>
      </c>
      <c r="G2074" t="str">
        <f>Table_Default__ACACCTCAT[[#This Row],[ACCT_CATEGORY]]</f>
        <v>09318</v>
      </c>
    </row>
    <row r="2075" spans="1:7" x14ac:dyDescent="0.25">
      <c r="A2075" t="s">
        <v>4730</v>
      </c>
      <c r="B2075" t="s">
        <v>4731</v>
      </c>
      <c r="C2075" t="s">
        <v>5</v>
      </c>
      <c r="D2075" t="s">
        <v>352</v>
      </c>
      <c r="E2075" t="s">
        <v>352</v>
      </c>
      <c r="F2075" t="s">
        <v>127</v>
      </c>
      <c r="G2075" t="str">
        <f>Table_Default__ACACCTCAT[[#This Row],[ACCT_CATEGORY]]</f>
        <v>09320</v>
      </c>
    </row>
    <row r="2076" spans="1:7" x14ac:dyDescent="0.25">
      <c r="A2076" t="s">
        <v>4732</v>
      </c>
      <c r="B2076" t="s">
        <v>4733</v>
      </c>
      <c r="C2076" t="s">
        <v>5</v>
      </c>
      <c r="D2076" t="s">
        <v>352</v>
      </c>
      <c r="E2076" t="s">
        <v>352</v>
      </c>
      <c r="F2076" t="s">
        <v>127</v>
      </c>
      <c r="G2076" t="str">
        <f>Table_Default__ACACCTCAT[[#This Row],[ACCT_CATEGORY]]</f>
        <v>09321</v>
      </c>
    </row>
    <row r="2077" spans="1:7" x14ac:dyDescent="0.25">
      <c r="A2077" t="s">
        <v>4734</v>
      </c>
      <c r="B2077" t="s">
        <v>4735</v>
      </c>
      <c r="C2077" t="s">
        <v>5</v>
      </c>
      <c r="D2077" t="s">
        <v>352</v>
      </c>
      <c r="E2077" t="s">
        <v>352</v>
      </c>
      <c r="F2077" t="s">
        <v>127</v>
      </c>
      <c r="G2077" t="str">
        <f>Table_Default__ACACCTCAT[[#This Row],[ACCT_CATEGORY]]</f>
        <v>09322</v>
      </c>
    </row>
    <row r="2078" spans="1:7" x14ac:dyDescent="0.25">
      <c r="A2078" t="s">
        <v>4736</v>
      </c>
      <c r="B2078" t="s">
        <v>4737</v>
      </c>
      <c r="C2078" t="s">
        <v>5</v>
      </c>
      <c r="D2078" t="s">
        <v>352</v>
      </c>
      <c r="E2078" t="s">
        <v>352</v>
      </c>
      <c r="F2078" t="s">
        <v>127</v>
      </c>
      <c r="G2078" t="str">
        <f>Table_Default__ACACCTCAT[[#This Row],[ACCT_CATEGORY]]</f>
        <v>09323</v>
      </c>
    </row>
    <row r="2079" spans="1:7" x14ac:dyDescent="0.25">
      <c r="A2079" t="s">
        <v>4738</v>
      </c>
      <c r="B2079" t="s">
        <v>4739</v>
      </c>
      <c r="C2079" t="s">
        <v>5</v>
      </c>
      <c r="D2079" t="s">
        <v>352</v>
      </c>
      <c r="E2079" t="s">
        <v>352</v>
      </c>
      <c r="F2079" t="s">
        <v>127</v>
      </c>
      <c r="G2079" t="str">
        <f>Table_Default__ACACCTCAT[[#This Row],[ACCT_CATEGORY]]</f>
        <v>09324</v>
      </c>
    </row>
    <row r="2080" spans="1:7" x14ac:dyDescent="0.25">
      <c r="A2080" t="s">
        <v>4740</v>
      </c>
      <c r="B2080" t="s">
        <v>4741</v>
      </c>
      <c r="C2080" t="s">
        <v>5</v>
      </c>
      <c r="D2080" t="s">
        <v>352</v>
      </c>
      <c r="E2080" t="s">
        <v>352</v>
      </c>
      <c r="F2080" t="s">
        <v>127</v>
      </c>
      <c r="G2080" t="str">
        <f>Table_Default__ACACCTCAT[[#This Row],[ACCT_CATEGORY]]</f>
        <v>09325</v>
      </c>
    </row>
    <row r="2081" spans="1:7" x14ac:dyDescent="0.25">
      <c r="A2081" t="s">
        <v>4742</v>
      </c>
      <c r="B2081" t="s">
        <v>4743</v>
      </c>
      <c r="C2081" t="s">
        <v>5</v>
      </c>
      <c r="D2081" t="s">
        <v>352</v>
      </c>
      <c r="E2081" t="s">
        <v>352</v>
      </c>
      <c r="F2081" t="s">
        <v>127</v>
      </c>
      <c r="G2081" t="str">
        <f>Table_Default__ACACCTCAT[[#This Row],[ACCT_CATEGORY]]</f>
        <v>09326</v>
      </c>
    </row>
    <row r="2082" spans="1:7" x14ac:dyDescent="0.25">
      <c r="A2082" t="s">
        <v>4744</v>
      </c>
      <c r="B2082" t="s">
        <v>4745</v>
      </c>
      <c r="C2082" t="s">
        <v>5</v>
      </c>
      <c r="D2082" t="s">
        <v>352</v>
      </c>
      <c r="E2082" t="s">
        <v>352</v>
      </c>
      <c r="F2082" t="s">
        <v>127</v>
      </c>
      <c r="G2082" t="str">
        <f>Table_Default__ACACCTCAT[[#This Row],[ACCT_CATEGORY]]</f>
        <v>09327</v>
      </c>
    </row>
    <row r="2083" spans="1:7" x14ac:dyDescent="0.25">
      <c r="A2083" t="s">
        <v>4746</v>
      </c>
      <c r="B2083" t="s">
        <v>4747</v>
      </c>
      <c r="C2083" t="s">
        <v>5</v>
      </c>
      <c r="D2083" t="s">
        <v>352</v>
      </c>
      <c r="E2083" t="s">
        <v>352</v>
      </c>
      <c r="F2083" t="s">
        <v>127</v>
      </c>
      <c r="G2083" t="str">
        <f>Table_Default__ACACCTCAT[[#This Row],[ACCT_CATEGORY]]</f>
        <v>09328</v>
      </c>
    </row>
    <row r="2084" spans="1:7" x14ac:dyDescent="0.25">
      <c r="A2084" t="s">
        <v>4748</v>
      </c>
      <c r="B2084" t="s">
        <v>4749</v>
      </c>
      <c r="C2084" t="s">
        <v>5</v>
      </c>
      <c r="D2084" t="s">
        <v>352</v>
      </c>
      <c r="E2084" t="s">
        <v>352</v>
      </c>
      <c r="F2084" t="s">
        <v>127</v>
      </c>
      <c r="G2084" t="str">
        <f>Table_Default__ACACCTCAT[[#This Row],[ACCT_CATEGORY]]</f>
        <v>09329</v>
      </c>
    </row>
    <row r="2085" spans="1:7" x14ac:dyDescent="0.25">
      <c r="A2085" t="s">
        <v>4750</v>
      </c>
      <c r="B2085" t="s">
        <v>4751</v>
      </c>
      <c r="C2085" t="s">
        <v>5</v>
      </c>
      <c r="D2085" t="s">
        <v>352</v>
      </c>
      <c r="E2085" t="s">
        <v>352</v>
      </c>
      <c r="F2085" t="s">
        <v>127</v>
      </c>
      <c r="G2085" t="str">
        <f>Table_Default__ACACCTCAT[[#This Row],[ACCT_CATEGORY]]</f>
        <v>09330</v>
      </c>
    </row>
    <row r="2086" spans="1:7" x14ac:dyDescent="0.25">
      <c r="A2086" t="s">
        <v>4752</v>
      </c>
      <c r="B2086" t="s">
        <v>4753</v>
      </c>
      <c r="C2086" t="s">
        <v>5</v>
      </c>
      <c r="D2086" t="s">
        <v>352</v>
      </c>
      <c r="E2086" t="s">
        <v>352</v>
      </c>
      <c r="F2086" t="s">
        <v>127</v>
      </c>
      <c r="G2086" t="str">
        <f>Table_Default__ACACCTCAT[[#This Row],[ACCT_CATEGORY]]</f>
        <v>09331</v>
      </c>
    </row>
    <row r="2087" spans="1:7" x14ac:dyDescent="0.25">
      <c r="A2087" t="s">
        <v>4754</v>
      </c>
      <c r="B2087" t="s">
        <v>4755</v>
      </c>
      <c r="C2087" t="s">
        <v>5</v>
      </c>
      <c r="D2087" t="s">
        <v>352</v>
      </c>
      <c r="E2087" t="s">
        <v>352</v>
      </c>
      <c r="F2087" t="s">
        <v>127</v>
      </c>
      <c r="G2087" t="str">
        <f>Table_Default__ACACCTCAT[[#This Row],[ACCT_CATEGORY]]</f>
        <v>09332</v>
      </c>
    </row>
    <row r="2088" spans="1:7" x14ac:dyDescent="0.25">
      <c r="A2088" t="s">
        <v>4756</v>
      </c>
      <c r="B2088" t="s">
        <v>4757</v>
      </c>
      <c r="C2088" t="s">
        <v>5</v>
      </c>
      <c r="D2088" t="s">
        <v>352</v>
      </c>
      <c r="E2088" t="s">
        <v>352</v>
      </c>
      <c r="F2088" t="s">
        <v>127</v>
      </c>
      <c r="G2088" t="str">
        <f>Table_Default__ACACCTCAT[[#This Row],[ACCT_CATEGORY]]</f>
        <v>09333</v>
      </c>
    </row>
    <row r="2089" spans="1:7" x14ac:dyDescent="0.25">
      <c r="A2089" t="s">
        <v>4758</v>
      </c>
      <c r="B2089" t="s">
        <v>4759</v>
      </c>
      <c r="C2089" t="s">
        <v>5</v>
      </c>
      <c r="D2089" t="s">
        <v>352</v>
      </c>
      <c r="E2089" t="s">
        <v>352</v>
      </c>
      <c r="F2089" t="s">
        <v>127</v>
      </c>
      <c r="G2089" t="str">
        <f>Table_Default__ACACCTCAT[[#This Row],[ACCT_CATEGORY]]</f>
        <v>09334</v>
      </c>
    </row>
    <row r="2090" spans="1:7" x14ac:dyDescent="0.25">
      <c r="A2090" t="s">
        <v>4760</v>
      </c>
      <c r="B2090" t="s">
        <v>4761</v>
      </c>
      <c r="C2090" t="s">
        <v>5</v>
      </c>
      <c r="D2090" t="s">
        <v>352</v>
      </c>
      <c r="E2090" t="s">
        <v>352</v>
      </c>
      <c r="F2090" t="s">
        <v>127</v>
      </c>
      <c r="G2090" t="str">
        <f>Table_Default__ACACCTCAT[[#This Row],[ACCT_CATEGORY]]</f>
        <v>09335</v>
      </c>
    </row>
    <row r="2091" spans="1:7" x14ac:dyDescent="0.25">
      <c r="A2091" t="s">
        <v>4762</v>
      </c>
      <c r="B2091" t="s">
        <v>4763</v>
      </c>
      <c r="C2091" t="s">
        <v>5</v>
      </c>
      <c r="D2091" t="s">
        <v>352</v>
      </c>
      <c r="E2091" t="s">
        <v>352</v>
      </c>
      <c r="F2091" t="s">
        <v>127</v>
      </c>
      <c r="G2091" t="str">
        <f>Table_Default__ACACCTCAT[[#This Row],[ACCT_CATEGORY]]</f>
        <v>09336</v>
      </c>
    </row>
    <row r="2092" spans="1:7" x14ac:dyDescent="0.25">
      <c r="A2092" t="s">
        <v>4764</v>
      </c>
      <c r="B2092" t="s">
        <v>4765</v>
      </c>
      <c r="C2092" t="s">
        <v>5</v>
      </c>
      <c r="D2092" t="s">
        <v>352</v>
      </c>
      <c r="E2092" t="s">
        <v>352</v>
      </c>
      <c r="F2092" t="s">
        <v>127</v>
      </c>
      <c r="G2092" t="str">
        <f>Table_Default__ACACCTCAT[[#This Row],[ACCT_CATEGORY]]</f>
        <v>09337</v>
      </c>
    </row>
    <row r="2093" spans="1:7" x14ac:dyDescent="0.25">
      <c r="A2093" t="s">
        <v>4766</v>
      </c>
      <c r="B2093" t="s">
        <v>4767</v>
      </c>
      <c r="C2093" t="s">
        <v>5</v>
      </c>
      <c r="D2093" t="s">
        <v>352</v>
      </c>
      <c r="E2093" t="s">
        <v>352</v>
      </c>
      <c r="F2093" t="s">
        <v>127</v>
      </c>
      <c r="G2093" t="str">
        <f>Table_Default__ACACCTCAT[[#This Row],[ACCT_CATEGORY]]</f>
        <v>09338</v>
      </c>
    </row>
    <row r="2094" spans="1:7" x14ac:dyDescent="0.25">
      <c r="A2094" t="s">
        <v>4768</v>
      </c>
      <c r="B2094" t="s">
        <v>4769</v>
      </c>
      <c r="C2094" t="s">
        <v>5</v>
      </c>
      <c r="D2094" t="s">
        <v>352</v>
      </c>
      <c r="E2094" t="s">
        <v>352</v>
      </c>
      <c r="F2094" t="s">
        <v>127</v>
      </c>
      <c r="G2094" t="str">
        <f>Table_Default__ACACCTCAT[[#This Row],[ACCT_CATEGORY]]</f>
        <v>09339</v>
      </c>
    </row>
    <row r="2095" spans="1:7" x14ac:dyDescent="0.25">
      <c r="A2095" t="s">
        <v>4770</v>
      </c>
      <c r="B2095" t="s">
        <v>4771</v>
      </c>
      <c r="C2095" t="s">
        <v>5</v>
      </c>
      <c r="D2095" t="s">
        <v>352</v>
      </c>
      <c r="E2095" t="s">
        <v>352</v>
      </c>
      <c r="F2095" t="s">
        <v>127</v>
      </c>
      <c r="G2095" t="str">
        <f>Table_Default__ACACCTCAT[[#This Row],[ACCT_CATEGORY]]</f>
        <v>09340</v>
      </c>
    </row>
    <row r="2096" spans="1:7" x14ac:dyDescent="0.25">
      <c r="A2096" t="s">
        <v>4772</v>
      </c>
      <c r="B2096" t="s">
        <v>4773</v>
      </c>
      <c r="C2096" t="s">
        <v>5</v>
      </c>
      <c r="D2096" t="s">
        <v>352</v>
      </c>
      <c r="E2096" t="s">
        <v>352</v>
      </c>
      <c r="F2096" t="s">
        <v>127</v>
      </c>
      <c r="G2096" t="str">
        <f>Table_Default__ACACCTCAT[[#This Row],[ACCT_CATEGORY]]</f>
        <v>09341</v>
      </c>
    </row>
    <row r="2097" spans="1:7" x14ac:dyDescent="0.25">
      <c r="A2097" t="s">
        <v>4774</v>
      </c>
      <c r="B2097" t="s">
        <v>4775</v>
      </c>
      <c r="C2097" t="s">
        <v>5</v>
      </c>
      <c r="D2097" t="s">
        <v>352</v>
      </c>
      <c r="E2097" t="s">
        <v>352</v>
      </c>
      <c r="F2097" t="s">
        <v>127</v>
      </c>
      <c r="G2097" t="str">
        <f>Table_Default__ACACCTCAT[[#This Row],[ACCT_CATEGORY]]</f>
        <v>09342</v>
      </c>
    </row>
    <row r="2098" spans="1:7" x14ac:dyDescent="0.25">
      <c r="A2098" t="s">
        <v>4776</v>
      </c>
      <c r="B2098" t="s">
        <v>4777</v>
      </c>
      <c r="C2098" t="s">
        <v>5</v>
      </c>
      <c r="D2098" t="s">
        <v>352</v>
      </c>
      <c r="E2098" t="s">
        <v>352</v>
      </c>
      <c r="F2098" t="s">
        <v>127</v>
      </c>
      <c r="G2098" t="str">
        <f>Table_Default__ACACCTCAT[[#This Row],[ACCT_CATEGORY]]</f>
        <v>09343</v>
      </c>
    </row>
    <row r="2099" spans="1:7" x14ac:dyDescent="0.25">
      <c r="A2099" t="s">
        <v>4778</v>
      </c>
      <c r="B2099" t="s">
        <v>4779</v>
      </c>
      <c r="C2099" t="s">
        <v>5</v>
      </c>
      <c r="D2099" t="s">
        <v>352</v>
      </c>
      <c r="E2099" t="s">
        <v>352</v>
      </c>
      <c r="F2099" t="s">
        <v>127</v>
      </c>
      <c r="G2099" t="str">
        <f>Table_Default__ACACCTCAT[[#This Row],[ACCT_CATEGORY]]</f>
        <v>09344</v>
      </c>
    </row>
    <row r="2100" spans="1:7" x14ac:dyDescent="0.25">
      <c r="A2100" t="s">
        <v>4780</v>
      </c>
      <c r="B2100" t="s">
        <v>4781</v>
      </c>
      <c r="C2100" t="s">
        <v>5</v>
      </c>
      <c r="D2100" t="s">
        <v>352</v>
      </c>
      <c r="E2100" t="s">
        <v>352</v>
      </c>
      <c r="F2100" t="s">
        <v>127</v>
      </c>
      <c r="G2100" t="str">
        <f>Table_Default__ACACCTCAT[[#This Row],[ACCT_CATEGORY]]</f>
        <v>09345</v>
      </c>
    </row>
    <row r="2101" spans="1:7" x14ac:dyDescent="0.25">
      <c r="A2101" t="s">
        <v>4782</v>
      </c>
      <c r="B2101" t="s">
        <v>4783</v>
      </c>
      <c r="C2101" t="s">
        <v>5</v>
      </c>
      <c r="D2101" t="s">
        <v>352</v>
      </c>
      <c r="E2101" t="s">
        <v>352</v>
      </c>
      <c r="F2101" t="s">
        <v>127</v>
      </c>
      <c r="G2101" t="str">
        <f>Table_Default__ACACCTCAT[[#This Row],[ACCT_CATEGORY]]</f>
        <v>09346</v>
      </c>
    </row>
    <row r="2102" spans="1:7" x14ac:dyDescent="0.25">
      <c r="A2102" t="s">
        <v>4784</v>
      </c>
      <c r="B2102" t="s">
        <v>4785</v>
      </c>
      <c r="C2102" t="s">
        <v>5</v>
      </c>
      <c r="D2102" t="s">
        <v>352</v>
      </c>
      <c r="E2102" t="s">
        <v>352</v>
      </c>
      <c r="F2102" t="s">
        <v>127</v>
      </c>
      <c r="G2102" t="str">
        <f>Table_Default__ACACCTCAT[[#This Row],[ACCT_CATEGORY]]</f>
        <v>09347</v>
      </c>
    </row>
    <row r="2103" spans="1:7" x14ac:dyDescent="0.25">
      <c r="A2103" t="s">
        <v>4786</v>
      </c>
      <c r="B2103" t="s">
        <v>4787</v>
      </c>
      <c r="C2103" t="s">
        <v>5</v>
      </c>
      <c r="D2103" t="s">
        <v>352</v>
      </c>
      <c r="E2103" t="s">
        <v>352</v>
      </c>
      <c r="F2103" t="s">
        <v>127</v>
      </c>
      <c r="G2103" t="str">
        <f>Table_Default__ACACCTCAT[[#This Row],[ACCT_CATEGORY]]</f>
        <v>09348</v>
      </c>
    </row>
    <row r="2104" spans="1:7" x14ac:dyDescent="0.25">
      <c r="A2104" t="s">
        <v>4788</v>
      </c>
      <c r="B2104" t="s">
        <v>4789</v>
      </c>
      <c r="C2104" t="s">
        <v>5</v>
      </c>
      <c r="D2104" t="s">
        <v>352</v>
      </c>
      <c r="E2104" t="s">
        <v>352</v>
      </c>
      <c r="F2104" t="s">
        <v>127</v>
      </c>
      <c r="G2104" t="str">
        <f>Table_Default__ACACCTCAT[[#This Row],[ACCT_CATEGORY]]</f>
        <v>09349</v>
      </c>
    </row>
    <row r="2105" spans="1:7" x14ac:dyDescent="0.25">
      <c r="A2105" t="s">
        <v>4790</v>
      </c>
      <c r="B2105" t="s">
        <v>4791</v>
      </c>
      <c r="C2105" t="s">
        <v>5</v>
      </c>
      <c r="D2105" t="s">
        <v>352</v>
      </c>
      <c r="E2105" t="s">
        <v>352</v>
      </c>
      <c r="F2105" t="s">
        <v>127</v>
      </c>
      <c r="G2105" t="str">
        <f>Table_Default__ACACCTCAT[[#This Row],[ACCT_CATEGORY]]</f>
        <v>09350</v>
      </c>
    </row>
    <row r="2106" spans="1:7" x14ac:dyDescent="0.25">
      <c r="A2106" t="s">
        <v>4792</v>
      </c>
      <c r="B2106" t="s">
        <v>4793</v>
      </c>
      <c r="C2106" t="s">
        <v>5</v>
      </c>
      <c r="D2106" t="s">
        <v>352</v>
      </c>
      <c r="E2106" t="s">
        <v>352</v>
      </c>
      <c r="F2106" t="s">
        <v>127</v>
      </c>
      <c r="G2106" t="str">
        <f>Table_Default__ACACCTCAT[[#This Row],[ACCT_CATEGORY]]</f>
        <v>09351</v>
      </c>
    </row>
    <row r="2107" spans="1:7" x14ac:dyDescent="0.25">
      <c r="A2107" t="s">
        <v>4794</v>
      </c>
      <c r="B2107" t="s">
        <v>4795</v>
      </c>
      <c r="C2107" t="s">
        <v>5</v>
      </c>
      <c r="D2107" t="s">
        <v>352</v>
      </c>
      <c r="E2107" t="s">
        <v>352</v>
      </c>
      <c r="F2107" t="s">
        <v>127</v>
      </c>
      <c r="G2107" t="str">
        <f>Table_Default__ACACCTCAT[[#This Row],[ACCT_CATEGORY]]</f>
        <v>09352</v>
      </c>
    </row>
    <row r="2108" spans="1:7" x14ac:dyDescent="0.25">
      <c r="A2108" t="s">
        <v>4796</v>
      </c>
      <c r="B2108" t="s">
        <v>4797</v>
      </c>
      <c r="C2108" t="s">
        <v>5</v>
      </c>
      <c r="D2108" t="s">
        <v>352</v>
      </c>
      <c r="E2108" t="s">
        <v>352</v>
      </c>
      <c r="F2108" t="s">
        <v>127</v>
      </c>
      <c r="G2108" t="str">
        <f>Table_Default__ACACCTCAT[[#This Row],[ACCT_CATEGORY]]</f>
        <v>09353</v>
      </c>
    </row>
    <row r="2109" spans="1:7" x14ac:dyDescent="0.25">
      <c r="A2109" t="s">
        <v>4798</v>
      </c>
      <c r="B2109" t="s">
        <v>4799</v>
      </c>
      <c r="C2109" t="s">
        <v>5</v>
      </c>
      <c r="D2109" t="s">
        <v>352</v>
      </c>
      <c r="E2109" t="s">
        <v>352</v>
      </c>
      <c r="F2109" t="s">
        <v>127</v>
      </c>
      <c r="G2109" t="str">
        <f>Table_Default__ACACCTCAT[[#This Row],[ACCT_CATEGORY]]</f>
        <v>09354</v>
      </c>
    </row>
    <row r="2110" spans="1:7" x14ac:dyDescent="0.25">
      <c r="A2110" t="s">
        <v>4800</v>
      </c>
      <c r="B2110" t="s">
        <v>4801</v>
      </c>
      <c r="C2110" t="s">
        <v>5</v>
      </c>
      <c r="D2110" t="s">
        <v>352</v>
      </c>
      <c r="E2110" t="s">
        <v>352</v>
      </c>
      <c r="F2110" t="s">
        <v>127</v>
      </c>
      <c r="G2110" t="str">
        <f>Table_Default__ACACCTCAT[[#This Row],[ACCT_CATEGORY]]</f>
        <v>09355</v>
      </c>
    </row>
    <row r="2111" spans="1:7" x14ac:dyDescent="0.25">
      <c r="A2111" t="s">
        <v>4802</v>
      </c>
      <c r="B2111" t="s">
        <v>4803</v>
      </c>
      <c r="C2111" t="s">
        <v>5</v>
      </c>
      <c r="D2111" t="s">
        <v>352</v>
      </c>
      <c r="E2111" t="s">
        <v>352</v>
      </c>
      <c r="F2111" t="s">
        <v>127</v>
      </c>
      <c r="G2111" t="str">
        <f>Table_Default__ACACCTCAT[[#This Row],[ACCT_CATEGORY]]</f>
        <v>09356</v>
      </c>
    </row>
    <row r="2112" spans="1:7" x14ac:dyDescent="0.25">
      <c r="A2112" t="s">
        <v>4804</v>
      </c>
      <c r="B2112" t="s">
        <v>4805</v>
      </c>
      <c r="C2112" t="s">
        <v>5</v>
      </c>
      <c r="D2112" t="s">
        <v>352</v>
      </c>
      <c r="E2112" t="s">
        <v>352</v>
      </c>
      <c r="F2112" t="s">
        <v>127</v>
      </c>
      <c r="G2112" t="str">
        <f>Table_Default__ACACCTCAT[[#This Row],[ACCT_CATEGORY]]</f>
        <v>09357</v>
      </c>
    </row>
    <row r="2113" spans="1:7" x14ac:dyDescent="0.25">
      <c r="A2113" t="s">
        <v>4806</v>
      </c>
      <c r="B2113" t="s">
        <v>4807</v>
      </c>
      <c r="C2113" t="s">
        <v>5</v>
      </c>
      <c r="D2113" t="s">
        <v>352</v>
      </c>
      <c r="E2113" t="s">
        <v>352</v>
      </c>
      <c r="F2113" t="s">
        <v>127</v>
      </c>
      <c r="G2113" t="str">
        <f>Table_Default__ACACCTCAT[[#This Row],[ACCT_CATEGORY]]</f>
        <v>09358</v>
      </c>
    </row>
    <row r="2114" spans="1:7" x14ac:dyDescent="0.25">
      <c r="A2114" t="s">
        <v>4808</v>
      </c>
      <c r="B2114" t="s">
        <v>4809</v>
      </c>
      <c r="C2114" t="s">
        <v>5</v>
      </c>
      <c r="D2114" t="s">
        <v>352</v>
      </c>
      <c r="E2114" t="s">
        <v>352</v>
      </c>
      <c r="F2114" t="s">
        <v>127</v>
      </c>
      <c r="G2114" t="str">
        <f>Table_Default__ACACCTCAT[[#This Row],[ACCT_CATEGORY]]</f>
        <v>09359</v>
      </c>
    </row>
    <row r="2115" spans="1:7" x14ac:dyDescent="0.25">
      <c r="A2115" t="s">
        <v>4810</v>
      </c>
      <c r="B2115" t="s">
        <v>4811</v>
      </c>
      <c r="C2115" t="s">
        <v>5</v>
      </c>
      <c r="D2115" t="s">
        <v>352</v>
      </c>
      <c r="E2115" t="s">
        <v>352</v>
      </c>
      <c r="F2115" t="s">
        <v>127</v>
      </c>
      <c r="G2115" t="str">
        <f>Table_Default__ACACCTCAT[[#This Row],[ACCT_CATEGORY]]</f>
        <v>09360</v>
      </c>
    </row>
    <row r="2116" spans="1:7" x14ac:dyDescent="0.25">
      <c r="A2116" t="s">
        <v>4812</v>
      </c>
      <c r="B2116" t="s">
        <v>4813</v>
      </c>
      <c r="C2116" t="s">
        <v>5</v>
      </c>
      <c r="D2116" t="s">
        <v>352</v>
      </c>
      <c r="E2116" t="s">
        <v>352</v>
      </c>
      <c r="F2116" t="s">
        <v>127</v>
      </c>
      <c r="G2116" t="str">
        <f>Table_Default__ACACCTCAT[[#This Row],[ACCT_CATEGORY]]</f>
        <v>09361</v>
      </c>
    </row>
    <row r="2117" spans="1:7" x14ac:dyDescent="0.25">
      <c r="A2117" t="s">
        <v>4814</v>
      </c>
      <c r="B2117" t="s">
        <v>4815</v>
      </c>
      <c r="C2117" t="s">
        <v>5</v>
      </c>
      <c r="D2117" t="s">
        <v>352</v>
      </c>
      <c r="E2117" t="s">
        <v>352</v>
      </c>
      <c r="F2117" t="s">
        <v>127</v>
      </c>
      <c r="G2117" t="str">
        <f>Table_Default__ACACCTCAT[[#This Row],[ACCT_CATEGORY]]</f>
        <v>09362</v>
      </c>
    </row>
    <row r="2118" spans="1:7" x14ac:dyDescent="0.25">
      <c r="A2118" t="s">
        <v>4816</v>
      </c>
      <c r="B2118" t="s">
        <v>4817</v>
      </c>
      <c r="C2118" t="s">
        <v>5</v>
      </c>
      <c r="D2118" t="s">
        <v>352</v>
      </c>
      <c r="E2118" t="s">
        <v>352</v>
      </c>
      <c r="F2118" t="s">
        <v>127</v>
      </c>
      <c r="G2118" t="str">
        <f>Table_Default__ACACCTCAT[[#This Row],[ACCT_CATEGORY]]</f>
        <v>09363</v>
      </c>
    </row>
    <row r="2119" spans="1:7" x14ac:dyDescent="0.25">
      <c r="A2119" t="s">
        <v>4818</v>
      </c>
      <c r="B2119" t="s">
        <v>4819</v>
      </c>
      <c r="C2119" t="s">
        <v>5</v>
      </c>
      <c r="D2119" t="s">
        <v>352</v>
      </c>
      <c r="E2119" t="s">
        <v>352</v>
      </c>
      <c r="F2119" t="s">
        <v>127</v>
      </c>
      <c r="G2119" t="str">
        <f>Table_Default__ACACCTCAT[[#This Row],[ACCT_CATEGORY]]</f>
        <v>09364</v>
      </c>
    </row>
    <row r="2120" spans="1:7" x14ac:dyDescent="0.25">
      <c r="A2120" t="s">
        <v>4820</v>
      </c>
      <c r="B2120" t="s">
        <v>4821</v>
      </c>
      <c r="C2120" t="s">
        <v>5</v>
      </c>
      <c r="D2120" t="s">
        <v>352</v>
      </c>
      <c r="E2120" t="s">
        <v>352</v>
      </c>
      <c r="F2120" t="s">
        <v>127</v>
      </c>
      <c r="G2120" t="str">
        <f>Table_Default__ACACCTCAT[[#This Row],[ACCT_CATEGORY]]</f>
        <v>09366</v>
      </c>
    </row>
    <row r="2121" spans="1:7" x14ac:dyDescent="0.25">
      <c r="A2121" t="s">
        <v>4822</v>
      </c>
      <c r="B2121" t="s">
        <v>4823</v>
      </c>
      <c r="C2121" t="s">
        <v>5</v>
      </c>
      <c r="D2121" t="s">
        <v>352</v>
      </c>
      <c r="E2121" t="s">
        <v>352</v>
      </c>
      <c r="F2121" t="s">
        <v>127</v>
      </c>
      <c r="G2121" t="str">
        <f>Table_Default__ACACCTCAT[[#This Row],[ACCT_CATEGORY]]</f>
        <v>09367</v>
      </c>
    </row>
    <row r="2122" spans="1:7" x14ac:dyDescent="0.25">
      <c r="A2122" t="s">
        <v>4824</v>
      </c>
      <c r="B2122" t="s">
        <v>4825</v>
      </c>
      <c r="C2122" t="s">
        <v>5</v>
      </c>
      <c r="D2122" t="s">
        <v>352</v>
      </c>
      <c r="E2122" t="s">
        <v>352</v>
      </c>
      <c r="F2122" t="s">
        <v>127</v>
      </c>
      <c r="G2122" t="str">
        <f>Table_Default__ACACCTCAT[[#This Row],[ACCT_CATEGORY]]</f>
        <v>09368</v>
      </c>
    </row>
    <row r="2123" spans="1:7" x14ac:dyDescent="0.25">
      <c r="A2123" t="s">
        <v>4826</v>
      </c>
      <c r="B2123" t="s">
        <v>4827</v>
      </c>
      <c r="C2123" t="s">
        <v>5</v>
      </c>
      <c r="D2123" t="s">
        <v>352</v>
      </c>
      <c r="E2123" t="s">
        <v>352</v>
      </c>
      <c r="F2123" t="s">
        <v>127</v>
      </c>
      <c r="G2123" t="str">
        <f>Table_Default__ACACCTCAT[[#This Row],[ACCT_CATEGORY]]</f>
        <v>09369</v>
      </c>
    </row>
    <row r="2124" spans="1:7" x14ac:dyDescent="0.25">
      <c r="A2124" t="s">
        <v>4828</v>
      </c>
      <c r="B2124" t="s">
        <v>4829</v>
      </c>
      <c r="C2124" t="s">
        <v>5</v>
      </c>
      <c r="D2124" t="s">
        <v>352</v>
      </c>
      <c r="E2124" t="s">
        <v>352</v>
      </c>
      <c r="F2124" t="s">
        <v>127</v>
      </c>
      <c r="G2124" t="str">
        <f>Table_Default__ACACCTCAT[[#This Row],[ACCT_CATEGORY]]</f>
        <v>09370</v>
      </c>
    </row>
    <row r="2125" spans="1:7" x14ac:dyDescent="0.25">
      <c r="A2125" t="s">
        <v>4830</v>
      </c>
      <c r="B2125" t="s">
        <v>4831</v>
      </c>
      <c r="C2125" t="s">
        <v>5</v>
      </c>
      <c r="D2125" t="s">
        <v>352</v>
      </c>
      <c r="E2125" t="s">
        <v>352</v>
      </c>
      <c r="F2125" t="s">
        <v>127</v>
      </c>
      <c r="G2125" t="str">
        <f>Table_Default__ACACCTCAT[[#This Row],[ACCT_CATEGORY]]</f>
        <v>09371</v>
      </c>
    </row>
    <row r="2126" spans="1:7" x14ac:dyDescent="0.25">
      <c r="A2126" t="s">
        <v>4832</v>
      </c>
      <c r="B2126" t="s">
        <v>4833</v>
      </c>
      <c r="C2126" t="s">
        <v>5</v>
      </c>
      <c r="D2126" t="s">
        <v>352</v>
      </c>
      <c r="E2126" t="s">
        <v>352</v>
      </c>
      <c r="F2126" t="s">
        <v>127</v>
      </c>
      <c r="G2126" t="str">
        <f>Table_Default__ACACCTCAT[[#This Row],[ACCT_CATEGORY]]</f>
        <v>09372</v>
      </c>
    </row>
    <row r="2127" spans="1:7" x14ac:dyDescent="0.25">
      <c r="A2127" t="s">
        <v>4834</v>
      </c>
      <c r="B2127" t="s">
        <v>4835</v>
      </c>
      <c r="C2127" t="s">
        <v>5</v>
      </c>
      <c r="D2127" t="s">
        <v>352</v>
      </c>
      <c r="E2127" t="s">
        <v>352</v>
      </c>
      <c r="F2127" t="s">
        <v>127</v>
      </c>
      <c r="G2127" t="str">
        <f>Table_Default__ACACCTCAT[[#This Row],[ACCT_CATEGORY]]</f>
        <v>09373</v>
      </c>
    </row>
    <row r="2128" spans="1:7" x14ac:dyDescent="0.25">
      <c r="A2128" t="s">
        <v>4836</v>
      </c>
      <c r="B2128" t="s">
        <v>4837</v>
      </c>
      <c r="C2128" t="s">
        <v>5</v>
      </c>
      <c r="D2128" t="s">
        <v>352</v>
      </c>
      <c r="E2128" t="s">
        <v>352</v>
      </c>
      <c r="F2128" t="s">
        <v>127</v>
      </c>
      <c r="G2128" t="str">
        <f>Table_Default__ACACCTCAT[[#This Row],[ACCT_CATEGORY]]</f>
        <v>09374</v>
      </c>
    </row>
    <row r="2129" spans="1:7" x14ac:dyDescent="0.25">
      <c r="A2129" t="s">
        <v>4838</v>
      </c>
      <c r="B2129" t="s">
        <v>4839</v>
      </c>
      <c r="C2129" t="s">
        <v>5</v>
      </c>
      <c r="D2129" t="s">
        <v>352</v>
      </c>
      <c r="E2129" t="s">
        <v>352</v>
      </c>
      <c r="F2129" t="s">
        <v>127</v>
      </c>
      <c r="G2129" t="str">
        <f>Table_Default__ACACCTCAT[[#This Row],[ACCT_CATEGORY]]</f>
        <v>09376</v>
      </c>
    </row>
    <row r="2130" spans="1:7" x14ac:dyDescent="0.25">
      <c r="A2130" t="s">
        <v>4840</v>
      </c>
      <c r="B2130" t="s">
        <v>4841</v>
      </c>
      <c r="C2130" t="s">
        <v>5</v>
      </c>
      <c r="D2130" t="s">
        <v>352</v>
      </c>
      <c r="E2130" t="s">
        <v>352</v>
      </c>
      <c r="F2130" t="s">
        <v>127</v>
      </c>
      <c r="G2130" t="str">
        <f>Table_Default__ACACCTCAT[[#This Row],[ACCT_CATEGORY]]</f>
        <v>09377</v>
      </c>
    </row>
    <row r="2131" spans="1:7" x14ac:dyDescent="0.25">
      <c r="A2131" t="s">
        <v>4842</v>
      </c>
      <c r="B2131" t="s">
        <v>4843</v>
      </c>
      <c r="C2131" t="s">
        <v>5</v>
      </c>
      <c r="D2131" t="s">
        <v>352</v>
      </c>
      <c r="E2131" t="s">
        <v>352</v>
      </c>
      <c r="F2131" t="s">
        <v>127</v>
      </c>
      <c r="G2131" t="str">
        <f>Table_Default__ACACCTCAT[[#This Row],[ACCT_CATEGORY]]</f>
        <v>09378</v>
      </c>
    </row>
    <row r="2132" spans="1:7" x14ac:dyDescent="0.25">
      <c r="A2132" t="s">
        <v>4844</v>
      </c>
      <c r="B2132" t="s">
        <v>4845</v>
      </c>
      <c r="C2132" t="s">
        <v>5</v>
      </c>
      <c r="D2132" t="s">
        <v>352</v>
      </c>
      <c r="E2132" t="s">
        <v>352</v>
      </c>
      <c r="F2132" t="s">
        <v>127</v>
      </c>
      <c r="G2132" t="str">
        <f>Table_Default__ACACCTCAT[[#This Row],[ACCT_CATEGORY]]</f>
        <v>09379</v>
      </c>
    </row>
    <row r="2133" spans="1:7" x14ac:dyDescent="0.25">
      <c r="A2133" t="s">
        <v>4846</v>
      </c>
      <c r="B2133" t="s">
        <v>4847</v>
      </c>
      <c r="C2133" t="s">
        <v>5</v>
      </c>
      <c r="D2133" t="s">
        <v>352</v>
      </c>
      <c r="E2133" t="s">
        <v>352</v>
      </c>
      <c r="F2133" t="s">
        <v>127</v>
      </c>
      <c r="G2133" t="str">
        <f>Table_Default__ACACCTCAT[[#This Row],[ACCT_CATEGORY]]</f>
        <v>09502</v>
      </c>
    </row>
    <row r="2134" spans="1:7" x14ac:dyDescent="0.25">
      <c r="A2134" t="s">
        <v>4848</v>
      </c>
      <c r="B2134" t="s">
        <v>4849</v>
      </c>
      <c r="C2134" t="s">
        <v>5</v>
      </c>
      <c r="D2134" t="s">
        <v>352</v>
      </c>
      <c r="E2134" t="s">
        <v>352</v>
      </c>
      <c r="F2134" t="s">
        <v>127</v>
      </c>
      <c r="G2134" t="str">
        <f>Table_Default__ACACCTCAT[[#This Row],[ACCT_CATEGORY]]</f>
        <v>10001</v>
      </c>
    </row>
    <row r="2135" spans="1:7" x14ac:dyDescent="0.25">
      <c r="A2135" t="s">
        <v>4850</v>
      </c>
      <c r="B2135" t="s">
        <v>4851</v>
      </c>
      <c r="C2135" t="s">
        <v>5</v>
      </c>
      <c r="D2135" t="s">
        <v>352</v>
      </c>
      <c r="E2135" t="s">
        <v>352</v>
      </c>
      <c r="F2135" t="s">
        <v>127</v>
      </c>
      <c r="G2135" t="str">
        <f>Table_Default__ACACCTCAT[[#This Row],[ACCT_CATEGORY]]</f>
        <v>10002</v>
      </c>
    </row>
    <row r="2136" spans="1:7" x14ac:dyDescent="0.25">
      <c r="A2136" t="s">
        <v>4852</v>
      </c>
      <c r="B2136" t="s">
        <v>4853</v>
      </c>
      <c r="C2136" t="s">
        <v>5</v>
      </c>
      <c r="D2136" t="s">
        <v>352</v>
      </c>
      <c r="E2136" t="s">
        <v>352</v>
      </c>
      <c r="F2136" t="s">
        <v>127</v>
      </c>
      <c r="G2136" t="str">
        <f>Table_Default__ACACCTCAT[[#This Row],[ACCT_CATEGORY]]</f>
        <v>10003</v>
      </c>
    </row>
    <row r="2137" spans="1:7" x14ac:dyDescent="0.25">
      <c r="A2137" t="s">
        <v>4854</v>
      </c>
      <c r="B2137" t="s">
        <v>4855</v>
      </c>
      <c r="C2137" t="s">
        <v>5</v>
      </c>
      <c r="D2137" t="s">
        <v>352</v>
      </c>
      <c r="E2137" t="s">
        <v>352</v>
      </c>
      <c r="F2137" t="s">
        <v>127</v>
      </c>
      <c r="G2137" t="str">
        <f>Table_Default__ACACCTCAT[[#This Row],[ACCT_CATEGORY]]</f>
        <v>10004</v>
      </c>
    </row>
    <row r="2138" spans="1:7" x14ac:dyDescent="0.25">
      <c r="A2138" t="s">
        <v>4856</v>
      </c>
      <c r="B2138" t="s">
        <v>4857</v>
      </c>
      <c r="C2138" t="s">
        <v>5</v>
      </c>
      <c r="D2138" t="s">
        <v>352</v>
      </c>
      <c r="E2138" t="s">
        <v>352</v>
      </c>
      <c r="F2138" t="s">
        <v>127</v>
      </c>
      <c r="G2138" t="str">
        <f>Table_Default__ACACCTCAT[[#This Row],[ACCT_CATEGORY]]</f>
        <v>10005</v>
      </c>
    </row>
    <row r="2139" spans="1:7" x14ac:dyDescent="0.25">
      <c r="A2139" t="s">
        <v>4858</v>
      </c>
      <c r="B2139" t="s">
        <v>4859</v>
      </c>
      <c r="C2139" t="s">
        <v>5</v>
      </c>
      <c r="D2139" t="s">
        <v>352</v>
      </c>
      <c r="E2139" t="s">
        <v>352</v>
      </c>
      <c r="F2139" t="s">
        <v>127</v>
      </c>
      <c r="G2139" t="str">
        <f>Table_Default__ACACCTCAT[[#This Row],[ACCT_CATEGORY]]</f>
        <v>10006</v>
      </c>
    </row>
    <row r="2140" spans="1:7" x14ac:dyDescent="0.25">
      <c r="A2140" t="s">
        <v>4860</v>
      </c>
      <c r="B2140" t="s">
        <v>4861</v>
      </c>
      <c r="C2140" t="s">
        <v>5</v>
      </c>
      <c r="D2140" t="s">
        <v>352</v>
      </c>
      <c r="E2140" t="s">
        <v>352</v>
      </c>
      <c r="F2140" t="s">
        <v>127</v>
      </c>
      <c r="G2140" t="str">
        <f>Table_Default__ACACCTCAT[[#This Row],[ACCT_CATEGORY]]</f>
        <v>10007</v>
      </c>
    </row>
    <row r="2141" spans="1:7" x14ac:dyDescent="0.25">
      <c r="A2141" t="s">
        <v>4862</v>
      </c>
      <c r="B2141" t="s">
        <v>4863</v>
      </c>
      <c r="C2141" t="s">
        <v>5</v>
      </c>
      <c r="D2141" t="s">
        <v>352</v>
      </c>
      <c r="E2141" t="s">
        <v>352</v>
      </c>
      <c r="F2141" t="s">
        <v>127</v>
      </c>
      <c r="G2141" t="str">
        <f>Table_Default__ACACCTCAT[[#This Row],[ACCT_CATEGORY]]</f>
        <v>10008</v>
      </c>
    </row>
    <row r="2142" spans="1:7" x14ac:dyDescent="0.25">
      <c r="A2142" t="s">
        <v>4864</v>
      </c>
      <c r="B2142" t="s">
        <v>4865</v>
      </c>
      <c r="C2142" t="s">
        <v>5</v>
      </c>
      <c r="D2142" t="s">
        <v>352</v>
      </c>
      <c r="E2142" t="s">
        <v>352</v>
      </c>
      <c r="F2142" t="s">
        <v>127</v>
      </c>
      <c r="G2142" t="str">
        <f>Table_Default__ACACCTCAT[[#This Row],[ACCT_CATEGORY]]</f>
        <v>10009</v>
      </c>
    </row>
    <row r="2143" spans="1:7" x14ac:dyDescent="0.25">
      <c r="A2143" t="s">
        <v>4866</v>
      </c>
      <c r="B2143" t="s">
        <v>4867</v>
      </c>
      <c r="C2143" t="s">
        <v>5</v>
      </c>
      <c r="D2143" t="s">
        <v>352</v>
      </c>
      <c r="E2143" t="s">
        <v>352</v>
      </c>
      <c r="F2143" t="s">
        <v>127</v>
      </c>
      <c r="G2143" t="str">
        <f>Table_Default__ACACCTCAT[[#This Row],[ACCT_CATEGORY]]</f>
        <v>10010</v>
      </c>
    </row>
    <row r="2144" spans="1:7" x14ac:dyDescent="0.25">
      <c r="A2144" t="s">
        <v>4868</v>
      </c>
      <c r="B2144" t="s">
        <v>4869</v>
      </c>
      <c r="C2144" t="s">
        <v>5</v>
      </c>
      <c r="D2144" t="s">
        <v>352</v>
      </c>
      <c r="E2144" t="s">
        <v>352</v>
      </c>
      <c r="F2144" t="s">
        <v>127</v>
      </c>
      <c r="G2144" t="str">
        <f>Table_Default__ACACCTCAT[[#This Row],[ACCT_CATEGORY]]</f>
        <v>10011</v>
      </c>
    </row>
    <row r="2145" spans="1:7" x14ac:dyDescent="0.25">
      <c r="A2145" t="s">
        <v>4870</v>
      </c>
      <c r="B2145" t="s">
        <v>4871</v>
      </c>
      <c r="C2145" t="s">
        <v>5</v>
      </c>
      <c r="D2145" t="s">
        <v>352</v>
      </c>
      <c r="E2145" t="s">
        <v>352</v>
      </c>
      <c r="F2145" t="s">
        <v>127</v>
      </c>
      <c r="G2145" t="str">
        <f>Table_Default__ACACCTCAT[[#This Row],[ACCT_CATEGORY]]</f>
        <v>10012</v>
      </c>
    </row>
    <row r="2146" spans="1:7" x14ac:dyDescent="0.25">
      <c r="A2146" t="s">
        <v>4872</v>
      </c>
      <c r="B2146" t="s">
        <v>4873</v>
      </c>
      <c r="C2146" t="s">
        <v>5</v>
      </c>
      <c r="D2146" t="s">
        <v>352</v>
      </c>
      <c r="E2146" t="s">
        <v>352</v>
      </c>
      <c r="F2146" t="s">
        <v>127</v>
      </c>
      <c r="G2146" t="str">
        <f>Table_Default__ACACCTCAT[[#This Row],[ACCT_CATEGORY]]</f>
        <v>10013</v>
      </c>
    </row>
    <row r="2147" spans="1:7" x14ac:dyDescent="0.25">
      <c r="A2147" t="s">
        <v>4874</v>
      </c>
      <c r="B2147" t="s">
        <v>4875</v>
      </c>
      <c r="C2147" t="s">
        <v>5</v>
      </c>
      <c r="D2147" t="s">
        <v>352</v>
      </c>
      <c r="E2147" t="s">
        <v>352</v>
      </c>
      <c r="F2147" t="s">
        <v>127</v>
      </c>
      <c r="G2147" t="str">
        <f>Table_Default__ACACCTCAT[[#This Row],[ACCT_CATEGORY]]</f>
        <v>10014</v>
      </c>
    </row>
    <row r="2148" spans="1:7" x14ac:dyDescent="0.25">
      <c r="A2148" t="s">
        <v>4876</v>
      </c>
      <c r="B2148" t="s">
        <v>4877</v>
      </c>
      <c r="C2148" t="s">
        <v>5</v>
      </c>
      <c r="D2148" t="s">
        <v>352</v>
      </c>
      <c r="E2148" t="s">
        <v>352</v>
      </c>
      <c r="F2148" t="s">
        <v>127</v>
      </c>
      <c r="G2148" t="str">
        <f>Table_Default__ACACCTCAT[[#This Row],[ACCT_CATEGORY]]</f>
        <v>10015</v>
      </c>
    </row>
    <row r="2149" spans="1:7" x14ac:dyDescent="0.25">
      <c r="A2149" t="s">
        <v>4878</v>
      </c>
      <c r="B2149" t="s">
        <v>4879</v>
      </c>
      <c r="C2149" t="s">
        <v>5</v>
      </c>
      <c r="D2149" t="s">
        <v>352</v>
      </c>
      <c r="E2149" t="s">
        <v>352</v>
      </c>
      <c r="F2149" t="s">
        <v>127</v>
      </c>
      <c r="G2149" t="str">
        <f>Table_Default__ACACCTCAT[[#This Row],[ACCT_CATEGORY]]</f>
        <v>10016</v>
      </c>
    </row>
    <row r="2150" spans="1:7" x14ac:dyDescent="0.25">
      <c r="A2150" t="s">
        <v>4880</v>
      </c>
      <c r="B2150" t="s">
        <v>4881</v>
      </c>
      <c r="C2150" t="s">
        <v>5</v>
      </c>
      <c r="D2150" t="s">
        <v>352</v>
      </c>
      <c r="E2150" t="s">
        <v>352</v>
      </c>
      <c r="F2150" t="s">
        <v>127</v>
      </c>
      <c r="G2150" t="str">
        <f>Table_Default__ACACCTCAT[[#This Row],[ACCT_CATEGORY]]</f>
        <v>10017</v>
      </c>
    </row>
    <row r="2151" spans="1:7" x14ac:dyDescent="0.25">
      <c r="A2151" t="s">
        <v>4882</v>
      </c>
      <c r="B2151" t="s">
        <v>4883</v>
      </c>
      <c r="C2151" t="s">
        <v>5</v>
      </c>
      <c r="D2151" t="s">
        <v>352</v>
      </c>
      <c r="E2151" t="s">
        <v>352</v>
      </c>
      <c r="F2151" t="s">
        <v>127</v>
      </c>
      <c r="G2151" t="str">
        <f>Table_Default__ACACCTCAT[[#This Row],[ACCT_CATEGORY]]</f>
        <v>10018</v>
      </c>
    </row>
    <row r="2152" spans="1:7" x14ac:dyDescent="0.25">
      <c r="A2152" t="s">
        <v>4884</v>
      </c>
      <c r="B2152" t="s">
        <v>4885</v>
      </c>
      <c r="C2152" t="s">
        <v>5</v>
      </c>
      <c r="D2152" t="s">
        <v>352</v>
      </c>
      <c r="E2152" t="s">
        <v>352</v>
      </c>
      <c r="F2152" t="s">
        <v>127</v>
      </c>
      <c r="G2152" t="str">
        <f>Table_Default__ACACCTCAT[[#This Row],[ACCT_CATEGORY]]</f>
        <v>10019</v>
      </c>
    </row>
    <row r="2153" spans="1:7" x14ac:dyDescent="0.25">
      <c r="A2153" t="s">
        <v>4886</v>
      </c>
      <c r="B2153" t="s">
        <v>4887</v>
      </c>
      <c r="C2153" t="s">
        <v>5</v>
      </c>
      <c r="D2153" t="s">
        <v>352</v>
      </c>
      <c r="E2153" t="s">
        <v>352</v>
      </c>
      <c r="F2153" t="s">
        <v>127</v>
      </c>
      <c r="G2153" t="str">
        <f>Table_Default__ACACCTCAT[[#This Row],[ACCT_CATEGORY]]</f>
        <v>10020</v>
      </c>
    </row>
    <row r="2154" spans="1:7" x14ac:dyDescent="0.25">
      <c r="A2154" t="s">
        <v>4888</v>
      </c>
      <c r="B2154" t="s">
        <v>4889</v>
      </c>
      <c r="C2154" t="s">
        <v>5</v>
      </c>
      <c r="D2154" t="s">
        <v>352</v>
      </c>
      <c r="E2154" t="s">
        <v>352</v>
      </c>
      <c r="F2154" t="s">
        <v>127</v>
      </c>
      <c r="G2154" t="str">
        <f>Table_Default__ACACCTCAT[[#This Row],[ACCT_CATEGORY]]</f>
        <v>10021</v>
      </c>
    </row>
    <row r="2155" spans="1:7" x14ac:dyDescent="0.25">
      <c r="A2155" t="s">
        <v>4890</v>
      </c>
      <c r="B2155" t="s">
        <v>4891</v>
      </c>
      <c r="C2155" t="s">
        <v>5</v>
      </c>
      <c r="D2155" t="s">
        <v>352</v>
      </c>
      <c r="E2155" t="s">
        <v>352</v>
      </c>
      <c r="F2155" t="s">
        <v>127</v>
      </c>
      <c r="G2155" t="str">
        <f>Table_Default__ACACCTCAT[[#This Row],[ACCT_CATEGORY]]</f>
        <v>10022</v>
      </c>
    </row>
    <row r="2156" spans="1:7" x14ac:dyDescent="0.25">
      <c r="A2156" t="s">
        <v>4892</v>
      </c>
      <c r="B2156" t="s">
        <v>4893</v>
      </c>
      <c r="C2156" t="s">
        <v>5</v>
      </c>
      <c r="D2156" t="s">
        <v>352</v>
      </c>
      <c r="E2156" t="s">
        <v>352</v>
      </c>
      <c r="F2156" t="s">
        <v>127</v>
      </c>
      <c r="G2156" t="str">
        <f>Table_Default__ACACCTCAT[[#This Row],[ACCT_CATEGORY]]</f>
        <v>10023</v>
      </c>
    </row>
    <row r="2157" spans="1:7" x14ac:dyDescent="0.25">
      <c r="A2157" t="s">
        <v>4894</v>
      </c>
      <c r="B2157" t="s">
        <v>4895</v>
      </c>
      <c r="C2157" t="s">
        <v>5</v>
      </c>
      <c r="D2157" t="s">
        <v>352</v>
      </c>
      <c r="E2157" t="s">
        <v>352</v>
      </c>
      <c r="F2157" t="s">
        <v>127</v>
      </c>
      <c r="G2157" t="str">
        <f>Table_Default__ACACCTCAT[[#This Row],[ACCT_CATEGORY]]</f>
        <v>10024</v>
      </c>
    </row>
    <row r="2158" spans="1:7" x14ac:dyDescent="0.25">
      <c r="A2158" t="s">
        <v>4896</v>
      </c>
      <c r="B2158" t="s">
        <v>4897</v>
      </c>
      <c r="C2158" t="s">
        <v>5</v>
      </c>
      <c r="D2158" t="s">
        <v>352</v>
      </c>
      <c r="E2158" t="s">
        <v>352</v>
      </c>
      <c r="F2158" t="s">
        <v>127</v>
      </c>
      <c r="G2158" t="str">
        <f>Table_Default__ACACCTCAT[[#This Row],[ACCT_CATEGORY]]</f>
        <v>10025</v>
      </c>
    </row>
    <row r="2159" spans="1:7" x14ac:dyDescent="0.25">
      <c r="A2159" t="s">
        <v>4898</v>
      </c>
      <c r="B2159" t="s">
        <v>4899</v>
      </c>
      <c r="C2159" t="s">
        <v>5</v>
      </c>
      <c r="D2159" t="s">
        <v>352</v>
      </c>
      <c r="E2159" t="s">
        <v>352</v>
      </c>
      <c r="F2159" t="s">
        <v>127</v>
      </c>
      <c r="G2159" t="str">
        <f>Table_Default__ACACCTCAT[[#This Row],[ACCT_CATEGORY]]</f>
        <v>10026</v>
      </c>
    </row>
    <row r="2160" spans="1:7" x14ac:dyDescent="0.25">
      <c r="A2160" t="s">
        <v>4900</v>
      </c>
      <c r="B2160" t="s">
        <v>4901</v>
      </c>
      <c r="C2160" t="s">
        <v>5</v>
      </c>
      <c r="D2160" t="s">
        <v>352</v>
      </c>
      <c r="E2160" t="s">
        <v>352</v>
      </c>
      <c r="F2160" t="s">
        <v>127</v>
      </c>
      <c r="G2160" t="str">
        <f>Table_Default__ACACCTCAT[[#This Row],[ACCT_CATEGORY]]</f>
        <v>10027</v>
      </c>
    </row>
    <row r="2161" spans="1:7" x14ac:dyDescent="0.25">
      <c r="A2161" t="s">
        <v>4902</v>
      </c>
      <c r="B2161" t="s">
        <v>4903</v>
      </c>
      <c r="C2161" t="s">
        <v>5</v>
      </c>
      <c r="D2161" t="s">
        <v>352</v>
      </c>
      <c r="E2161" t="s">
        <v>352</v>
      </c>
      <c r="F2161" t="s">
        <v>127</v>
      </c>
      <c r="G2161" t="str">
        <f>Table_Default__ACACCTCAT[[#This Row],[ACCT_CATEGORY]]</f>
        <v>10028</v>
      </c>
    </row>
    <row r="2162" spans="1:7" x14ac:dyDescent="0.25">
      <c r="A2162" t="s">
        <v>4904</v>
      </c>
      <c r="B2162" t="s">
        <v>4905</v>
      </c>
      <c r="C2162" t="s">
        <v>5</v>
      </c>
      <c r="D2162" t="s">
        <v>352</v>
      </c>
      <c r="E2162" t="s">
        <v>352</v>
      </c>
      <c r="F2162" t="s">
        <v>127</v>
      </c>
      <c r="G2162" t="str">
        <f>Table_Default__ACACCTCAT[[#This Row],[ACCT_CATEGORY]]</f>
        <v>10029</v>
      </c>
    </row>
    <row r="2163" spans="1:7" x14ac:dyDescent="0.25">
      <c r="A2163" t="s">
        <v>4906</v>
      </c>
      <c r="B2163" t="s">
        <v>4907</v>
      </c>
      <c r="C2163" t="s">
        <v>5</v>
      </c>
      <c r="D2163" t="s">
        <v>352</v>
      </c>
      <c r="E2163" t="s">
        <v>352</v>
      </c>
      <c r="F2163" t="s">
        <v>127</v>
      </c>
      <c r="G2163" t="str">
        <f>Table_Default__ACACCTCAT[[#This Row],[ACCT_CATEGORY]]</f>
        <v>10030</v>
      </c>
    </row>
    <row r="2164" spans="1:7" x14ac:dyDescent="0.25">
      <c r="A2164" t="s">
        <v>4908</v>
      </c>
      <c r="B2164" t="s">
        <v>4909</v>
      </c>
      <c r="C2164" t="s">
        <v>5</v>
      </c>
      <c r="D2164" t="s">
        <v>352</v>
      </c>
      <c r="E2164" t="s">
        <v>352</v>
      </c>
      <c r="F2164" t="s">
        <v>127</v>
      </c>
      <c r="G2164" t="str">
        <f>Table_Default__ACACCTCAT[[#This Row],[ACCT_CATEGORY]]</f>
        <v>10031</v>
      </c>
    </row>
    <row r="2165" spans="1:7" x14ac:dyDescent="0.25">
      <c r="A2165" t="s">
        <v>4910</v>
      </c>
      <c r="B2165" t="s">
        <v>4911</v>
      </c>
      <c r="C2165" t="s">
        <v>5</v>
      </c>
      <c r="D2165" t="s">
        <v>352</v>
      </c>
      <c r="E2165" t="s">
        <v>352</v>
      </c>
      <c r="F2165" t="s">
        <v>127</v>
      </c>
      <c r="G2165" t="str">
        <f>Table_Default__ACACCTCAT[[#This Row],[ACCT_CATEGORY]]</f>
        <v>10032</v>
      </c>
    </row>
    <row r="2166" spans="1:7" x14ac:dyDescent="0.25">
      <c r="A2166" t="s">
        <v>4912</v>
      </c>
      <c r="B2166" t="s">
        <v>4913</v>
      </c>
      <c r="C2166" t="s">
        <v>5</v>
      </c>
      <c r="D2166" t="s">
        <v>352</v>
      </c>
      <c r="E2166" t="s">
        <v>352</v>
      </c>
      <c r="F2166" t="s">
        <v>127</v>
      </c>
      <c r="G2166" t="str">
        <f>Table_Default__ACACCTCAT[[#This Row],[ACCT_CATEGORY]]</f>
        <v>10033</v>
      </c>
    </row>
    <row r="2167" spans="1:7" x14ac:dyDescent="0.25">
      <c r="A2167" t="s">
        <v>4914</v>
      </c>
      <c r="B2167" t="s">
        <v>4915</v>
      </c>
      <c r="C2167" t="s">
        <v>5</v>
      </c>
      <c r="D2167" t="s">
        <v>352</v>
      </c>
      <c r="E2167" t="s">
        <v>352</v>
      </c>
      <c r="F2167" t="s">
        <v>127</v>
      </c>
      <c r="G2167" t="str">
        <f>Table_Default__ACACCTCAT[[#This Row],[ACCT_CATEGORY]]</f>
        <v>10034</v>
      </c>
    </row>
    <row r="2168" spans="1:7" x14ac:dyDescent="0.25">
      <c r="A2168" t="s">
        <v>4916</v>
      </c>
      <c r="B2168" t="s">
        <v>4917</v>
      </c>
      <c r="C2168" t="s">
        <v>5</v>
      </c>
      <c r="D2168" t="s">
        <v>352</v>
      </c>
      <c r="E2168" t="s">
        <v>352</v>
      </c>
      <c r="F2168" t="s">
        <v>127</v>
      </c>
      <c r="G2168" t="str">
        <f>Table_Default__ACACCTCAT[[#This Row],[ACCT_CATEGORY]]</f>
        <v>10035</v>
      </c>
    </row>
    <row r="2169" spans="1:7" x14ac:dyDescent="0.25">
      <c r="A2169" t="s">
        <v>4918</v>
      </c>
      <c r="B2169" t="s">
        <v>4919</v>
      </c>
      <c r="C2169" t="s">
        <v>5</v>
      </c>
      <c r="D2169" t="s">
        <v>352</v>
      </c>
      <c r="E2169" t="s">
        <v>352</v>
      </c>
      <c r="F2169" t="s">
        <v>127</v>
      </c>
      <c r="G2169" t="str">
        <f>Table_Default__ACACCTCAT[[#This Row],[ACCT_CATEGORY]]</f>
        <v>10036</v>
      </c>
    </row>
    <row r="2170" spans="1:7" x14ac:dyDescent="0.25">
      <c r="A2170" t="s">
        <v>4920</v>
      </c>
      <c r="B2170" t="s">
        <v>4921</v>
      </c>
      <c r="C2170" t="s">
        <v>5</v>
      </c>
      <c r="D2170" t="s">
        <v>352</v>
      </c>
      <c r="E2170" t="s">
        <v>352</v>
      </c>
      <c r="F2170" t="s">
        <v>127</v>
      </c>
      <c r="G2170" t="str">
        <f>Table_Default__ACACCTCAT[[#This Row],[ACCT_CATEGORY]]</f>
        <v>10037</v>
      </c>
    </row>
    <row r="2171" spans="1:7" x14ac:dyDescent="0.25">
      <c r="A2171" t="s">
        <v>4922</v>
      </c>
      <c r="B2171" t="s">
        <v>4923</v>
      </c>
      <c r="C2171" t="s">
        <v>5</v>
      </c>
      <c r="D2171" t="s">
        <v>352</v>
      </c>
      <c r="E2171" t="s">
        <v>352</v>
      </c>
      <c r="F2171" t="s">
        <v>127</v>
      </c>
      <c r="G2171" t="str">
        <f>Table_Default__ACACCTCAT[[#This Row],[ACCT_CATEGORY]]</f>
        <v>10038</v>
      </c>
    </row>
    <row r="2172" spans="1:7" x14ac:dyDescent="0.25">
      <c r="A2172" t="s">
        <v>4924</v>
      </c>
      <c r="B2172" t="s">
        <v>4925</v>
      </c>
      <c r="C2172" t="s">
        <v>5</v>
      </c>
      <c r="D2172" t="s">
        <v>352</v>
      </c>
      <c r="E2172" t="s">
        <v>352</v>
      </c>
      <c r="F2172" t="s">
        <v>127</v>
      </c>
      <c r="G2172" t="str">
        <f>Table_Default__ACACCTCAT[[#This Row],[ACCT_CATEGORY]]</f>
        <v>10039</v>
      </c>
    </row>
    <row r="2173" spans="1:7" x14ac:dyDescent="0.25">
      <c r="A2173" t="s">
        <v>4926</v>
      </c>
      <c r="B2173" t="s">
        <v>4927</v>
      </c>
      <c r="C2173" t="s">
        <v>5</v>
      </c>
      <c r="D2173" t="s">
        <v>352</v>
      </c>
      <c r="E2173" t="s">
        <v>352</v>
      </c>
      <c r="F2173" t="s">
        <v>127</v>
      </c>
      <c r="G2173" t="str">
        <f>Table_Default__ACACCTCAT[[#This Row],[ACCT_CATEGORY]]</f>
        <v>10040</v>
      </c>
    </row>
    <row r="2174" spans="1:7" x14ac:dyDescent="0.25">
      <c r="A2174" t="s">
        <v>4928</v>
      </c>
      <c r="B2174" t="s">
        <v>4929</v>
      </c>
      <c r="C2174" t="s">
        <v>5</v>
      </c>
      <c r="D2174" t="s">
        <v>352</v>
      </c>
      <c r="E2174" t="s">
        <v>352</v>
      </c>
      <c r="F2174" t="s">
        <v>127</v>
      </c>
      <c r="G2174" t="str">
        <f>Table_Default__ACACCTCAT[[#This Row],[ACCT_CATEGORY]]</f>
        <v>10041</v>
      </c>
    </row>
    <row r="2175" spans="1:7" x14ac:dyDescent="0.25">
      <c r="A2175" t="s">
        <v>4930</v>
      </c>
      <c r="B2175" t="s">
        <v>4931</v>
      </c>
      <c r="C2175" t="s">
        <v>5</v>
      </c>
      <c r="D2175" t="s">
        <v>352</v>
      </c>
      <c r="E2175" t="s">
        <v>352</v>
      </c>
      <c r="F2175" t="s">
        <v>127</v>
      </c>
      <c r="G2175" t="str">
        <f>Table_Default__ACACCTCAT[[#This Row],[ACCT_CATEGORY]]</f>
        <v>10042</v>
      </c>
    </row>
    <row r="2176" spans="1:7" x14ac:dyDescent="0.25">
      <c r="A2176" t="s">
        <v>4932</v>
      </c>
      <c r="B2176" t="s">
        <v>4933</v>
      </c>
      <c r="C2176" t="s">
        <v>5</v>
      </c>
      <c r="D2176" t="s">
        <v>352</v>
      </c>
      <c r="E2176" t="s">
        <v>352</v>
      </c>
      <c r="F2176" t="s">
        <v>127</v>
      </c>
      <c r="G2176" t="str">
        <f>Table_Default__ACACCTCAT[[#This Row],[ACCT_CATEGORY]]</f>
        <v>10043</v>
      </c>
    </row>
    <row r="2177" spans="1:7" x14ac:dyDescent="0.25">
      <c r="A2177" t="s">
        <v>4934</v>
      </c>
      <c r="B2177" t="s">
        <v>4935</v>
      </c>
      <c r="C2177" t="s">
        <v>5</v>
      </c>
      <c r="D2177" t="s">
        <v>352</v>
      </c>
      <c r="E2177" t="s">
        <v>352</v>
      </c>
      <c r="F2177" t="s">
        <v>127</v>
      </c>
      <c r="G2177" t="str">
        <f>Table_Default__ACACCTCAT[[#This Row],[ACCT_CATEGORY]]</f>
        <v>10044</v>
      </c>
    </row>
    <row r="2178" spans="1:7" x14ac:dyDescent="0.25">
      <c r="A2178" t="s">
        <v>4936</v>
      </c>
      <c r="B2178" t="s">
        <v>4937</v>
      </c>
      <c r="C2178" t="s">
        <v>5</v>
      </c>
      <c r="D2178" t="s">
        <v>352</v>
      </c>
      <c r="E2178" t="s">
        <v>352</v>
      </c>
      <c r="F2178" t="s">
        <v>127</v>
      </c>
      <c r="G2178" t="str">
        <f>Table_Default__ACACCTCAT[[#This Row],[ACCT_CATEGORY]]</f>
        <v>10045</v>
      </c>
    </row>
    <row r="2179" spans="1:7" x14ac:dyDescent="0.25">
      <c r="A2179" t="s">
        <v>4938</v>
      </c>
      <c r="B2179" t="s">
        <v>4939</v>
      </c>
      <c r="C2179" t="s">
        <v>5</v>
      </c>
      <c r="D2179" t="s">
        <v>352</v>
      </c>
      <c r="E2179" t="s">
        <v>352</v>
      </c>
      <c r="F2179" t="s">
        <v>127</v>
      </c>
      <c r="G2179" t="str">
        <f>Table_Default__ACACCTCAT[[#This Row],[ACCT_CATEGORY]]</f>
        <v>10046</v>
      </c>
    </row>
    <row r="2180" spans="1:7" x14ac:dyDescent="0.25">
      <c r="A2180" t="s">
        <v>4940</v>
      </c>
      <c r="B2180" t="s">
        <v>4941</v>
      </c>
      <c r="C2180" t="s">
        <v>5</v>
      </c>
      <c r="D2180" t="s">
        <v>352</v>
      </c>
      <c r="E2180" t="s">
        <v>352</v>
      </c>
      <c r="F2180" t="s">
        <v>127</v>
      </c>
      <c r="G2180" t="str">
        <f>Table_Default__ACACCTCAT[[#This Row],[ACCT_CATEGORY]]</f>
        <v>10047</v>
      </c>
    </row>
    <row r="2181" spans="1:7" x14ac:dyDescent="0.25">
      <c r="A2181" t="s">
        <v>4942</v>
      </c>
      <c r="B2181" t="s">
        <v>4943</v>
      </c>
      <c r="C2181" t="s">
        <v>5</v>
      </c>
      <c r="D2181" t="s">
        <v>352</v>
      </c>
      <c r="E2181" t="s">
        <v>352</v>
      </c>
      <c r="F2181" t="s">
        <v>127</v>
      </c>
      <c r="G2181" t="str">
        <f>Table_Default__ACACCTCAT[[#This Row],[ACCT_CATEGORY]]</f>
        <v>10048</v>
      </c>
    </row>
    <row r="2182" spans="1:7" x14ac:dyDescent="0.25">
      <c r="A2182" t="s">
        <v>4944</v>
      </c>
      <c r="B2182" t="s">
        <v>4945</v>
      </c>
      <c r="C2182" t="s">
        <v>5</v>
      </c>
      <c r="D2182" t="s">
        <v>352</v>
      </c>
      <c r="E2182" t="s">
        <v>352</v>
      </c>
      <c r="F2182" t="s">
        <v>127</v>
      </c>
      <c r="G2182" t="str">
        <f>Table_Default__ACACCTCAT[[#This Row],[ACCT_CATEGORY]]</f>
        <v>10049</v>
      </c>
    </row>
    <row r="2183" spans="1:7" x14ac:dyDescent="0.25">
      <c r="A2183" t="s">
        <v>4946</v>
      </c>
      <c r="B2183" t="s">
        <v>4947</v>
      </c>
      <c r="C2183" t="s">
        <v>5</v>
      </c>
      <c r="D2183" t="s">
        <v>352</v>
      </c>
      <c r="E2183" t="s">
        <v>352</v>
      </c>
      <c r="F2183" t="s">
        <v>127</v>
      </c>
      <c r="G2183" t="str">
        <f>Table_Default__ACACCTCAT[[#This Row],[ACCT_CATEGORY]]</f>
        <v>10050</v>
      </c>
    </row>
    <row r="2184" spans="1:7" x14ac:dyDescent="0.25">
      <c r="A2184" t="s">
        <v>4948</v>
      </c>
      <c r="B2184" t="s">
        <v>4949</v>
      </c>
      <c r="C2184" t="s">
        <v>5</v>
      </c>
      <c r="D2184" t="s">
        <v>352</v>
      </c>
      <c r="E2184" t="s">
        <v>352</v>
      </c>
      <c r="F2184" t="s">
        <v>127</v>
      </c>
      <c r="G2184" t="str">
        <f>Table_Default__ACACCTCAT[[#This Row],[ACCT_CATEGORY]]</f>
        <v>10051</v>
      </c>
    </row>
    <row r="2185" spans="1:7" x14ac:dyDescent="0.25">
      <c r="A2185" t="s">
        <v>4950</v>
      </c>
      <c r="B2185" t="s">
        <v>4951</v>
      </c>
      <c r="C2185" t="s">
        <v>5</v>
      </c>
      <c r="D2185" t="s">
        <v>352</v>
      </c>
      <c r="E2185" t="s">
        <v>352</v>
      </c>
      <c r="F2185" t="s">
        <v>127</v>
      </c>
      <c r="G2185" t="str">
        <f>Table_Default__ACACCTCAT[[#This Row],[ACCT_CATEGORY]]</f>
        <v>10052</v>
      </c>
    </row>
    <row r="2186" spans="1:7" x14ac:dyDescent="0.25">
      <c r="A2186" t="s">
        <v>4952</v>
      </c>
      <c r="B2186" t="s">
        <v>4953</v>
      </c>
      <c r="C2186" t="s">
        <v>5</v>
      </c>
      <c r="D2186" t="s">
        <v>352</v>
      </c>
      <c r="E2186" t="s">
        <v>352</v>
      </c>
      <c r="F2186" t="s">
        <v>127</v>
      </c>
      <c r="G2186" t="str">
        <f>Table_Default__ACACCTCAT[[#This Row],[ACCT_CATEGORY]]</f>
        <v>10053</v>
      </c>
    </row>
    <row r="2187" spans="1:7" x14ac:dyDescent="0.25">
      <c r="A2187" t="s">
        <v>4954</v>
      </c>
      <c r="B2187" t="s">
        <v>4955</v>
      </c>
      <c r="C2187" t="s">
        <v>5</v>
      </c>
      <c r="D2187" t="s">
        <v>352</v>
      </c>
      <c r="E2187" t="s">
        <v>352</v>
      </c>
      <c r="F2187" t="s">
        <v>127</v>
      </c>
      <c r="G2187" t="str">
        <f>Table_Default__ACACCTCAT[[#This Row],[ACCT_CATEGORY]]</f>
        <v>10054</v>
      </c>
    </row>
    <row r="2188" spans="1:7" x14ac:dyDescent="0.25">
      <c r="A2188" t="s">
        <v>4956</v>
      </c>
      <c r="B2188" t="s">
        <v>4957</v>
      </c>
      <c r="C2188" t="s">
        <v>5</v>
      </c>
      <c r="D2188" t="s">
        <v>352</v>
      </c>
      <c r="E2188" t="s">
        <v>352</v>
      </c>
      <c r="F2188" t="s">
        <v>127</v>
      </c>
      <c r="G2188" t="str">
        <f>Table_Default__ACACCTCAT[[#This Row],[ACCT_CATEGORY]]</f>
        <v>10055</v>
      </c>
    </row>
    <row r="2189" spans="1:7" x14ac:dyDescent="0.25">
      <c r="A2189" t="s">
        <v>4958</v>
      </c>
      <c r="B2189" t="s">
        <v>4959</v>
      </c>
      <c r="C2189" t="s">
        <v>5</v>
      </c>
      <c r="D2189" t="s">
        <v>352</v>
      </c>
      <c r="E2189" t="s">
        <v>352</v>
      </c>
      <c r="F2189" t="s">
        <v>127</v>
      </c>
      <c r="G2189" t="str">
        <f>Table_Default__ACACCTCAT[[#This Row],[ACCT_CATEGORY]]</f>
        <v>10056</v>
      </c>
    </row>
    <row r="2190" spans="1:7" x14ac:dyDescent="0.25">
      <c r="A2190" t="s">
        <v>4960</v>
      </c>
      <c r="B2190" t="s">
        <v>4961</v>
      </c>
      <c r="C2190" t="s">
        <v>5</v>
      </c>
      <c r="D2190" t="s">
        <v>352</v>
      </c>
      <c r="E2190" t="s">
        <v>352</v>
      </c>
      <c r="F2190" t="s">
        <v>127</v>
      </c>
      <c r="G2190" t="str">
        <f>Table_Default__ACACCTCAT[[#This Row],[ACCT_CATEGORY]]</f>
        <v>10057</v>
      </c>
    </row>
    <row r="2191" spans="1:7" x14ac:dyDescent="0.25">
      <c r="A2191" t="s">
        <v>4962</v>
      </c>
      <c r="B2191" t="s">
        <v>4963</v>
      </c>
      <c r="C2191" t="s">
        <v>5</v>
      </c>
      <c r="D2191" t="s">
        <v>352</v>
      </c>
      <c r="E2191" t="s">
        <v>352</v>
      </c>
      <c r="F2191" t="s">
        <v>127</v>
      </c>
      <c r="G2191" t="str">
        <f>Table_Default__ACACCTCAT[[#This Row],[ACCT_CATEGORY]]</f>
        <v>10058</v>
      </c>
    </row>
    <row r="2192" spans="1:7" x14ac:dyDescent="0.25">
      <c r="A2192" t="s">
        <v>4964</v>
      </c>
      <c r="B2192" t="s">
        <v>4965</v>
      </c>
      <c r="C2192" t="s">
        <v>5</v>
      </c>
      <c r="D2192" t="s">
        <v>352</v>
      </c>
      <c r="E2192" t="s">
        <v>352</v>
      </c>
      <c r="F2192" t="s">
        <v>127</v>
      </c>
      <c r="G2192" t="str">
        <f>Table_Default__ACACCTCAT[[#This Row],[ACCT_CATEGORY]]</f>
        <v>10059</v>
      </c>
    </row>
    <row r="2193" spans="1:7" x14ac:dyDescent="0.25">
      <c r="A2193" t="s">
        <v>4966</v>
      </c>
      <c r="B2193" t="s">
        <v>4967</v>
      </c>
      <c r="C2193" t="s">
        <v>5</v>
      </c>
      <c r="D2193" t="s">
        <v>352</v>
      </c>
      <c r="E2193" t="s">
        <v>352</v>
      </c>
      <c r="F2193" t="s">
        <v>127</v>
      </c>
      <c r="G2193" t="str">
        <f>Table_Default__ACACCTCAT[[#This Row],[ACCT_CATEGORY]]</f>
        <v>10060</v>
      </c>
    </row>
    <row r="2194" spans="1:7" x14ac:dyDescent="0.25">
      <c r="A2194" t="s">
        <v>4968</v>
      </c>
      <c r="B2194" t="s">
        <v>4969</v>
      </c>
      <c r="C2194" t="s">
        <v>5</v>
      </c>
      <c r="D2194" t="s">
        <v>352</v>
      </c>
      <c r="E2194" t="s">
        <v>352</v>
      </c>
      <c r="F2194" t="s">
        <v>127</v>
      </c>
      <c r="G2194" t="str">
        <f>Table_Default__ACACCTCAT[[#This Row],[ACCT_CATEGORY]]</f>
        <v>10061</v>
      </c>
    </row>
    <row r="2195" spans="1:7" x14ac:dyDescent="0.25">
      <c r="A2195" t="s">
        <v>4970</v>
      </c>
      <c r="B2195" t="s">
        <v>4971</v>
      </c>
      <c r="C2195" t="s">
        <v>5</v>
      </c>
      <c r="D2195" t="s">
        <v>352</v>
      </c>
      <c r="E2195" t="s">
        <v>352</v>
      </c>
      <c r="F2195" t="s">
        <v>127</v>
      </c>
      <c r="G2195" t="str">
        <f>Table_Default__ACACCTCAT[[#This Row],[ACCT_CATEGORY]]</f>
        <v>10062</v>
      </c>
    </row>
    <row r="2196" spans="1:7" x14ac:dyDescent="0.25">
      <c r="A2196" t="s">
        <v>4972</v>
      </c>
      <c r="B2196" t="s">
        <v>4973</v>
      </c>
      <c r="C2196" t="s">
        <v>5</v>
      </c>
      <c r="D2196" t="s">
        <v>352</v>
      </c>
      <c r="E2196" t="s">
        <v>352</v>
      </c>
      <c r="F2196" t="s">
        <v>127</v>
      </c>
      <c r="G2196" t="str">
        <f>Table_Default__ACACCTCAT[[#This Row],[ACCT_CATEGORY]]</f>
        <v>10063</v>
      </c>
    </row>
    <row r="2197" spans="1:7" x14ac:dyDescent="0.25">
      <c r="A2197" t="s">
        <v>4974</v>
      </c>
      <c r="B2197" t="s">
        <v>4975</v>
      </c>
      <c r="C2197" t="s">
        <v>5</v>
      </c>
      <c r="D2197" t="s">
        <v>352</v>
      </c>
      <c r="E2197" t="s">
        <v>352</v>
      </c>
      <c r="F2197" t="s">
        <v>127</v>
      </c>
      <c r="G2197" t="str">
        <f>Table_Default__ACACCTCAT[[#This Row],[ACCT_CATEGORY]]</f>
        <v>10064</v>
      </c>
    </row>
    <row r="2198" spans="1:7" x14ac:dyDescent="0.25">
      <c r="A2198" t="s">
        <v>4976</v>
      </c>
      <c r="B2198" t="s">
        <v>4977</v>
      </c>
      <c r="C2198" t="s">
        <v>5</v>
      </c>
      <c r="D2198" t="s">
        <v>352</v>
      </c>
      <c r="E2198" t="s">
        <v>352</v>
      </c>
      <c r="F2198" t="s">
        <v>127</v>
      </c>
      <c r="G2198" t="str">
        <f>Table_Default__ACACCTCAT[[#This Row],[ACCT_CATEGORY]]</f>
        <v>10065</v>
      </c>
    </row>
    <row r="2199" spans="1:7" x14ac:dyDescent="0.25">
      <c r="A2199" t="s">
        <v>4978</v>
      </c>
      <c r="B2199" t="s">
        <v>4979</v>
      </c>
      <c r="C2199" t="s">
        <v>5</v>
      </c>
      <c r="D2199" t="s">
        <v>352</v>
      </c>
      <c r="E2199" t="s">
        <v>352</v>
      </c>
      <c r="F2199" t="s">
        <v>127</v>
      </c>
      <c r="G2199" t="str">
        <f>Table_Default__ACACCTCAT[[#This Row],[ACCT_CATEGORY]]</f>
        <v>10066</v>
      </c>
    </row>
    <row r="2200" spans="1:7" x14ac:dyDescent="0.25">
      <c r="A2200" t="s">
        <v>4980</v>
      </c>
      <c r="B2200" t="s">
        <v>4981</v>
      </c>
      <c r="C2200" t="s">
        <v>5</v>
      </c>
      <c r="D2200" t="s">
        <v>352</v>
      </c>
      <c r="E2200" t="s">
        <v>352</v>
      </c>
      <c r="F2200" t="s">
        <v>127</v>
      </c>
      <c r="G2200" t="str">
        <f>Table_Default__ACACCTCAT[[#This Row],[ACCT_CATEGORY]]</f>
        <v>10067</v>
      </c>
    </row>
    <row r="2201" spans="1:7" x14ac:dyDescent="0.25">
      <c r="A2201" t="s">
        <v>4982</v>
      </c>
      <c r="B2201" t="s">
        <v>4983</v>
      </c>
      <c r="C2201" t="s">
        <v>5</v>
      </c>
      <c r="D2201" t="s">
        <v>352</v>
      </c>
      <c r="E2201" t="s">
        <v>352</v>
      </c>
      <c r="F2201" t="s">
        <v>127</v>
      </c>
      <c r="G2201" t="str">
        <f>Table_Default__ACACCTCAT[[#This Row],[ACCT_CATEGORY]]</f>
        <v>10068</v>
      </c>
    </row>
    <row r="2202" spans="1:7" x14ac:dyDescent="0.25">
      <c r="A2202" t="s">
        <v>4984</v>
      </c>
      <c r="B2202" t="s">
        <v>4985</v>
      </c>
      <c r="C2202" t="s">
        <v>5</v>
      </c>
      <c r="D2202" t="s">
        <v>352</v>
      </c>
      <c r="E2202" t="s">
        <v>352</v>
      </c>
      <c r="F2202" t="s">
        <v>127</v>
      </c>
      <c r="G2202" t="str">
        <f>Table_Default__ACACCTCAT[[#This Row],[ACCT_CATEGORY]]</f>
        <v>10069</v>
      </c>
    </row>
    <row r="2203" spans="1:7" x14ac:dyDescent="0.25">
      <c r="A2203" t="s">
        <v>4986</v>
      </c>
      <c r="B2203" t="s">
        <v>4987</v>
      </c>
      <c r="C2203" t="s">
        <v>5</v>
      </c>
      <c r="D2203" t="s">
        <v>352</v>
      </c>
      <c r="E2203" t="s">
        <v>352</v>
      </c>
      <c r="F2203" t="s">
        <v>127</v>
      </c>
      <c r="G2203" t="str">
        <f>Table_Default__ACACCTCAT[[#This Row],[ACCT_CATEGORY]]</f>
        <v>10070</v>
      </c>
    </row>
    <row r="2204" spans="1:7" x14ac:dyDescent="0.25">
      <c r="A2204" t="s">
        <v>4988</v>
      </c>
      <c r="B2204" t="s">
        <v>4989</v>
      </c>
      <c r="C2204" t="s">
        <v>5</v>
      </c>
      <c r="D2204" t="s">
        <v>352</v>
      </c>
      <c r="E2204" t="s">
        <v>352</v>
      </c>
      <c r="F2204" t="s">
        <v>127</v>
      </c>
      <c r="G2204" t="str">
        <f>Table_Default__ACACCTCAT[[#This Row],[ACCT_CATEGORY]]</f>
        <v>10071</v>
      </c>
    </row>
    <row r="2205" spans="1:7" x14ac:dyDescent="0.25">
      <c r="A2205" t="s">
        <v>4990</v>
      </c>
      <c r="B2205" t="s">
        <v>4991</v>
      </c>
      <c r="C2205" t="s">
        <v>5</v>
      </c>
      <c r="D2205" t="s">
        <v>352</v>
      </c>
      <c r="E2205" t="s">
        <v>352</v>
      </c>
      <c r="F2205" t="s">
        <v>127</v>
      </c>
      <c r="G2205" t="str">
        <f>Table_Default__ACACCTCAT[[#This Row],[ACCT_CATEGORY]]</f>
        <v>10072</v>
      </c>
    </row>
    <row r="2206" spans="1:7" x14ac:dyDescent="0.25">
      <c r="A2206" t="s">
        <v>4992</v>
      </c>
      <c r="B2206" t="s">
        <v>4993</v>
      </c>
      <c r="C2206" t="s">
        <v>5</v>
      </c>
      <c r="D2206" t="s">
        <v>352</v>
      </c>
      <c r="E2206" t="s">
        <v>352</v>
      </c>
      <c r="F2206" t="s">
        <v>127</v>
      </c>
      <c r="G2206" t="str">
        <f>Table_Default__ACACCTCAT[[#This Row],[ACCT_CATEGORY]]</f>
        <v>10073</v>
      </c>
    </row>
    <row r="2207" spans="1:7" x14ac:dyDescent="0.25">
      <c r="A2207" t="s">
        <v>4994</v>
      </c>
      <c r="B2207" t="s">
        <v>4995</v>
      </c>
      <c r="C2207" t="s">
        <v>5</v>
      </c>
      <c r="D2207" t="s">
        <v>352</v>
      </c>
      <c r="E2207" t="s">
        <v>352</v>
      </c>
      <c r="F2207" t="s">
        <v>127</v>
      </c>
      <c r="G2207" t="str">
        <f>Table_Default__ACACCTCAT[[#This Row],[ACCT_CATEGORY]]</f>
        <v>10074</v>
      </c>
    </row>
    <row r="2208" spans="1:7" x14ac:dyDescent="0.25">
      <c r="A2208" t="s">
        <v>4996</v>
      </c>
      <c r="B2208" t="s">
        <v>4997</v>
      </c>
      <c r="C2208" t="s">
        <v>5</v>
      </c>
      <c r="D2208" t="s">
        <v>352</v>
      </c>
      <c r="E2208" t="s">
        <v>352</v>
      </c>
      <c r="F2208" t="s">
        <v>127</v>
      </c>
      <c r="G2208" t="str">
        <f>Table_Default__ACACCTCAT[[#This Row],[ACCT_CATEGORY]]</f>
        <v>10075</v>
      </c>
    </row>
    <row r="2209" spans="1:7" x14ac:dyDescent="0.25">
      <c r="A2209" t="s">
        <v>4998</v>
      </c>
      <c r="B2209" t="s">
        <v>4999</v>
      </c>
      <c r="C2209" t="s">
        <v>5</v>
      </c>
      <c r="D2209" t="s">
        <v>352</v>
      </c>
      <c r="E2209" t="s">
        <v>352</v>
      </c>
      <c r="F2209" t="s">
        <v>127</v>
      </c>
      <c r="G2209" t="str">
        <f>Table_Default__ACACCTCAT[[#This Row],[ACCT_CATEGORY]]</f>
        <v>10076</v>
      </c>
    </row>
    <row r="2210" spans="1:7" x14ac:dyDescent="0.25">
      <c r="A2210" t="s">
        <v>5000</v>
      </c>
      <c r="B2210" t="s">
        <v>5001</v>
      </c>
      <c r="C2210" t="s">
        <v>5</v>
      </c>
      <c r="D2210" t="s">
        <v>352</v>
      </c>
      <c r="E2210" t="s">
        <v>352</v>
      </c>
      <c r="F2210" t="s">
        <v>127</v>
      </c>
      <c r="G2210" t="str">
        <f>Table_Default__ACACCTCAT[[#This Row],[ACCT_CATEGORY]]</f>
        <v>10077</v>
      </c>
    </row>
    <row r="2211" spans="1:7" x14ac:dyDescent="0.25">
      <c r="A2211" t="s">
        <v>5002</v>
      </c>
      <c r="B2211" t="s">
        <v>5003</v>
      </c>
      <c r="C2211" t="s">
        <v>5</v>
      </c>
      <c r="D2211" t="s">
        <v>352</v>
      </c>
      <c r="E2211" t="s">
        <v>352</v>
      </c>
      <c r="F2211" t="s">
        <v>127</v>
      </c>
      <c r="G2211" t="str">
        <f>Table_Default__ACACCTCAT[[#This Row],[ACCT_CATEGORY]]</f>
        <v>10078</v>
      </c>
    </row>
    <row r="2212" spans="1:7" x14ac:dyDescent="0.25">
      <c r="A2212" t="s">
        <v>5004</v>
      </c>
      <c r="B2212" t="s">
        <v>5005</v>
      </c>
      <c r="C2212" t="s">
        <v>5</v>
      </c>
      <c r="D2212" t="s">
        <v>352</v>
      </c>
      <c r="E2212" t="s">
        <v>352</v>
      </c>
      <c r="F2212" t="s">
        <v>127</v>
      </c>
      <c r="G2212" t="str">
        <f>Table_Default__ACACCTCAT[[#This Row],[ACCT_CATEGORY]]</f>
        <v>10079</v>
      </c>
    </row>
    <row r="2213" spans="1:7" x14ac:dyDescent="0.25">
      <c r="A2213" t="s">
        <v>5006</v>
      </c>
      <c r="B2213" t="s">
        <v>5007</v>
      </c>
      <c r="C2213" t="s">
        <v>5</v>
      </c>
      <c r="D2213" t="s">
        <v>352</v>
      </c>
      <c r="E2213" t="s">
        <v>352</v>
      </c>
      <c r="F2213" t="s">
        <v>127</v>
      </c>
      <c r="G2213" t="str">
        <f>Table_Default__ACACCTCAT[[#This Row],[ACCT_CATEGORY]]</f>
        <v>10080</v>
      </c>
    </row>
    <row r="2214" spans="1:7" x14ac:dyDescent="0.25">
      <c r="A2214" t="s">
        <v>5008</v>
      </c>
      <c r="B2214" t="s">
        <v>5009</v>
      </c>
      <c r="C2214" t="s">
        <v>5</v>
      </c>
      <c r="D2214" t="s">
        <v>352</v>
      </c>
      <c r="E2214" t="s">
        <v>352</v>
      </c>
      <c r="F2214" t="s">
        <v>127</v>
      </c>
      <c r="G2214" t="str">
        <f>Table_Default__ACACCTCAT[[#This Row],[ACCT_CATEGORY]]</f>
        <v>10081</v>
      </c>
    </row>
    <row r="2215" spans="1:7" x14ac:dyDescent="0.25">
      <c r="A2215" t="s">
        <v>5010</v>
      </c>
      <c r="B2215" t="s">
        <v>5011</v>
      </c>
      <c r="C2215" t="s">
        <v>5</v>
      </c>
      <c r="D2215" t="s">
        <v>352</v>
      </c>
      <c r="E2215" t="s">
        <v>352</v>
      </c>
      <c r="F2215" t="s">
        <v>127</v>
      </c>
      <c r="G2215" t="str">
        <f>Table_Default__ACACCTCAT[[#This Row],[ACCT_CATEGORY]]</f>
        <v>10082</v>
      </c>
    </row>
    <row r="2216" spans="1:7" x14ac:dyDescent="0.25">
      <c r="A2216" t="s">
        <v>5012</v>
      </c>
      <c r="B2216" t="s">
        <v>5013</v>
      </c>
      <c r="C2216" t="s">
        <v>5</v>
      </c>
      <c r="D2216" t="s">
        <v>352</v>
      </c>
      <c r="E2216" t="s">
        <v>352</v>
      </c>
      <c r="F2216" t="s">
        <v>127</v>
      </c>
      <c r="G2216" t="str">
        <f>Table_Default__ACACCTCAT[[#This Row],[ACCT_CATEGORY]]</f>
        <v>10083</v>
      </c>
    </row>
    <row r="2217" spans="1:7" x14ac:dyDescent="0.25">
      <c r="A2217" t="s">
        <v>5014</v>
      </c>
      <c r="B2217" t="s">
        <v>5015</v>
      </c>
      <c r="C2217" t="s">
        <v>5</v>
      </c>
      <c r="D2217" t="s">
        <v>352</v>
      </c>
      <c r="E2217" t="s">
        <v>352</v>
      </c>
      <c r="F2217" t="s">
        <v>127</v>
      </c>
      <c r="G2217" t="str">
        <f>Table_Default__ACACCTCAT[[#This Row],[ACCT_CATEGORY]]</f>
        <v>10084</v>
      </c>
    </row>
    <row r="2218" spans="1:7" x14ac:dyDescent="0.25">
      <c r="A2218" t="s">
        <v>5016</v>
      </c>
      <c r="B2218" t="s">
        <v>5017</v>
      </c>
      <c r="C2218" t="s">
        <v>5</v>
      </c>
      <c r="D2218" t="s">
        <v>352</v>
      </c>
      <c r="E2218" t="s">
        <v>352</v>
      </c>
      <c r="F2218" t="s">
        <v>127</v>
      </c>
      <c r="G2218" t="str">
        <f>Table_Default__ACACCTCAT[[#This Row],[ACCT_CATEGORY]]</f>
        <v>10085</v>
      </c>
    </row>
    <row r="2219" spans="1:7" x14ac:dyDescent="0.25">
      <c r="A2219" t="s">
        <v>5018</v>
      </c>
      <c r="B2219" t="s">
        <v>5019</v>
      </c>
      <c r="C2219" t="s">
        <v>5</v>
      </c>
      <c r="D2219" t="s">
        <v>352</v>
      </c>
      <c r="E2219" t="s">
        <v>352</v>
      </c>
      <c r="F2219" t="s">
        <v>127</v>
      </c>
      <c r="G2219" t="str">
        <f>Table_Default__ACACCTCAT[[#This Row],[ACCT_CATEGORY]]</f>
        <v>10086</v>
      </c>
    </row>
    <row r="2220" spans="1:7" x14ac:dyDescent="0.25">
      <c r="A2220" t="s">
        <v>5020</v>
      </c>
      <c r="B2220" t="s">
        <v>5021</v>
      </c>
      <c r="C2220" t="s">
        <v>5</v>
      </c>
      <c r="D2220" t="s">
        <v>352</v>
      </c>
      <c r="E2220" t="s">
        <v>352</v>
      </c>
      <c r="F2220" t="s">
        <v>127</v>
      </c>
      <c r="G2220" t="str">
        <f>Table_Default__ACACCTCAT[[#This Row],[ACCT_CATEGORY]]</f>
        <v>10087</v>
      </c>
    </row>
    <row r="2221" spans="1:7" x14ac:dyDescent="0.25">
      <c r="A2221" t="s">
        <v>5022</v>
      </c>
      <c r="B2221" t="s">
        <v>5023</v>
      </c>
      <c r="C2221" t="s">
        <v>5</v>
      </c>
      <c r="D2221" t="s">
        <v>352</v>
      </c>
      <c r="E2221" t="s">
        <v>352</v>
      </c>
      <c r="F2221" t="s">
        <v>127</v>
      </c>
      <c r="G2221" t="str">
        <f>Table_Default__ACACCTCAT[[#This Row],[ACCT_CATEGORY]]</f>
        <v>10088</v>
      </c>
    </row>
    <row r="2222" spans="1:7" x14ac:dyDescent="0.25">
      <c r="A2222" t="s">
        <v>5024</v>
      </c>
      <c r="B2222" t="s">
        <v>5025</v>
      </c>
      <c r="C2222" t="s">
        <v>5</v>
      </c>
      <c r="D2222" t="s">
        <v>352</v>
      </c>
      <c r="E2222" t="s">
        <v>352</v>
      </c>
      <c r="F2222" t="s">
        <v>127</v>
      </c>
      <c r="G2222" t="str">
        <f>Table_Default__ACACCTCAT[[#This Row],[ACCT_CATEGORY]]</f>
        <v>10089</v>
      </c>
    </row>
    <row r="2223" spans="1:7" x14ac:dyDescent="0.25">
      <c r="A2223" t="s">
        <v>5026</v>
      </c>
      <c r="B2223" t="s">
        <v>5027</v>
      </c>
      <c r="C2223" t="s">
        <v>5</v>
      </c>
      <c r="D2223" t="s">
        <v>352</v>
      </c>
      <c r="E2223" t="s">
        <v>352</v>
      </c>
      <c r="F2223" t="s">
        <v>127</v>
      </c>
      <c r="G2223" t="str">
        <f>Table_Default__ACACCTCAT[[#This Row],[ACCT_CATEGORY]]</f>
        <v>10090</v>
      </c>
    </row>
    <row r="2224" spans="1:7" x14ac:dyDescent="0.25">
      <c r="A2224" t="s">
        <v>5028</v>
      </c>
      <c r="B2224" t="s">
        <v>5029</v>
      </c>
      <c r="C2224" t="s">
        <v>5</v>
      </c>
      <c r="D2224" t="s">
        <v>352</v>
      </c>
      <c r="E2224" t="s">
        <v>352</v>
      </c>
      <c r="F2224" t="s">
        <v>127</v>
      </c>
      <c r="G2224" t="str">
        <f>Table_Default__ACACCTCAT[[#This Row],[ACCT_CATEGORY]]</f>
        <v>10091</v>
      </c>
    </row>
    <row r="2225" spans="1:7" x14ac:dyDescent="0.25">
      <c r="A2225" t="s">
        <v>5030</v>
      </c>
      <c r="B2225" t="s">
        <v>5031</v>
      </c>
      <c r="C2225" t="s">
        <v>5</v>
      </c>
      <c r="D2225" t="s">
        <v>352</v>
      </c>
      <c r="E2225" t="s">
        <v>352</v>
      </c>
      <c r="F2225" t="s">
        <v>127</v>
      </c>
      <c r="G2225" t="str">
        <f>Table_Default__ACACCTCAT[[#This Row],[ACCT_CATEGORY]]</f>
        <v>10092</v>
      </c>
    </row>
    <row r="2226" spans="1:7" x14ac:dyDescent="0.25">
      <c r="A2226" t="s">
        <v>5032</v>
      </c>
      <c r="B2226" t="s">
        <v>5033</v>
      </c>
      <c r="C2226" t="s">
        <v>5</v>
      </c>
      <c r="D2226" t="s">
        <v>352</v>
      </c>
      <c r="E2226" t="s">
        <v>352</v>
      </c>
      <c r="F2226" t="s">
        <v>127</v>
      </c>
      <c r="G2226" t="str">
        <f>Table_Default__ACACCTCAT[[#This Row],[ACCT_CATEGORY]]</f>
        <v>10093</v>
      </c>
    </row>
    <row r="2227" spans="1:7" x14ac:dyDescent="0.25">
      <c r="A2227" t="s">
        <v>5034</v>
      </c>
      <c r="B2227" t="s">
        <v>5035</v>
      </c>
      <c r="C2227" t="s">
        <v>5</v>
      </c>
      <c r="D2227" t="s">
        <v>352</v>
      </c>
      <c r="E2227" t="s">
        <v>352</v>
      </c>
      <c r="F2227" t="s">
        <v>127</v>
      </c>
      <c r="G2227" t="str">
        <f>Table_Default__ACACCTCAT[[#This Row],[ACCT_CATEGORY]]</f>
        <v>10094</v>
      </c>
    </row>
    <row r="2228" spans="1:7" x14ac:dyDescent="0.25">
      <c r="A2228" t="s">
        <v>5036</v>
      </c>
      <c r="B2228" t="s">
        <v>5037</v>
      </c>
      <c r="C2228" t="s">
        <v>5</v>
      </c>
      <c r="D2228" t="s">
        <v>352</v>
      </c>
      <c r="E2228" t="s">
        <v>352</v>
      </c>
      <c r="F2228" t="s">
        <v>127</v>
      </c>
      <c r="G2228" t="str">
        <f>Table_Default__ACACCTCAT[[#This Row],[ACCT_CATEGORY]]</f>
        <v>10095</v>
      </c>
    </row>
    <row r="2229" spans="1:7" x14ac:dyDescent="0.25">
      <c r="A2229" t="s">
        <v>5038</v>
      </c>
      <c r="B2229" t="s">
        <v>5039</v>
      </c>
      <c r="C2229" t="s">
        <v>5</v>
      </c>
      <c r="D2229" t="s">
        <v>352</v>
      </c>
      <c r="E2229" t="s">
        <v>352</v>
      </c>
      <c r="F2229" t="s">
        <v>127</v>
      </c>
      <c r="G2229" t="str">
        <f>Table_Default__ACACCTCAT[[#This Row],[ACCT_CATEGORY]]</f>
        <v>10096</v>
      </c>
    </row>
    <row r="2230" spans="1:7" x14ac:dyDescent="0.25">
      <c r="A2230" t="s">
        <v>5040</v>
      </c>
      <c r="B2230" t="s">
        <v>5041</v>
      </c>
      <c r="C2230" t="s">
        <v>5</v>
      </c>
      <c r="D2230" t="s">
        <v>352</v>
      </c>
      <c r="E2230" t="s">
        <v>352</v>
      </c>
      <c r="F2230" t="s">
        <v>127</v>
      </c>
      <c r="G2230" t="str">
        <f>Table_Default__ACACCTCAT[[#This Row],[ACCT_CATEGORY]]</f>
        <v>10097</v>
      </c>
    </row>
    <row r="2231" spans="1:7" x14ac:dyDescent="0.25">
      <c r="A2231" t="s">
        <v>5042</v>
      </c>
      <c r="B2231" t="s">
        <v>5043</v>
      </c>
      <c r="C2231" t="s">
        <v>5</v>
      </c>
      <c r="D2231" t="s">
        <v>352</v>
      </c>
      <c r="E2231" t="s">
        <v>352</v>
      </c>
      <c r="F2231" t="s">
        <v>127</v>
      </c>
      <c r="G2231" t="str">
        <f>Table_Default__ACACCTCAT[[#This Row],[ACCT_CATEGORY]]</f>
        <v>10098</v>
      </c>
    </row>
    <row r="2232" spans="1:7" x14ac:dyDescent="0.25">
      <c r="A2232" t="s">
        <v>5044</v>
      </c>
      <c r="B2232" t="s">
        <v>5045</v>
      </c>
      <c r="C2232" t="s">
        <v>5</v>
      </c>
      <c r="D2232" t="s">
        <v>352</v>
      </c>
      <c r="E2232" t="s">
        <v>352</v>
      </c>
      <c r="F2232" t="s">
        <v>127</v>
      </c>
      <c r="G2232" t="str">
        <f>Table_Default__ACACCTCAT[[#This Row],[ACCT_CATEGORY]]</f>
        <v>10099</v>
      </c>
    </row>
    <row r="2233" spans="1:7" x14ac:dyDescent="0.25">
      <c r="A2233" t="s">
        <v>5046</v>
      </c>
      <c r="B2233" t="s">
        <v>5047</v>
      </c>
      <c r="C2233" t="s">
        <v>5</v>
      </c>
      <c r="D2233" t="s">
        <v>352</v>
      </c>
      <c r="E2233" t="s">
        <v>352</v>
      </c>
      <c r="F2233" t="s">
        <v>127</v>
      </c>
      <c r="G2233" t="str">
        <f>Table_Default__ACACCTCAT[[#This Row],[ACCT_CATEGORY]]</f>
        <v>10100</v>
      </c>
    </row>
    <row r="2234" spans="1:7" x14ac:dyDescent="0.25">
      <c r="A2234" t="s">
        <v>5048</v>
      </c>
      <c r="B2234" t="s">
        <v>5049</v>
      </c>
      <c r="C2234" t="s">
        <v>5</v>
      </c>
      <c r="D2234" t="s">
        <v>352</v>
      </c>
      <c r="E2234" t="s">
        <v>352</v>
      </c>
      <c r="F2234" t="s">
        <v>127</v>
      </c>
      <c r="G2234" t="str">
        <f>Table_Default__ACACCTCAT[[#This Row],[ACCT_CATEGORY]]</f>
        <v>10101</v>
      </c>
    </row>
    <row r="2235" spans="1:7" x14ac:dyDescent="0.25">
      <c r="A2235" t="s">
        <v>5050</v>
      </c>
      <c r="B2235" t="s">
        <v>5051</v>
      </c>
      <c r="C2235" t="s">
        <v>5</v>
      </c>
      <c r="D2235" t="s">
        <v>352</v>
      </c>
      <c r="E2235" t="s">
        <v>352</v>
      </c>
      <c r="F2235" t="s">
        <v>127</v>
      </c>
      <c r="G2235" t="str">
        <f>Table_Default__ACACCTCAT[[#This Row],[ACCT_CATEGORY]]</f>
        <v>10102</v>
      </c>
    </row>
    <row r="2236" spans="1:7" x14ac:dyDescent="0.25">
      <c r="A2236" t="s">
        <v>5052</v>
      </c>
      <c r="B2236" t="s">
        <v>5053</v>
      </c>
      <c r="C2236" t="s">
        <v>5</v>
      </c>
      <c r="D2236" t="s">
        <v>352</v>
      </c>
      <c r="E2236" t="s">
        <v>352</v>
      </c>
      <c r="F2236" t="s">
        <v>127</v>
      </c>
      <c r="G2236" t="str">
        <f>Table_Default__ACACCTCAT[[#This Row],[ACCT_CATEGORY]]</f>
        <v>10103</v>
      </c>
    </row>
    <row r="2237" spans="1:7" x14ac:dyDescent="0.25">
      <c r="A2237" t="s">
        <v>5054</v>
      </c>
      <c r="B2237" t="s">
        <v>5055</v>
      </c>
      <c r="C2237" t="s">
        <v>5</v>
      </c>
      <c r="D2237" t="s">
        <v>352</v>
      </c>
      <c r="E2237" t="s">
        <v>352</v>
      </c>
      <c r="F2237" t="s">
        <v>127</v>
      </c>
      <c r="G2237" t="str">
        <f>Table_Default__ACACCTCAT[[#This Row],[ACCT_CATEGORY]]</f>
        <v>10104</v>
      </c>
    </row>
    <row r="2238" spans="1:7" x14ac:dyDescent="0.25">
      <c r="A2238" t="s">
        <v>5056</v>
      </c>
      <c r="B2238" t="s">
        <v>5057</v>
      </c>
      <c r="C2238" t="s">
        <v>5</v>
      </c>
      <c r="D2238" t="s">
        <v>352</v>
      </c>
      <c r="E2238" t="s">
        <v>352</v>
      </c>
      <c r="F2238" t="s">
        <v>127</v>
      </c>
      <c r="G2238" t="str">
        <f>Table_Default__ACACCTCAT[[#This Row],[ACCT_CATEGORY]]</f>
        <v>10105</v>
      </c>
    </row>
    <row r="2239" spans="1:7" x14ac:dyDescent="0.25">
      <c r="A2239" t="s">
        <v>5058</v>
      </c>
      <c r="B2239" t="s">
        <v>5059</v>
      </c>
      <c r="C2239" t="s">
        <v>5</v>
      </c>
      <c r="D2239" t="s">
        <v>352</v>
      </c>
      <c r="E2239" t="s">
        <v>352</v>
      </c>
      <c r="F2239" t="s">
        <v>127</v>
      </c>
      <c r="G2239" t="str">
        <f>Table_Default__ACACCTCAT[[#This Row],[ACCT_CATEGORY]]</f>
        <v>10106</v>
      </c>
    </row>
    <row r="2240" spans="1:7" x14ac:dyDescent="0.25">
      <c r="A2240" t="s">
        <v>5060</v>
      </c>
      <c r="B2240" t="s">
        <v>5061</v>
      </c>
      <c r="C2240" t="s">
        <v>5</v>
      </c>
      <c r="D2240" t="s">
        <v>352</v>
      </c>
      <c r="E2240" t="s">
        <v>352</v>
      </c>
      <c r="F2240" t="s">
        <v>127</v>
      </c>
      <c r="G2240" t="str">
        <f>Table_Default__ACACCTCAT[[#This Row],[ACCT_CATEGORY]]</f>
        <v>10107</v>
      </c>
    </row>
    <row r="2241" spans="1:7" x14ac:dyDescent="0.25">
      <c r="A2241" t="s">
        <v>5062</v>
      </c>
      <c r="B2241" t="s">
        <v>5063</v>
      </c>
      <c r="C2241" t="s">
        <v>5</v>
      </c>
      <c r="D2241" t="s">
        <v>352</v>
      </c>
      <c r="E2241" t="s">
        <v>352</v>
      </c>
      <c r="F2241" t="s">
        <v>127</v>
      </c>
      <c r="G2241" t="str">
        <f>Table_Default__ACACCTCAT[[#This Row],[ACCT_CATEGORY]]</f>
        <v>10108</v>
      </c>
    </row>
    <row r="2242" spans="1:7" x14ac:dyDescent="0.25">
      <c r="A2242" t="s">
        <v>5064</v>
      </c>
      <c r="B2242" t="s">
        <v>5065</v>
      </c>
      <c r="C2242" t="s">
        <v>5</v>
      </c>
      <c r="D2242" t="s">
        <v>352</v>
      </c>
      <c r="E2242" t="s">
        <v>352</v>
      </c>
      <c r="F2242" t="s">
        <v>127</v>
      </c>
      <c r="G2242" t="str">
        <f>Table_Default__ACACCTCAT[[#This Row],[ACCT_CATEGORY]]</f>
        <v>10109</v>
      </c>
    </row>
    <row r="2243" spans="1:7" x14ac:dyDescent="0.25">
      <c r="A2243" t="s">
        <v>5066</v>
      </c>
      <c r="B2243" t="s">
        <v>5067</v>
      </c>
      <c r="C2243" t="s">
        <v>5</v>
      </c>
      <c r="D2243" t="s">
        <v>352</v>
      </c>
      <c r="E2243" t="s">
        <v>352</v>
      </c>
      <c r="F2243" t="s">
        <v>127</v>
      </c>
      <c r="G2243" t="str">
        <f>Table_Default__ACACCTCAT[[#This Row],[ACCT_CATEGORY]]</f>
        <v>10110</v>
      </c>
    </row>
    <row r="2244" spans="1:7" x14ac:dyDescent="0.25">
      <c r="A2244" t="s">
        <v>5068</v>
      </c>
      <c r="B2244" t="s">
        <v>5069</v>
      </c>
      <c r="C2244" t="s">
        <v>5</v>
      </c>
      <c r="D2244" t="s">
        <v>352</v>
      </c>
      <c r="E2244" t="s">
        <v>352</v>
      </c>
      <c r="F2244" t="s">
        <v>127</v>
      </c>
      <c r="G2244" t="str">
        <f>Table_Default__ACACCTCAT[[#This Row],[ACCT_CATEGORY]]</f>
        <v>10111</v>
      </c>
    </row>
    <row r="2245" spans="1:7" x14ac:dyDescent="0.25">
      <c r="A2245" t="s">
        <v>5070</v>
      </c>
      <c r="B2245" t="s">
        <v>5071</v>
      </c>
      <c r="C2245" t="s">
        <v>5</v>
      </c>
      <c r="D2245" t="s">
        <v>352</v>
      </c>
      <c r="E2245" t="s">
        <v>352</v>
      </c>
      <c r="F2245" t="s">
        <v>127</v>
      </c>
      <c r="G2245" t="str">
        <f>Table_Default__ACACCTCAT[[#This Row],[ACCT_CATEGORY]]</f>
        <v>10112</v>
      </c>
    </row>
    <row r="2246" spans="1:7" x14ac:dyDescent="0.25">
      <c r="A2246" t="s">
        <v>5072</v>
      </c>
      <c r="B2246" t="s">
        <v>5073</v>
      </c>
      <c r="C2246" t="s">
        <v>5</v>
      </c>
      <c r="D2246" t="s">
        <v>352</v>
      </c>
      <c r="E2246" t="s">
        <v>352</v>
      </c>
      <c r="F2246" t="s">
        <v>127</v>
      </c>
      <c r="G2246" t="str">
        <f>Table_Default__ACACCTCAT[[#This Row],[ACCT_CATEGORY]]</f>
        <v>10113</v>
      </c>
    </row>
    <row r="2247" spans="1:7" x14ac:dyDescent="0.25">
      <c r="A2247" t="s">
        <v>5074</v>
      </c>
      <c r="B2247" t="s">
        <v>5075</v>
      </c>
      <c r="C2247" t="s">
        <v>5</v>
      </c>
      <c r="D2247" t="s">
        <v>352</v>
      </c>
      <c r="E2247" t="s">
        <v>352</v>
      </c>
      <c r="F2247" t="s">
        <v>127</v>
      </c>
      <c r="G2247" t="str">
        <f>Table_Default__ACACCTCAT[[#This Row],[ACCT_CATEGORY]]</f>
        <v>10114</v>
      </c>
    </row>
    <row r="2248" spans="1:7" x14ac:dyDescent="0.25">
      <c r="A2248" t="s">
        <v>5076</v>
      </c>
      <c r="B2248" t="s">
        <v>5077</v>
      </c>
      <c r="C2248" t="s">
        <v>5</v>
      </c>
      <c r="D2248" t="s">
        <v>352</v>
      </c>
      <c r="E2248" t="s">
        <v>352</v>
      </c>
      <c r="F2248" t="s">
        <v>127</v>
      </c>
      <c r="G2248" t="str">
        <f>Table_Default__ACACCTCAT[[#This Row],[ACCT_CATEGORY]]</f>
        <v>10115</v>
      </c>
    </row>
    <row r="2249" spans="1:7" x14ac:dyDescent="0.25">
      <c r="A2249" t="s">
        <v>5078</v>
      </c>
      <c r="B2249" t="s">
        <v>5079</v>
      </c>
      <c r="C2249" t="s">
        <v>5</v>
      </c>
      <c r="D2249" t="s">
        <v>352</v>
      </c>
      <c r="E2249" t="s">
        <v>352</v>
      </c>
      <c r="F2249" t="s">
        <v>127</v>
      </c>
      <c r="G2249" t="str">
        <f>Table_Default__ACACCTCAT[[#This Row],[ACCT_CATEGORY]]</f>
        <v>10116</v>
      </c>
    </row>
    <row r="2250" spans="1:7" x14ac:dyDescent="0.25">
      <c r="A2250" t="s">
        <v>5080</v>
      </c>
      <c r="B2250" t="s">
        <v>5081</v>
      </c>
      <c r="C2250" t="s">
        <v>5</v>
      </c>
      <c r="D2250" t="s">
        <v>352</v>
      </c>
      <c r="E2250" t="s">
        <v>352</v>
      </c>
      <c r="F2250" t="s">
        <v>127</v>
      </c>
      <c r="G2250" t="str">
        <f>Table_Default__ACACCTCAT[[#This Row],[ACCT_CATEGORY]]</f>
        <v>10117</v>
      </c>
    </row>
    <row r="2251" spans="1:7" x14ac:dyDescent="0.25">
      <c r="A2251" t="s">
        <v>5082</v>
      </c>
      <c r="B2251" t="s">
        <v>5083</v>
      </c>
      <c r="C2251" t="s">
        <v>5</v>
      </c>
      <c r="D2251" t="s">
        <v>352</v>
      </c>
      <c r="E2251" t="s">
        <v>352</v>
      </c>
      <c r="F2251" t="s">
        <v>127</v>
      </c>
      <c r="G2251" t="str">
        <f>Table_Default__ACACCTCAT[[#This Row],[ACCT_CATEGORY]]</f>
        <v>10118</v>
      </c>
    </row>
    <row r="2252" spans="1:7" x14ac:dyDescent="0.25">
      <c r="A2252" t="s">
        <v>5084</v>
      </c>
      <c r="B2252" t="s">
        <v>5085</v>
      </c>
      <c r="C2252" t="s">
        <v>5</v>
      </c>
      <c r="D2252" t="s">
        <v>352</v>
      </c>
      <c r="E2252" t="s">
        <v>352</v>
      </c>
      <c r="F2252" t="s">
        <v>127</v>
      </c>
      <c r="G2252" t="str">
        <f>Table_Default__ACACCTCAT[[#This Row],[ACCT_CATEGORY]]</f>
        <v>10119</v>
      </c>
    </row>
    <row r="2253" spans="1:7" x14ac:dyDescent="0.25">
      <c r="A2253" t="s">
        <v>5086</v>
      </c>
      <c r="B2253" t="s">
        <v>5087</v>
      </c>
      <c r="C2253" t="s">
        <v>5</v>
      </c>
      <c r="D2253" t="s">
        <v>352</v>
      </c>
      <c r="E2253" t="s">
        <v>352</v>
      </c>
      <c r="F2253" t="s">
        <v>127</v>
      </c>
      <c r="G2253" t="str">
        <f>Table_Default__ACACCTCAT[[#This Row],[ACCT_CATEGORY]]</f>
        <v>10120</v>
      </c>
    </row>
    <row r="2254" spans="1:7" x14ac:dyDescent="0.25">
      <c r="A2254" t="s">
        <v>5088</v>
      </c>
      <c r="B2254" t="s">
        <v>5089</v>
      </c>
      <c r="C2254" t="s">
        <v>5</v>
      </c>
      <c r="D2254" t="s">
        <v>352</v>
      </c>
      <c r="E2254" t="s">
        <v>352</v>
      </c>
      <c r="F2254" t="s">
        <v>127</v>
      </c>
      <c r="G2254" t="str">
        <f>Table_Default__ACACCTCAT[[#This Row],[ACCT_CATEGORY]]</f>
        <v>10121</v>
      </c>
    </row>
    <row r="2255" spans="1:7" x14ac:dyDescent="0.25">
      <c r="A2255" t="s">
        <v>5090</v>
      </c>
      <c r="B2255" t="s">
        <v>5091</v>
      </c>
      <c r="C2255" t="s">
        <v>5</v>
      </c>
      <c r="D2255" t="s">
        <v>352</v>
      </c>
      <c r="E2255" t="s">
        <v>352</v>
      </c>
      <c r="F2255" t="s">
        <v>127</v>
      </c>
      <c r="G2255" t="str">
        <f>Table_Default__ACACCTCAT[[#This Row],[ACCT_CATEGORY]]</f>
        <v>10122</v>
      </c>
    </row>
    <row r="2256" spans="1:7" x14ac:dyDescent="0.25">
      <c r="A2256" t="s">
        <v>5092</v>
      </c>
      <c r="B2256" t="s">
        <v>5093</v>
      </c>
      <c r="C2256" t="s">
        <v>5</v>
      </c>
      <c r="D2256" t="s">
        <v>352</v>
      </c>
      <c r="E2256" t="s">
        <v>352</v>
      </c>
      <c r="F2256" t="s">
        <v>127</v>
      </c>
      <c r="G2256" t="str">
        <f>Table_Default__ACACCTCAT[[#This Row],[ACCT_CATEGORY]]</f>
        <v>10123</v>
      </c>
    </row>
    <row r="2257" spans="1:7" x14ac:dyDescent="0.25">
      <c r="A2257" t="s">
        <v>5094</v>
      </c>
      <c r="B2257" t="s">
        <v>5095</v>
      </c>
      <c r="C2257" t="s">
        <v>5</v>
      </c>
      <c r="D2257" t="s">
        <v>352</v>
      </c>
      <c r="E2257" t="s">
        <v>352</v>
      </c>
      <c r="F2257" t="s">
        <v>127</v>
      </c>
      <c r="G2257" t="str">
        <f>Table_Default__ACACCTCAT[[#This Row],[ACCT_CATEGORY]]</f>
        <v>10124</v>
      </c>
    </row>
    <row r="2258" spans="1:7" x14ac:dyDescent="0.25">
      <c r="A2258" t="s">
        <v>5096</v>
      </c>
      <c r="B2258" t="s">
        <v>5097</v>
      </c>
      <c r="C2258" t="s">
        <v>5</v>
      </c>
      <c r="D2258" t="s">
        <v>352</v>
      </c>
      <c r="E2258" t="s">
        <v>352</v>
      </c>
      <c r="F2258" t="s">
        <v>127</v>
      </c>
      <c r="G2258" t="str">
        <f>Table_Default__ACACCTCAT[[#This Row],[ACCT_CATEGORY]]</f>
        <v>10125</v>
      </c>
    </row>
    <row r="2259" spans="1:7" x14ac:dyDescent="0.25">
      <c r="A2259" t="s">
        <v>5098</v>
      </c>
      <c r="B2259" t="s">
        <v>5099</v>
      </c>
      <c r="C2259" t="s">
        <v>5</v>
      </c>
      <c r="D2259" t="s">
        <v>352</v>
      </c>
      <c r="E2259" t="s">
        <v>352</v>
      </c>
      <c r="F2259" t="s">
        <v>127</v>
      </c>
      <c r="G2259" t="str">
        <f>Table_Default__ACACCTCAT[[#This Row],[ACCT_CATEGORY]]</f>
        <v>10126</v>
      </c>
    </row>
    <row r="2260" spans="1:7" x14ac:dyDescent="0.25">
      <c r="A2260" t="s">
        <v>5100</v>
      </c>
      <c r="B2260" t="s">
        <v>5101</v>
      </c>
      <c r="C2260" t="s">
        <v>5</v>
      </c>
      <c r="D2260" t="s">
        <v>352</v>
      </c>
      <c r="E2260" t="s">
        <v>352</v>
      </c>
      <c r="F2260" t="s">
        <v>127</v>
      </c>
      <c r="G2260" t="str">
        <f>Table_Default__ACACCTCAT[[#This Row],[ACCT_CATEGORY]]</f>
        <v>10127</v>
      </c>
    </row>
    <row r="2261" spans="1:7" x14ac:dyDescent="0.25">
      <c r="A2261" t="s">
        <v>5102</v>
      </c>
      <c r="B2261" t="s">
        <v>5103</v>
      </c>
      <c r="C2261" t="s">
        <v>5</v>
      </c>
      <c r="D2261" t="s">
        <v>352</v>
      </c>
      <c r="E2261" t="s">
        <v>352</v>
      </c>
      <c r="F2261" t="s">
        <v>127</v>
      </c>
      <c r="G2261" t="str">
        <f>Table_Default__ACACCTCAT[[#This Row],[ACCT_CATEGORY]]</f>
        <v>10128</v>
      </c>
    </row>
    <row r="2262" spans="1:7" x14ac:dyDescent="0.25">
      <c r="A2262" t="s">
        <v>5104</v>
      </c>
      <c r="B2262" t="s">
        <v>5105</v>
      </c>
      <c r="C2262" t="s">
        <v>5</v>
      </c>
      <c r="D2262" t="s">
        <v>352</v>
      </c>
      <c r="E2262" t="s">
        <v>352</v>
      </c>
      <c r="F2262" t="s">
        <v>127</v>
      </c>
      <c r="G2262" t="str">
        <f>Table_Default__ACACCTCAT[[#This Row],[ACCT_CATEGORY]]</f>
        <v>10129</v>
      </c>
    </row>
    <row r="2263" spans="1:7" x14ac:dyDescent="0.25">
      <c r="A2263" t="s">
        <v>5106</v>
      </c>
      <c r="B2263" t="s">
        <v>5107</v>
      </c>
      <c r="C2263" t="s">
        <v>5</v>
      </c>
      <c r="D2263" t="s">
        <v>352</v>
      </c>
      <c r="E2263" t="s">
        <v>352</v>
      </c>
      <c r="F2263" t="s">
        <v>127</v>
      </c>
      <c r="G2263" t="str">
        <f>Table_Default__ACACCTCAT[[#This Row],[ACCT_CATEGORY]]</f>
        <v>10130</v>
      </c>
    </row>
    <row r="2264" spans="1:7" x14ac:dyDescent="0.25">
      <c r="A2264" t="s">
        <v>5108</v>
      </c>
      <c r="B2264" t="s">
        <v>5109</v>
      </c>
      <c r="C2264" t="s">
        <v>5</v>
      </c>
      <c r="D2264" t="s">
        <v>352</v>
      </c>
      <c r="E2264" t="s">
        <v>352</v>
      </c>
      <c r="F2264" t="s">
        <v>127</v>
      </c>
      <c r="G2264" t="str">
        <f>Table_Default__ACACCTCAT[[#This Row],[ACCT_CATEGORY]]</f>
        <v>10131</v>
      </c>
    </row>
    <row r="2265" spans="1:7" x14ac:dyDescent="0.25">
      <c r="A2265" t="s">
        <v>5110</v>
      </c>
      <c r="B2265" t="s">
        <v>5111</v>
      </c>
      <c r="C2265" t="s">
        <v>5</v>
      </c>
      <c r="D2265" t="s">
        <v>352</v>
      </c>
      <c r="E2265" t="s">
        <v>352</v>
      </c>
      <c r="F2265" t="s">
        <v>127</v>
      </c>
      <c r="G2265" t="str">
        <f>Table_Default__ACACCTCAT[[#This Row],[ACCT_CATEGORY]]</f>
        <v>10132</v>
      </c>
    </row>
    <row r="2266" spans="1:7" x14ac:dyDescent="0.25">
      <c r="A2266" t="s">
        <v>5112</v>
      </c>
      <c r="B2266" t="s">
        <v>5113</v>
      </c>
      <c r="C2266" t="s">
        <v>5</v>
      </c>
      <c r="D2266" t="s">
        <v>352</v>
      </c>
      <c r="E2266" t="s">
        <v>352</v>
      </c>
      <c r="F2266" t="s">
        <v>127</v>
      </c>
      <c r="G2266" t="str">
        <f>Table_Default__ACACCTCAT[[#This Row],[ACCT_CATEGORY]]</f>
        <v>10133</v>
      </c>
    </row>
    <row r="2267" spans="1:7" x14ac:dyDescent="0.25">
      <c r="A2267" t="s">
        <v>5114</v>
      </c>
      <c r="B2267" t="s">
        <v>5115</v>
      </c>
      <c r="C2267" t="s">
        <v>5</v>
      </c>
      <c r="D2267" t="s">
        <v>352</v>
      </c>
      <c r="E2267" t="s">
        <v>352</v>
      </c>
      <c r="F2267" t="s">
        <v>127</v>
      </c>
      <c r="G2267" t="str">
        <f>Table_Default__ACACCTCAT[[#This Row],[ACCT_CATEGORY]]</f>
        <v>10134</v>
      </c>
    </row>
    <row r="2268" spans="1:7" x14ac:dyDescent="0.25">
      <c r="A2268" t="s">
        <v>5116</v>
      </c>
      <c r="B2268" t="s">
        <v>5117</v>
      </c>
      <c r="C2268" t="s">
        <v>5</v>
      </c>
      <c r="D2268" t="s">
        <v>352</v>
      </c>
      <c r="E2268" t="s">
        <v>352</v>
      </c>
      <c r="F2268" t="s">
        <v>127</v>
      </c>
      <c r="G2268" t="str">
        <f>Table_Default__ACACCTCAT[[#This Row],[ACCT_CATEGORY]]</f>
        <v>10135</v>
      </c>
    </row>
    <row r="2269" spans="1:7" x14ac:dyDescent="0.25">
      <c r="A2269" t="s">
        <v>5118</v>
      </c>
      <c r="B2269" t="s">
        <v>5119</v>
      </c>
      <c r="C2269" t="s">
        <v>5</v>
      </c>
      <c r="D2269" t="s">
        <v>352</v>
      </c>
      <c r="E2269" t="s">
        <v>352</v>
      </c>
      <c r="F2269" t="s">
        <v>127</v>
      </c>
      <c r="G2269" t="str">
        <f>Table_Default__ACACCTCAT[[#This Row],[ACCT_CATEGORY]]</f>
        <v>10136</v>
      </c>
    </row>
    <row r="2270" spans="1:7" x14ac:dyDescent="0.25">
      <c r="A2270" t="s">
        <v>5120</v>
      </c>
      <c r="B2270" t="s">
        <v>5121</v>
      </c>
      <c r="C2270" t="s">
        <v>5</v>
      </c>
      <c r="D2270" t="s">
        <v>352</v>
      </c>
      <c r="E2270" t="s">
        <v>352</v>
      </c>
      <c r="F2270" t="s">
        <v>127</v>
      </c>
      <c r="G2270" t="str">
        <f>Table_Default__ACACCTCAT[[#This Row],[ACCT_CATEGORY]]</f>
        <v>10137</v>
      </c>
    </row>
    <row r="2271" spans="1:7" x14ac:dyDescent="0.25">
      <c r="A2271" t="s">
        <v>5122</v>
      </c>
      <c r="B2271" t="s">
        <v>5123</v>
      </c>
      <c r="C2271" t="s">
        <v>5</v>
      </c>
      <c r="D2271" t="s">
        <v>352</v>
      </c>
      <c r="E2271" t="s">
        <v>352</v>
      </c>
      <c r="F2271" t="s">
        <v>127</v>
      </c>
      <c r="G2271" t="str">
        <f>Table_Default__ACACCTCAT[[#This Row],[ACCT_CATEGORY]]</f>
        <v>10138</v>
      </c>
    </row>
    <row r="2272" spans="1:7" x14ac:dyDescent="0.25">
      <c r="A2272" t="s">
        <v>5124</v>
      </c>
      <c r="B2272" t="s">
        <v>5125</v>
      </c>
      <c r="C2272" t="s">
        <v>5</v>
      </c>
      <c r="D2272" t="s">
        <v>352</v>
      </c>
      <c r="E2272" t="s">
        <v>352</v>
      </c>
      <c r="F2272" t="s">
        <v>127</v>
      </c>
      <c r="G2272" t="str">
        <f>Table_Default__ACACCTCAT[[#This Row],[ACCT_CATEGORY]]</f>
        <v>10139</v>
      </c>
    </row>
    <row r="2273" spans="1:7" x14ac:dyDescent="0.25">
      <c r="A2273" t="s">
        <v>5126</v>
      </c>
      <c r="B2273" t="s">
        <v>5127</v>
      </c>
      <c r="C2273" t="s">
        <v>5</v>
      </c>
      <c r="D2273" t="s">
        <v>352</v>
      </c>
      <c r="E2273" t="s">
        <v>352</v>
      </c>
      <c r="F2273" t="s">
        <v>127</v>
      </c>
      <c r="G2273" t="str">
        <f>Table_Default__ACACCTCAT[[#This Row],[ACCT_CATEGORY]]</f>
        <v>10140</v>
      </c>
    </row>
    <row r="2274" spans="1:7" x14ac:dyDescent="0.25">
      <c r="A2274" t="s">
        <v>5128</v>
      </c>
      <c r="B2274" t="s">
        <v>5129</v>
      </c>
      <c r="C2274" t="s">
        <v>5</v>
      </c>
      <c r="D2274" t="s">
        <v>352</v>
      </c>
      <c r="E2274" t="s">
        <v>352</v>
      </c>
      <c r="F2274" t="s">
        <v>127</v>
      </c>
      <c r="G2274" t="str">
        <f>Table_Default__ACACCTCAT[[#This Row],[ACCT_CATEGORY]]</f>
        <v>10141</v>
      </c>
    </row>
    <row r="2275" spans="1:7" x14ac:dyDescent="0.25">
      <c r="A2275" t="s">
        <v>5130</v>
      </c>
      <c r="B2275" t="s">
        <v>5131</v>
      </c>
      <c r="C2275" t="s">
        <v>5</v>
      </c>
      <c r="D2275" t="s">
        <v>352</v>
      </c>
      <c r="E2275" t="s">
        <v>352</v>
      </c>
      <c r="F2275" t="s">
        <v>127</v>
      </c>
      <c r="G2275" t="str">
        <f>Table_Default__ACACCTCAT[[#This Row],[ACCT_CATEGORY]]</f>
        <v>10142</v>
      </c>
    </row>
    <row r="2276" spans="1:7" x14ac:dyDescent="0.25">
      <c r="A2276" t="s">
        <v>5132</v>
      </c>
      <c r="B2276" t="s">
        <v>5133</v>
      </c>
      <c r="C2276" t="s">
        <v>5</v>
      </c>
      <c r="D2276" t="s">
        <v>352</v>
      </c>
      <c r="E2276" t="s">
        <v>352</v>
      </c>
      <c r="F2276" t="s">
        <v>127</v>
      </c>
      <c r="G2276" t="str">
        <f>Table_Default__ACACCTCAT[[#This Row],[ACCT_CATEGORY]]</f>
        <v>10143</v>
      </c>
    </row>
    <row r="2277" spans="1:7" x14ac:dyDescent="0.25">
      <c r="A2277" t="s">
        <v>5134</v>
      </c>
      <c r="B2277" t="s">
        <v>5135</v>
      </c>
      <c r="C2277" t="s">
        <v>5</v>
      </c>
      <c r="D2277" t="s">
        <v>352</v>
      </c>
      <c r="E2277" t="s">
        <v>352</v>
      </c>
      <c r="F2277" t="s">
        <v>127</v>
      </c>
      <c r="G2277" t="str">
        <f>Table_Default__ACACCTCAT[[#This Row],[ACCT_CATEGORY]]</f>
        <v>10144</v>
      </c>
    </row>
    <row r="2278" spans="1:7" x14ac:dyDescent="0.25">
      <c r="A2278" t="s">
        <v>5136</v>
      </c>
      <c r="B2278" t="s">
        <v>5137</v>
      </c>
      <c r="C2278" t="s">
        <v>5</v>
      </c>
      <c r="D2278" t="s">
        <v>352</v>
      </c>
      <c r="E2278" t="s">
        <v>352</v>
      </c>
      <c r="F2278" t="s">
        <v>127</v>
      </c>
      <c r="G2278" t="str">
        <f>Table_Default__ACACCTCAT[[#This Row],[ACCT_CATEGORY]]</f>
        <v>10145</v>
      </c>
    </row>
    <row r="2279" spans="1:7" x14ac:dyDescent="0.25">
      <c r="A2279" t="s">
        <v>5138</v>
      </c>
      <c r="B2279" t="s">
        <v>5139</v>
      </c>
      <c r="C2279" t="s">
        <v>5</v>
      </c>
      <c r="D2279" t="s">
        <v>352</v>
      </c>
      <c r="E2279" t="s">
        <v>352</v>
      </c>
      <c r="F2279" t="s">
        <v>127</v>
      </c>
      <c r="G2279" t="str">
        <f>Table_Default__ACACCTCAT[[#This Row],[ACCT_CATEGORY]]</f>
        <v>10146</v>
      </c>
    </row>
    <row r="2280" spans="1:7" x14ac:dyDescent="0.25">
      <c r="A2280" t="s">
        <v>5140</v>
      </c>
      <c r="B2280" t="s">
        <v>5141</v>
      </c>
      <c r="C2280" t="s">
        <v>5</v>
      </c>
      <c r="D2280" t="s">
        <v>352</v>
      </c>
      <c r="E2280" t="s">
        <v>352</v>
      </c>
      <c r="F2280" t="s">
        <v>127</v>
      </c>
      <c r="G2280" t="str">
        <f>Table_Default__ACACCTCAT[[#This Row],[ACCT_CATEGORY]]</f>
        <v>10147</v>
      </c>
    </row>
    <row r="2281" spans="1:7" x14ac:dyDescent="0.25">
      <c r="A2281" t="s">
        <v>5142</v>
      </c>
      <c r="B2281" t="s">
        <v>5143</v>
      </c>
      <c r="C2281" t="s">
        <v>5</v>
      </c>
      <c r="D2281" t="s">
        <v>352</v>
      </c>
      <c r="E2281" t="s">
        <v>352</v>
      </c>
      <c r="F2281" t="s">
        <v>127</v>
      </c>
      <c r="G2281" t="str">
        <f>Table_Default__ACACCTCAT[[#This Row],[ACCT_CATEGORY]]</f>
        <v>10148</v>
      </c>
    </row>
    <row r="2282" spans="1:7" x14ac:dyDescent="0.25">
      <c r="A2282" t="s">
        <v>5144</v>
      </c>
      <c r="B2282" t="s">
        <v>5145</v>
      </c>
      <c r="C2282" t="s">
        <v>5</v>
      </c>
      <c r="D2282" t="s">
        <v>352</v>
      </c>
      <c r="E2282" t="s">
        <v>352</v>
      </c>
      <c r="F2282" t="s">
        <v>127</v>
      </c>
      <c r="G2282" t="str">
        <f>Table_Default__ACACCTCAT[[#This Row],[ACCT_CATEGORY]]</f>
        <v>10149</v>
      </c>
    </row>
    <row r="2283" spans="1:7" x14ac:dyDescent="0.25">
      <c r="A2283" t="s">
        <v>5146</v>
      </c>
      <c r="B2283" t="s">
        <v>5147</v>
      </c>
      <c r="C2283" t="s">
        <v>5</v>
      </c>
      <c r="D2283" t="s">
        <v>352</v>
      </c>
      <c r="E2283" t="s">
        <v>352</v>
      </c>
      <c r="F2283" t="s">
        <v>127</v>
      </c>
      <c r="G2283" t="str">
        <f>Table_Default__ACACCTCAT[[#This Row],[ACCT_CATEGORY]]</f>
        <v>10150</v>
      </c>
    </row>
    <row r="2284" spans="1:7" x14ac:dyDescent="0.25">
      <c r="A2284" t="s">
        <v>5148</v>
      </c>
      <c r="B2284" t="s">
        <v>5149</v>
      </c>
      <c r="C2284" t="s">
        <v>5</v>
      </c>
      <c r="D2284" t="s">
        <v>352</v>
      </c>
      <c r="E2284" t="s">
        <v>352</v>
      </c>
      <c r="F2284" t="s">
        <v>127</v>
      </c>
      <c r="G2284" t="str">
        <f>Table_Default__ACACCTCAT[[#This Row],[ACCT_CATEGORY]]</f>
        <v>10151</v>
      </c>
    </row>
    <row r="2285" spans="1:7" x14ac:dyDescent="0.25">
      <c r="A2285" t="s">
        <v>5150</v>
      </c>
      <c r="B2285" t="s">
        <v>5151</v>
      </c>
      <c r="C2285" t="s">
        <v>5</v>
      </c>
      <c r="D2285" t="s">
        <v>352</v>
      </c>
      <c r="E2285" t="s">
        <v>352</v>
      </c>
      <c r="F2285" t="s">
        <v>127</v>
      </c>
      <c r="G2285" t="str">
        <f>Table_Default__ACACCTCAT[[#This Row],[ACCT_CATEGORY]]</f>
        <v>10152</v>
      </c>
    </row>
    <row r="2286" spans="1:7" x14ac:dyDescent="0.25">
      <c r="A2286" t="s">
        <v>5152</v>
      </c>
      <c r="B2286" t="s">
        <v>5153</v>
      </c>
      <c r="C2286" t="s">
        <v>5</v>
      </c>
      <c r="D2286" t="s">
        <v>352</v>
      </c>
      <c r="E2286" t="s">
        <v>352</v>
      </c>
      <c r="F2286" t="s">
        <v>127</v>
      </c>
      <c r="G2286" t="str">
        <f>Table_Default__ACACCTCAT[[#This Row],[ACCT_CATEGORY]]</f>
        <v>10153</v>
      </c>
    </row>
    <row r="2287" spans="1:7" x14ac:dyDescent="0.25">
      <c r="A2287" t="s">
        <v>5154</v>
      </c>
      <c r="B2287" t="s">
        <v>5155</v>
      </c>
      <c r="C2287" t="s">
        <v>5</v>
      </c>
      <c r="D2287" t="s">
        <v>352</v>
      </c>
      <c r="E2287" t="s">
        <v>352</v>
      </c>
      <c r="F2287" t="s">
        <v>127</v>
      </c>
      <c r="G2287" t="str">
        <f>Table_Default__ACACCTCAT[[#This Row],[ACCT_CATEGORY]]</f>
        <v>10154</v>
      </c>
    </row>
    <row r="2288" spans="1:7" x14ac:dyDescent="0.25">
      <c r="A2288" t="s">
        <v>5156</v>
      </c>
      <c r="B2288" t="s">
        <v>5157</v>
      </c>
      <c r="C2288" t="s">
        <v>5</v>
      </c>
      <c r="D2288" t="s">
        <v>352</v>
      </c>
      <c r="E2288" t="s">
        <v>352</v>
      </c>
      <c r="F2288" t="s">
        <v>127</v>
      </c>
      <c r="G2288" t="str">
        <f>Table_Default__ACACCTCAT[[#This Row],[ACCT_CATEGORY]]</f>
        <v>10156</v>
      </c>
    </row>
    <row r="2289" spans="1:7" x14ac:dyDescent="0.25">
      <c r="A2289" t="s">
        <v>5158</v>
      </c>
      <c r="B2289" t="s">
        <v>5159</v>
      </c>
      <c r="C2289" t="s">
        <v>5</v>
      </c>
      <c r="D2289" t="s">
        <v>352</v>
      </c>
      <c r="E2289" t="s">
        <v>352</v>
      </c>
      <c r="F2289" t="s">
        <v>127</v>
      </c>
      <c r="G2289" t="str">
        <f>Table_Default__ACACCTCAT[[#This Row],[ACCT_CATEGORY]]</f>
        <v>10157</v>
      </c>
    </row>
    <row r="2290" spans="1:7" x14ac:dyDescent="0.25">
      <c r="A2290" t="s">
        <v>5160</v>
      </c>
      <c r="B2290" t="s">
        <v>5161</v>
      </c>
      <c r="C2290" t="s">
        <v>5</v>
      </c>
      <c r="D2290" t="s">
        <v>352</v>
      </c>
      <c r="E2290" t="s">
        <v>352</v>
      </c>
      <c r="F2290" t="s">
        <v>127</v>
      </c>
      <c r="G2290" t="str">
        <f>Table_Default__ACACCTCAT[[#This Row],[ACCT_CATEGORY]]</f>
        <v>10158</v>
      </c>
    </row>
    <row r="2291" spans="1:7" x14ac:dyDescent="0.25">
      <c r="A2291" t="s">
        <v>5162</v>
      </c>
      <c r="B2291" t="s">
        <v>5163</v>
      </c>
      <c r="C2291" t="s">
        <v>5</v>
      </c>
      <c r="D2291" t="s">
        <v>352</v>
      </c>
      <c r="E2291" t="s">
        <v>352</v>
      </c>
      <c r="F2291" t="s">
        <v>127</v>
      </c>
      <c r="G2291" t="str">
        <f>Table_Default__ACACCTCAT[[#This Row],[ACCT_CATEGORY]]</f>
        <v>10159</v>
      </c>
    </row>
    <row r="2292" spans="1:7" x14ac:dyDescent="0.25">
      <c r="A2292" t="s">
        <v>5164</v>
      </c>
      <c r="B2292" t="s">
        <v>5165</v>
      </c>
      <c r="C2292" t="s">
        <v>5</v>
      </c>
      <c r="D2292" t="s">
        <v>352</v>
      </c>
      <c r="E2292" t="s">
        <v>352</v>
      </c>
      <c r="F2292" t="s">
        <v>127</v>
      </c>
      <c r="G2292" t="str">
        <f>Table_Default__ACACCTCAT[[#This Row],[ACCT_CATEGORY]]</f>
        <v>10160</v>
      </c>
    </row>
    <row r="2293" spans="1:7" x14ac:dyDescent="0.25">
      <c r="A2293" t="s">
        <v>5166</v>
      </c>
      <c r="B2293" t="s">
        <v>5167</v>
      </c>
      <c r="C2293" t="s">
        <v>5</v>
      </c>
      <c r="D2293" t="s">
        <v>352</v>
      </c>
      <c r="E2293" t="s">
        <v>352</v>
      </c>
      <c r="F2293" t="s">
        <v>127</v>
      </c>
      <c r="G2293" t="str">
        <f>Table_Default__ACACCTCAT[[#This Row],[ACCT_CATEGORY]]</f>
        <v>10200</v>
      </c>
    </row>
    <row r="2294" spans="1:7" x14ac:dyDescent="0.25">
      <c r="A2294" t="s">
        <v>5168</v>
      </c>
      <c r="B2294" t="s">
        <v>5169</v>
      </c>
      <c r="C2294" t="s">
        <v>5</v>
      </c>
      <c r="D2294" t="s">
        <v>352</v>
      </c>
      <c r="E2294" t="s">
        <v>352</v>
      </c>
      <c r="F2294" t="s">
        <v>127</v>
      </c>
      <c r="G2294" t="str">
        <f>Table_Default__ACACCTCAT[[#This Row],[ACCT_CATEGORY]]</f>
        <v>10201</v>
      </c>
    </row>
    <row r="2295" spans="1:7" x14ac:dyDescent="0.25">
      <c r="A2295" t="s">
        <v>5170</v>
      </c>
      <c r="B2295" t="s">
        <v>5171</v>
      </c>
      <c r="C2295" t="s">
        <v>5</v>
      </c>
      <c r="D2295" t="s">
        <v>352</v>
      </c>
      <c r="E2295" t="s">
        <v>352</v>
      </c>
      <c r="F2295" t="s">
        <v>127</v>
      </c>
      <c r="G2295" t="str">
        <f>Table_Default__ACACCTCAT[[#This Row],[ACCT_CATEGORY]]</f>
        <v>10300</v>
      </c>
    </row>
    <row r="2296" spans="1:7" x14ac:dyDescent="0.25">
      <c r="A2296" t="s">
        <v>5172</v>
      </c>
      <c r="B2296" t="s">
        <v>5173</v>
      </c>
      <c r="C2296" t="s">
        <v>5</v>
      </c>
      <c r="D2296" t="s">
        <v>352</v>
      </c>
      <c r="E2296" t="s">
        <v>352</v>
      </c>
      <c r="F2296" t="s">
        <v>127</v>
      </c>
      <c r="G2296" t="str">
        <f>Table_Default__ACACCTCAT[[#This Row],[ACCT_CATEGORY]]</f>
        <v>10301</v>
      </c>
    </row>
    <row r="2297" spans="1:7" x14ac:dyDescent="0.25">
      <c r="A2297" t="s">
        <v>5174</v>
      </c>
      <c r="B2297" t="s">
        <v>5175</v>
      </c>
      <c r="C2297" t="s">
        <v>5</v>
      </c>
      <c r="D2297" t="s">
        <v>352</v>
      </c>
      <c r="E2297" t="s">
        <v>352</v>
      </c>
      <c r="F2297" t="s">
        <v>127</v>
      </c>
      <c r="G2297" t="str">
        <f>Table_Default__ACACCTCAT[[#This Row],[ACCT_CATEGORY]]</f>
        <v>10302</v>
      </c>
    </row>
    <row r="2298" spans="1:7" x14ac:dyDescent="0.25">
      <c r="A2298" t="s">
        <v>5176</v>
      </c>
      <c r="B2298" t="s">
        <v>5177</v>
      </c>
      <c r="C2298" t="s">
        <v>5</v>
      </c>
      <c r="D2298" t="s">
        <v>352</v>
      </c>
      <c r="E2298" t="s">
        <v>352</v>
      </c>
      <c r="F2298" t="s">
        <v>127</v>
      </c>
      <c r="G2298" t="str">
        <f>Table_Default__ACACCTCAT[[#This Row],[ACCT_CATEGORY]]</f>
        <v>10304</v>
      </c>
    </row>
    <row r="2299" spans="1:7" x14ac:dyDescent="0.25">
      <c r="A2299" t="s">
        <v>5178</v>
      </c>
      <c r="B2299" t="s">
        <v>5179</v>
      </c>
      <c r="C2299" t="s">
        <v>5</v>
      </c>
      <c r="D2299" t="s">
        <v>352</v>
      </c>
      <c r="E2299" t="s">
        <v>352</v>
      </c>
      <c r="F2299" t="s">
        <v>127</v>
      </c>
      <c r="G2299" t="str">
        <f>Table_Default__ACACCTCAT[[#This Row],[ACCT_CATEGORY]]</f>
        <v>10305</v>
      </c>
    </row>
    <row r="2300" spans="1:7" x14ac:dyDescent="0.25">
      <c r="A2300" t="s">
        <v>5180</v>
      </c>
      <c r="B2300" t="s">
        <v>5181</v>
      </c>
      <c r="C2300" t="s">
        <v>5</v>
      </c>
      <c r="D2300" t="s">
        <v>352</v>
      </c>
      <c r="E2300" t="s">
        <v>352</v>
      </c>
      <c r="F2300" t="s">
        <v>127</v>
      </c>
      <c r="G2300" t="str">
        <f>Table_Default__ACACCTCAT[[#This Row],[ACCT_CATEGORY]]</f>
        <v>10306</v>
      </c>
    </row>
    <row r="2301" spans="1:7" x14ac:dyDescent="0.25">
      <c r="A2301" t="s">
        <v>5182</v>
      </c>
      <c r="B2301" t="s">
        <v>5183</v>
      </c>
      <c r="C2301" t="s">
        <v>5</v>
      </c>
      <c r="D2301" t="s">
        <v>352</v>
      </c>
      <c r="E2301" t="s">
        <v>352</v>
      </c>
      <c r="F2301" t="s">
        <v>127</v>
      </c>
      <c r="G2301" t="str">
        <f>Table_Default__ACACCTCAT[[#This Row],[ACCT_CATEGORY]]</f>
        <v>10307</v>
      </c>
    </row>
    <row r="2302" spans="1:7" x14ac:dyDescent="0.25">
      <c r="A2302" t="s">
        <v>5184</v>
      </c>
      <c r="B2302" t="s">
        <v>5185</v>
      </c>
      <c r="C2302" t="s">
        <v>5</v>
      </c>
      <c r="D2302" t="s">
        <v>352</v>
      </c>
      <c r="E2302" t="s">
        <v>352</v>
      </c>
      <c r="F2302" t="s">
        <v>127</v>
      </c>
      <c r="G2302" t="str">
        <f>Table_Default__ACACCTCAT[[#This Row],[ACCT_CATEGORY]]</f>
        <v>10308</v>
      </c>
    </row>
    <row r="2303" spans="1:7" x14ac:dyDescent="0.25">
      <c r="A2303" t="s">
        <v>5186</v>
      </c>
      <c r="B2303" t="s">
        <v>5187</v>
      </c>
      <c r="C2303" t="s">
        <v>5</v>
      </c>
      <c r="D2303" t="s">
        <v>352</v>
      </c>
      <c r="E2303" t="s">
        <v>352</v>
      </c>
      <c r="F2303" t="s">
        <v>127</v>
      </c>
      <c r="G2303" t="str">
        <f>Table_Default__ACACCTCAT[[#This Row],[ACCT_CATEGORY]]</f>
        <v>10309</v>
      </c>
    </row>
    <row r="2304" spans="1:7" x14ac:dyDescent="0.25">
      <c r="A2304" t="s">
        <v>5188</v>
      </c>
      <c r="B2304" t="s">
        <v>5189</v>
      </c>
      <c r="C2304" t="s">
        <v>5</v>
      </c>
      <c r="D2304" t="s">
        <v>352</v>
      </c>
      <c r="E2304" t="s">
        <v>352</v>
      </c>
      <c r="F2304" t="s">
        <v>127</v>
      </c>
      <c r="G2304" t="str">
        <f>Table_Default__ACACCTCAT[[#This Row],[ACCT_CATEGORY]]</f>
        <v>10310</v>
      </c>
    </row>
    <row r="2305" spans="1:7" x14ac:dyDescent="0.25">
      <c r="A2305" t="s">
        <v>5190</v>
      </c>
      <c r="B2305" t="s">
        <v>5191</v>
      </c>
      <c r="C2305" t="s">
        <v>5</v>
      </c>
      <c r="D2305" t="s">
        <v>352</v>
      </c>
      <c r="E2305" t="s">
        <v>352</v>
      </c>
      <c r="F2305" t="s">
        <v>127</v>
      </c>
      <c r="G2305" t="str">
        <f>Table_Default__ACACCTCAT[[#This Row],[ACCT_CATEGORY]]</f>
        <v>10311</v>
      </c>
    </row>
    <row r="2306" spans="1:7" x14ac:dyDescent="0.25">
      <c r="A2306" t="s">
        <v>5192</v>
      </c>
      <c r="B2306" t="s">
        <v>5193</v>
      </c>
      <c r="C2306" t="s">
        <v>5</v>
      </c>
      <c r="D2306" t="s">
        <v>352</v>
      </c>
      <c r="E2306" t="s">
        <v>352</v>
      </c>
      <c r="F2306" t="s">
        <v>127</v>
      </c>
      <c r="G2306" t="str">
        <f>Table_Default__ACACCTCAT[[#This Row],[ACCT_CATEGORY]]</f>
        <v>10313</v>
      </c>
    </row>
    <row r="2307" spans="1:7" x14ac:dyDescent="0.25">
      <c r="A2307" t="s">
        <v>5194</v>
      </c>
      <c r="B2307" t="s">
        <v>5195</v>
      </c>
      <c r="C2307" t="s">
        <v>5</v>
      </c>
      <c r="D2307" t="s">
        <v>352</v>
      </c>
      <c r="E2307" t="s">
        <v>352</v>
      </c>
      <c r="F2307" t="s">
        <v>127</v>
      </c>
      <c r="G2307" t="str">
        <f>Table_Default__ACACCTCAT[[#This Row],[ACCT_CATEGORY]]</f>
        <v>10314</v>
      </c>
    </row>
    <row r="2308" spans="1:7" x14ac:dyDescent="0.25">
      <c r="A2308" t="s">
        <v>5196</v>
      </c>
      <c r="B2308" t="s">
        <v>5197</v>
      </c>
      <c r="C2308" t="s">
        <v>5</v>
      </c>
      <c r="D2308" t="s">
        <v>352</v>
      </c>
      <c r="E2308" t="s">
        <v>352</v>
      </c>
      <c r="F2308" t="s">
        <v>127</v>
      </c>
      <c r="G2308" t="str">
        <f>Table_Default__ACACCTCAT[[#This Row],[ACCT_CATEGORY]]</f>
        <v>10315</v>
      </c>
    </row>
    <row r="2309" spans="1:7" x14ac:dyDescent="0.25">
      <c r="A2309" t="s">
        <v>5198</v>
      </c>
      <c r="B2309" t="s">
        <v>5199</v>
      </c>
      <c r="C2309" t="s">
        <v>5</v>
      </c>
      <c r="D2309" t="s">
        <v>352</v>
      </c>
      <c r="E2309" t="s">
        <v>352</v>
      </c>
      <c r="F2309" t="s">
        <v>127</v>
      </c>
      <c r="G2309" t="str">
        <f>Table_Default__ACACCTCAT[[#This Row],[ACCT_CATEGORY]]</f>
        <v>10316</v>
      </c>
    </row>
    <row r="2310" spans="1:7" x14ac:dyDescent="0.25">
      <c r="A2310" t="s">
        <v>5200</v>
      </c>
      <c r="B2310" t="s">
        <v>5201</v>
      </c>
      <c r="C2310" t="s">
        <v>5</v>
      </c>
      <c r="D2310" t="s">
        <v>352</v>
      </c>
      <c r="E2310" t="s">
        <v>352</v>
      </c>
      <c r="F2310" t="s">
        <v>127</v>
      </c>
      <c r="G2310" t="str">
        <f>Table_Default__ACACCTCAT[[#This Row],[ACCT_CATEGORY]]</f>
        <v>10317</v>
      </c>
    </row>
    <row r="2311" spans="1:7" x14ac:dyDescent="0.25">
      <c r="A2311" t="s">
        <v>5202</v>
      </c>
      <c r="B2311" t="s">
        <v>5203</v>
      </c>
      <c r="C2311" t="s">
        <v>5</v>
      </c>
      <c r="D2311" t="s">
        <v>352</v>
      </c>
      <c r="E2311" t="s">
        <v>352</v>
      </c>
      <c r="F2311" t="s">
        <v>127</v>
      </c>
      <c r="G2311" t="str">
        <f>Table_Default__ACACCTCAT[[#This Row],[ACCT_CATEGORY]]</f>
        <v>10318</v>
      </c>
    </row>
    <row r="2312" spans="1:7" x14ac:dyDescent="0.25">
      <c r="A2312" t="s">
        <v>5204</v>
      </c>
      <c r="B2312" t="s">
        <v>5205</v>
      </c>
      <c r="C2312" t="s">
        <v>5</v>
      </c>
      <c r="D2312" t="s">
        <v>352</v>
      </c>
      <c r="E2312" t="s">
        <v>352</v>
      </c>
      <c r="F2312" t="s">
        <v>127</v>
      </c>
      <c r="G2312" t="str">
        <f>Table_Default__ACACCTCAT[[#This Row],[ACCT_CATEGORY]]</f>
        <v>10319</v>
      </c>
    </row>
    <row r="2313" spans="1:7" x14ac:dyDescent="0.25">
      <c r="A2313" t="s">
        <v>5206</v>
      </c>
      <c r="B2313" t="s">
        <v>5207</v>
      </c>
      <c r="C2313" t="s">
        <v>5</v>
      </c>
      <c r="D2313" t="s">
        <v>352</v>
      </c>
      <c r="E2313" t="s">
        <v>352</v>
      </c>
      <c r="F2313" t="s">
        <v>127</v>
      </c>
      <c r="G2313" t="str">
        <f>Table_Default__ACACCTCAT[[#This Row],[ACCT_CATEGORY]]</f>
        <v>10320</v>
      </c>
    </row>
    <row r="2314" spans="1:7" x14ac:dyDescent="0.25">
      <c r="A2314" t="s">
        <v>5208</v>
      </c>
      <c r="B2314" t="s">
        <v>5209</v>
      </c>
      <c r="C2314" t="s">
        <v>5</v>
      </c>
      <c r="D2314" t="s">
        <v>352</v>
      </c>
      <c r="E2314" t="s">
        <v>352</v>
      </c>
      <c r="F2314" t="s">
        <v>127</v>
      </c>
      <c r="G2314" t="str">
        <f>Table_Default__ACACCTCAT[[#This Row],[ACCT_CATEGORY]]</f>
        <v>10321</v>
      </c>
    </row>
    <row r="2315" spans="1:7" x14ac:dyDescent="0.25">
      <c r="A2315" t="s">
        <v>5210</v>
      </c>
      <c r="B2315" t="s">
        <v>5211</v>
      </c>
      <c r="C2315" t="s">
        <v>5</v>
      </c>
      <c r="D2315" t="s">
        <v>352</v>
      </c>
      <c r="E2315" t="s">
        <v>352</v>
      </c>
      <c r="F2315" t="s">
        <v>127</v>
      </c>
      <c r="G2315" t="str">
        <f>Table_Default__ACACCTCAT[[#This Row],[ACCT_CATEGORY]]</f>
        <v>10322</v>
      </c>
    </row>
    <row r="2316" spans="1:7" x14ac:dyDescent="0.25">
      <c r="A2316" t="s">
        <v>5212</v>
      </c>
      <c r="B2316" t="s">
        <v>5213</v>
      </c>
      <c r="C2316" t="s">
        <v>5</v>
      </c>
      <c r="D2316" t="s">
        <v>352</v>
      </c>
      <c r="E2316" t="s">
        <v>352</v>
      </c>
      <c r="F2316" t="s">
        <v>127</v>
      </c>
      <c r="G2316" t="str">
        <f>Table_Default__ACACCTCAT[[#This Row],[ACCT_CATEGORY]]</f>
        <v>10323</v>
      </c>
    </row>
    <row r="2317" spans="1:7" x14ac:dyDescent="0.25">
      <c r="A2317" t="s">
        <v>5214</v>
      </c>
      <c r="B2317" t="s">
        <v>5215</v>
      </c>
      <c r="C2317" t="s">
        <v>5</v>
      </c>
      <c r="D2317" t="s">
        <v>352</v>
      </c>
      <c r="E2317" t="s">
        <v>352</v>
      </c>
      <c r="F2317" t="s">
        <v>127</v>
      </c>
      <c r="G2317" t="str">
        <f>Table_Default__ACACCTCAT[[#This Row],[ACCT_CATEGORY]]</f>
        <v>10324</v>
      </c>
    </row>
    <row r="2318" spans="1:7" x14ac:dyDescent="0.25">
      <c r="A2318" t="s">
        <v>5216</v>
      </c>
      <c r="B2318" t="s">
        <v>5217</v>
      </c>
      <c r="C2318" t="s">
        <v>5</v>
      </c>
      <c r="D2318" t="s">
        <v>352</v>
      </c>
      <c r="E2318" t="s">
        <v>352</v>
      </c>
      <c r="F2318" t="s">
        <v>127</v>
      </c>
      <c r="G2318" t="str">
        <f>Table_Default__ACACCTCAT[[#This Row],[ACCT_CATEGORY]]</f>
        <v>10325</v>
      </c>
    </row>
    <row r="2319" spans="1:7" x14ac:dyDescent="0.25">
      <c r="A2319" t="s">
        <v>5218</v>
      </c>
      <c r="B2319" t="s">
        <v>5219</v>
      </c>
      <c r="C2319" t="s">
        <v>5</v>
      </c>
      <c r="D2319" t="s">
        <v>352</v>
      </c>
      <c r="E2319" t="s">
        <v>352</v>
      </c>
      <c r="F2319" t="s">
        <v>127</v>
      </c>
      <c r="G2319" t="str">
        <f>Table_Default__ACACCTCAT[[#This Row],[ACCT_CATEGORY]]</f>
        <v>10329</v>
      </c>
    </row>
    <row r="2320" spans="1:7" x14ac:dyDescent="0.25">
      <c r="A2320" t="s">
        <v>5220</v>
      </c>
      <c r="B2320" t="s">
        <v>5221</v>
      </c>
      <c r="C2320" t="s">
        <v>5</v>
      </c>
      <c r="D2320" t="s">
        <v>352</v>
      </c>
      <c r="E2320" t="s">
        <v>352</v>
      </c>
      <c r="F2320" t="s">
        <v>127</v>
      </c>
      <c r="G2320" t="str">
        <f>Table_Default__ACACCTCAT[[#This Row],[ACCT_CATEGORY]]</f>
        <v>10330</v>
      </c>
    </row>
    <row r="2321" spans="1:7" x14ac:dyDescent="0.25">
      <c r="A2321" t="s">
        <v>5222</v>
      </c>
      <c r="B2321" t="s">
        <v>5223</v>
      </c>
      <c r="C2321" t="s">
        <v>5</v>
      </c>
      <c r="D2321" t="s">
        <v>352</v>
      </c>
      <c r="E2321" t="s">
        <v>352</v>
      </c>
      <c r="F2321" t="s">
        <v>127</v>
      </c>
      <c r="G2321" t="str">
        <f>Table_Default__ACACCTCAT[[#This Row],[ACCT_CATEGORY]]</f>
        <v>10331</v>
      </c>
    </row>
    <row r="2322" spans="1:7" x14ac:dyDescent="0.25">
      <c r="A2322" t="s">
        <v>5224</v>
      </c>
      <c r="B2322" t="s">
        <v>5225</v>
      </c>
      <c r="C2322" t="s">
        <v>5</v>
      </c>
      <c r="D2322" t="s">
        <v>352</v>
      </c>
      <c r="E2322" t="s">
        <v>352</v>
      </c>
      <c r="F2322" t="s">
        <v>127</v>
      </c>
      <c r="G2322" t="str">
        <f>Table_Default__ACACCTCAT[[#This Row],[ACCT_CATEGORY]]</f>
        <v>10332</v>
      </c>
    </row>
    <row r="2323" spans="1:7" x14ac:dyDescent="0.25">
      <c r="A2323" t="s">
        <v>5226</v>
      </c>
      <c r="B2323" t="s">
        <v>5227</v>
      </c>
      <c r="C2323" t="s">
        <v>5</v>
      </c>
      <c r="D2323" t="s">
        <v>352</v>
      </c>
      <c r="E2323" t="s">
        <v>352</v>
      </c>
      <c r="F2323" t="s">
        <v>127</v>
      </c>
      <c r="G2323" t="str">
        <f>Table_Default__ACACCTCAT[[#This Row],[ACCT_CATEGORY]]</f>
        <v>10333</v>
      </c>
    </row>
    <row r="2324" spans="1:7" x14ac:dyDescent="0.25">
      <c r="A2324" t="s">
        <v>5228</v>
      </c>
      <c r="B2324" t="s">
        <v>5229</v>
      </c>
      <c r="C2324" t="s">
        <v>5</v>
      </c>
      <c r="D2324" t="s">
        <v>352</v>
      </c>
      <c r="E2324" t="s">
        <v>352</v>
      </c>
      <c r="F2324" t="s">
        <v>127</v>
      </c>
      <c r="G2324" t="str">
        <f>Table_Default__ACACCTCAT[[#This Row],[ACCT_CATEGORY]]</f>
        <v>10334</v>
      </c>
    </row>
    <row r="2325" spans="1:7" x14ac:dyDescent="0.25">
      <c r="A2325" t="s">
        <v>5230</v>
      </c>
      <c r="B2325" t="s">
        <v>5231</v>
      </c>
      <c r="C2325" t="s">
        <v>5</v>
      </c>
      <c r="D2325" t="s">
        <v>352</v>
      </c>
      <c r="E2325" t="s">
        <v>352</v>
      </c>
      <c r="F2325" t="s">
        <v>127</v>
      </c>
      <c r="G2325" t="str">
        <f>Table_Default__ACACCTCAT[[#This Row],[ACCT_CATEGORY]]</f>
        <v>10335</v>
      </c>
    </row>
    <row r="2326" spans="1:7" x14ac:dyDescent="0.25">
      <c r="A2326" t="s">
        <v>5232</v>
      </c>
      <c r="B2326" t="s">
        <v>5233</v>
      </c>
      <c r="C2326" t="s">
        <v>5</v>
      </c>
      <c r="D2326" t="s">
        <v>352</v>
      </c>
      <c r="E2326" t="s">
        <v>352</v>
      </c>
      <c r="F2326" t="s">
        <v>127</v>
      </c>
      <c r="G2326" t="str">
        <f>Table_Default__ACACCTCAT[[#This Row],[ACCT_CATEGORY]]</f>
        <v>10341</v>
      </c>
    </row>
    <row r="2327" spans="1:7" x14ac:dyDescent="0.25">
      <c r="A2327" t="s">
        <v>5234</v>
      </c>
      <c r="B2327" t="s">
        <v>5235</v>
      </c>
      <c r="C2327" t="s">
        <v>5</v>
      </c>
      <c r="D2327" t="s">
        <v>352</v>
      </c>
      <c r="E2327" t="s">
        <v>352</v>
      </c>
      <c r="F2327" t="s">
        <v>127</v>
      </c>
      <c r="G2327" t="str">
        <f>Table_Default__ACACCTCAT[[#This Row],[ACCT_CATEGORY]]</f>
        <v>10342</v>
      </c>
    </row>
    <row r="2328" spans="1:7" x14ac:dyDescent="0.25">
      <c r="A2328" t="s">
        <v>5236</v>
      </c>
      <c r="B2328" t="s">
        <v>5237</v>
      </c>
      <c r="C2328" t="s">
        <v>5</v>
      </c>
      <c r="D2328" t="s">
        <v>352</v>
      </c>
      <c r="E2328" t="s">
        <v>352</v>
      </c>
      <c r="F2328" t="s">
        <v>127</v>
      </c>
      <c r="G2328" t="str">
        <f>Table_Default__ACACCTCAT[[#This Row],[ACCT_CATEGORY]]</f>
        <v>10343</v>
      </c>
    </row>
    <row r="2329" spans="1:7" x14ac:dyDescent="0.25">
      <c r="A2329" t="s">
        <v>5238</v>
      </c>
      <c r="B2329" t="s">
        <v>5239</v>
      </c>
      <c r="C2329" t="s">
        <v>5</v>
      </c>
      <c r="D2329" t="s">
        <v>352</v>
      </c>
      <c r="E2329" t="s">
        <v>352</v>
      </c>
      <c r="F2329" t="s">
        <v>127</v>
      </c>
      <c r="G2329" t="str">
        <f>Table_Default__ACACCTCAT[[#This Row],[ACCT_CATEGORY]]</f>
        <v>10344</v>
      </c>
    </row>
    <row r="2330" spans="1:7" x14ac:dyDescent="0.25">
      <c r="A2330" t="s">
        <v>5240</v>
      </c>
      <c r="B2330" t="s">
        <v>5241</v>
      </c>
      <c r="C2330" t="s">
        <v>5</v>
      </c>
      <c r="D2330" t="s">
        <v>352</v>
      </c>
      <c r="E2330" t="s">
        <v>352</v>
      </c>
      <c r="F2330" t="s">
        <v>127</v>
      </c>
      <c r="G2330" t="str">
        <f>Table_Default__ACACCTCAT[[#This Row],[ACCT_CATEGORY]]</f>
        <v>10345</v>
      </c>
    </row>
    <row r="2331" spans="1:7" x14ac:dyDescent="0.25">
      <c r="A2331" t="s">
        <v>5242</v>
      </c>
      <c r="B2331" t="s">
        <v>5243</v>
      </c>
      <c r="C2331" t="s">
        <v>5</v>
      </c>
      <c r="D2331" t="s">
        <v>352</v>
      </c>
      <c r="E2331" t="s">
        <v>352</v>
      </c>
      <c r="F2331" t="s">
        <v>127</v>
      </c>
      <c r="G2331" t="str">
        <f>Table_Default__ACACCTCAT[[#This Row],[ACCT_CATEGORY]]</f>
        <v>10346</v>
      </c>
    </row>
    <row r="2332" spans="1:7" x14ac:dyDescent="0.25">
      <c r="A2332" t="s">
        <v>5244</v>
      </c>
      <c r="B2332" t="s">
        <v>5245</v>
      </c>
      <c r="C2332" t="s">
        <v>5</v>
      </c>
      <c r="D2332" t="s">
        <v>352</v>
      </c>
      <c r="E2332" t="s">
        <v>352</v>
      </c>
      <c r="F2332" t="s">
        <v>127</v>
      </c>
      <c r="G2332" t="str">
        <f>Table_Default__ACACCTCAT[[#This Row],[ACCT_CATEGORY]]</f>
        <v>10347</v>
      </c>
    </row>
    <row r="2333" spans="1:7" x14ac:dyDescent="0.25">
      <c r="A2333" t="s">
        <v>5246</v>
      </c>
      <c r="B2333" t="s">
        <v>5247</v>
      </c>
      <c r="C2333" t="s">
        <v>5</v>
      </c>
      <c r="D2333" t="s">
        <v>352</v>
      </c>
      <c r="E2333" t="s">
        <v>352</v>
      </c>
      <c r="F2333" t="s">
        <v>127</v>
      </c>
      <c r="G2333" t="str">
        <f>Table_Default__ACACCTCAT[[#This Row],[ACCT_CATEGORY]]</f>
        <v>10348</v>
      </c>
    </row>
    <row r="2334" spans="1:7" x14ac:dyDescent="0.25">
      <c r="A2334" t="s">
        <v>5248</v>
      </c>
      <c r="B2334" t="s">
        <v>5249</v>
      </c>
      <c r="C2334" t="s">
        <v>5</v>
      </c>
      <c r="D2334" t="s">
        <v>352</v>
      </c>
      <c r="E2334" t="s">
        <v>352</v>
      </c>
      <c r="F2334" t="s">
        <v>127</v>
      </c>
      <c r="G2334" t="str">
        <f>Table_Default__ACACCTCAT[[#This Row],[ACCT_CATEGORY]]</f>
        <v>10349</v>
      </c>
    </row>
    <row r="2335" spans="1:7" x14ac:dyDescent="0.25">
      <c r="A2335" t="s">
        <v>5250</v>
      </c>
      <c r="B2335" t="s">
        <v>5251</v>
      </c>
      <c r="C2335" t="s">
        <v>5</v>
      </c>
      <c r="D2335" t="s">
        <v>352</v>
      </c>
      <c r="E2335" t="s">
        <v>352</v>
      </c>
      <c r="F2335" t="s">
        <v>127</v>
      </c>
      <c r="G2335" t="str">
        <f>Table_Default__ACACCTCAT[[#This Row],[ACCT_CATEGORY]]</f>
        <v>10350</v>
      </c>
    </row>
    <row r="2336" spans="1:7" x14ac:dyDescent="0.25">
      <c r="A2336" t="s">
        <v>5252</v>
      </c>
      <c r="B2336" t="s">
        <v>5253</v>
      </c>
      <c r="C2336" t="s">
        <v>5</v>
      </c>
      <c r="D2336" t="s">
        <v>352</v>
      </c>
      <c r="E2336" t="s">
        <v>352</v>
      </c>
      <c r="F2336" t="s">
        <v>127</v>
      </c>
      <c r="G2336" t="str">
        <f>Table_Default__ACACCTCAT[[#This Row],[ACCT_CATEGORY]]</f>
        <v>10351</v>
      </c>
    </row>
    <row r="2337" spans="1:7" x14ac:dyDescent="0.25">
      <c r="A2337" t="s">
        <v>5254</v>
      </c>
      <c r="B2337" t="s">
        <v>5255</v>
      </c>
      <c r="C2337" t="s">
        <v>5</v>
      </c>
      <c r="D2337" t="s">
        <v>352</v>
      </c>
      <c r="E2337" t="s">
        <v>352</v>
      </c>
      <c r="F2337" t="s">
        <v>127</v>
      </c>
      <c r="G2337" t="str">
        <f>Table_Default__ACACCTCAT[[#This Row],[ACCT_CATEGORY]]</f>
        <v>10359</v>
      </c>
    </row>
    <row r="2338" spans="1:7" x14ac:dyDescent="0.25">
      <c r="A2338" t="s">
        <v>5256</v>
      </c>
      <c r="B2338" t="s">
        <v>5257</v>
      </c>
      <c r="C2338" t="s">
        <v>5</v>
      </c>
      <c r="D2338" t="s">
        <v>352</v>
      </c>
      <c r="E2338" t="s">
        <v>352</v>
      </c>
      <c r="F2338" t="s">
        <v>127</v>
      </c>
      <c r="G2338" t="str">
        <f>Table_Default__ACACCTCAT[[#This Row],[ACCT_CATEGORY]]</f>
        <v>10363</v>
      </c>
    </row>
    <row r="2339" spans="1:7" x14ac:dyDescent="0.25">
      <c r="A2339" t="s">
        <v>5258</v>
      </c>
      <c r="B2339" t="s">
        <v>5259</v>
      </c>
      <c r="C2339" t="s">
        <v>5</v>
      </c>
      <c r="D2339" t="s">
        <v>352</v>
      </c>
      <c r="E2339" t="s">
        <v>352</v>
      </c>
      <c r="F2339" t="s">
        <v>127</v>
      </c>
      <c r="G2339" t="str">
        <f>Table_Default__ACACCTCAT[[#This Row],[ACCT_CATEGORY]]</f>
        <v>10365</v>
      </c>
    </row>
    <row r="2340" spans="1:7" x14ac:dyDescent="0.25">
      <c r="A2340" t="s">
        <v>5260</v>
      </c>
      <c r="B2340" t="s">
        <v>5261</v>
      </c>
      <c r="C2340" t="s">
        <v>5</v>
      </c>
      <c r="D2340" t="s">
        <v>352</v>
      </c>
      <c r="E2340" t="s">
        <v>352</v>
      </c>
      <c r="F2340" t="s">
        <v>127</v>
      </c>
      <c r="G2340" t="str">
        <f>Table_Default__ACACCTCAT[[#This Row],[ACCT_CATEGORY]]</f>
        <v>10366</v>
      </c>
    </row>
    <row r="2341" spans="1:7" x14ac:dyDescent="0.25">
      <c r="A2341" t="s">
        <v>5262</v>
      </c>
      <c r="B2341" t="s">
        <v>5263</v>
      </c>
      <c r="C2341" t="s">
        <v>5</v>
      </c>
      <c r="D2341" t="s">
        <v>352</v>
      </c>
      <c r="E2341" t="s">
        <v>352</v>
      </c>
      <c r="F2341" t="s">
        <v>127</v>
      </c>
      <c r="G2341" t="str">
        <f>Table_Default__ACACCTCAT[[#This Row],[ACCT_CATEGORY]]</f>
        <v>10367</v>
      </c>
    </row>
    <row r="2342" spans="1:7" x14ac:dyDescent="0.25">
      <c r="A2342" t="s">
        <v>5264</v>
      </c>
      <c r="B2342" t="s">
        <v>5265</v>
      </c>
      <c r="C2342" t="s">
        <v>5</v>
      </c>
      <c r="D2342" t="s">
        <v>352</v>
      </c>
      <c r="E2342" t="s">
        <v>352</v>
      </c>
      <c r="F2342" t="s">
        <v>127</v>
      </c>
      <c r="G2342" t="str">
        <f>Table_Default__ACACCTCAT[[#This Row],[ACCT_CATEGORY]]</f>
        <v>10368</v>
      </c>
    </row>
    <row r="2343" spans="1:7" x14ac:dyDescent="0.25">
      <c r="A2343" t="s">
        <v>5266</v>
      </c>
      <c r="B2343" t="s">
        <v>5267</v>
      </c>
      <c r="C2343" t="s">
        <v>5</v>
      </c>
      <c r="D2343" t="s">
        <v>352</v>
      </c>
      <c r="E2343" t="s">
        <v>352</v>
      </c>
      <c r="F2343" t="s">
        <v>127</v>
      </c>
      <c r="G2343" t="str">
        <f>Table_Default__ACACCTCAT[[#This Row],[ACCT_CATEGORY]]</f>
        <v>10369</v>
      </c>
    </row>
    <row r="2344" spans="1:7" x14ac:dyDescent="0.25">
      <c r="A2344" t="s">
        <v>5268</v>
      </c>
      <c r="B2344" t="s">
        <v>5269</v>
      </c>
      <c r="C2344" t="s">
        <v>5</v>
      </c>
      <c r="D2344" t="s">
        <v>352</v>
      </c>
      <c r="E2344" t="s">
        <v>352</v>
      </c>
      <c r="F2344" t="s">
        <v>127</v>
      </c>
      <c r="G2344" t="str">
        <f>Table_Default__ACACCTCAT[[#This Row],[ACCT_CATEGORY]]</f>
        <v>10371</v>
      </c>
    </row>
    <row r="2345" spans="1:7" x14ac:dyDescent="0.25">
      <c r="A2345" t="s">
        <v>5270</v>
      </c>
      <c r="B2345" t="s">
        <v>5271</v>
      </c>
      <c r="C2345" t="s">
        <v>5</v>
      </c>
      <c r="D2345" t="s">
        <v>352</v>
      </c>
      <c r="E2345" t="s">
        <v>352</v>
      </c>
      <c r="F2345" t="s">
        <v>127</v>
      </c>
      <c r="G2345" t="str">
        <f>Table_Default__ACACCTCAT[[#This Row],[ACCT_CATEGORY]]</f>
        <v>10372</v>
      </c>
    </row>
    <row r="2346" spans="1:7" x14ac:dyDescent="0.25">
      <c r="A2346" t="s">
        <v>5272</v>
      </c>
      <c r="B2346" t="s">
        <v>5273</v>
      </c>
      <c r="C2346" t="s">
        <v>5</v>
      </c>
      <c r="D2346" t="s">
        <v>352</v>
      </c>
      <c r="E2346" t="s">
        <v>352</v>
      </c>
      <c r="F2346" t="s">
        <v>127</v>
      </c>
      <c r="G2346" t="str">
        <f>Table_Default__ACACCTCAT[[#This Row],[ACCT_CATEGORY]]</f>
        <v>10373</v>
      </c>
    </row>
    <row r="2347" spans="1:7" x14ac:dyDescent="0.25">
      <c r="A2347" t="s">
        <v>5274</v>
      </c>
      <c r="B2347" t="s">
        <v>5275</v>
      </c>
      <c r="C2347" t="s">
        <v>5</v>
      </c>
      <c r="D2347" t="s">
        <v>352</v>
      </c>
      <c r="E2347" t="s">
        <v>352</v>
      </c>
      <c r="F2347" t="s">
        <v>127</v>
      </c>
      <c r="G2347" t="str">
        <f>Table_Default__ACACCTCAT[[#This Row],[ACCT_CATEGORY]]</f>
        <v>10374</v>
      </c>
    </row>
    <row r="2348" spans="1:7" x14ac:dyDescent="0.25">
      <c r="A2348" t="s">
        <v>5276</v>
      </c>
      <c r="B2348" t="s">
        <v>5277</v>
      </c>
      <c r="C2348" t="s">
        <v>5</v>
      </c>
      <c r="D2348" t="s">
        <v>352</v>
      </c>
      <c r="E2348" t="s">
        <v>352</v>
      </c>
      <c r="F2348" t="s">
        <v>127</v>
      </c>
      <c r="G2348" t="str">
        <f>Table_Default__ACACCTCAT[[#This Row],[ACCT_CATEGORY]]</f>
        <v>10375</v>
      </c>
    </row>
    <row r="2349" spans="1:7" x14ac:dyDescent="0.25">
      <c r="A2349" t="s">
        <v>5278</v>
      </c>
      <c r="B2349" t="s">
        <v>5279</v>
      </c>
      <c r="C2349" t="s">
        <v>5</v>
      </c>
      <c r="D2349" t="s">
        <v>352</v>
      </c>
      <c r="E2349" t="s">
        <v>352</v>
      </c>
      <c r="F2349" t="s">
        <v>127</v>
      </c>
      <c r="G2349" t="str">
        <f>Table_Default__ACACCTCAT[[#This Row],[ACCT_CATEGORY]]</f>
        <v>10376</v>
      </c>
    </row>
    <row r="2350" spans="1:7" x14ac:dyDescent="0.25">
      <c r="A2350" t="s">
        <v>5280</v>
      </c>
      <c r="B2350" t="s">
        <v>5281</v>
      </c>
      <c r="C2350" t="s">
        <v>5</v>
      </c>
      <c r="D2350" t="s">
        <v>352</v>
      </c>
      <c r="E2350" t="s">
        <v>352</v>
      </c>
      <c r="F2350" t="s">
        <v>127</v>
      </c>
      <c r="G2350" t="str">
        <f>Table_Default__ACACCTCAT[[#This Row],[ACCT_CATEGORY]]</f>
        <v>10379</v>
      </c>
    </row>
    <row r="2351" spans="1:7" x14ac:dyDescent="0.25">
      <c r="A2351" t="s">
        <v>5282</v>
      </c>
      <c r="B2351" t="s">
        <v>5283</v>
      </c>
      <c r="C2351" t="s">
        <v>5</v>
      </c>
      <c r="D2351" t="s">
        <v>352</v>
      </c>
      <c r="E2351" t="s">
        <v>352</v>
      </c>
      <c r="F2351" t="s">
        <v>127</v>
      </c>
      <c r="G2351" t="str">
        <f>Table_Default__ACACCTCAT[[#This Row],[ACCT_CATEGORY]]</f>
        <v>10502</v>
      </c>
    </row>
    <row r="2352" spans="1:7" x14ac:dyDescent="0.25">
      <c r="A2352" t="s">
        <v>5284</v>
      </c>
      <c r="B2352" t="s">
        <v>5285</v>
      </c>
      <c r="C2352" t="s">
        <v>5</v>
      </c>
      <c r="D2352" t="s">
        <v>352</v>
      </c>
      <c r="E2352" t="s">
        <v>352</v>
      </c>
      <c r="F2352" t="s">
        <v>127</v>
      </c>
      <c r="G2352" t="str">
        <f>Table_Default__ACACCTCAT[[#This Row],[ACCT_CATEGORY]]</f>
        <v>11001</v>
      </c>
    </row>
    <row r="2353" spans="1:7" x14ac:dyDescent="0.25">
      <c r="A2353" t="s">
        <v>5286</v>
      </c>
      <c r="B2353" t="s">
        <v>5287</v>
      </c>
      <c r="C2353" t="s">
        <v>5</v>
      </c>
      <c r="D2353" t="s">
        <v>352</v>
      </c>
      <c r="E2353" t="s">
        <v>352</v>
      </c>
      <c r="F2353" t="s">
        <v>127</v>
      </c>
      <c r="G2353" t="str">
        <f>Table_Default__ACACCTCAT[[#This Row],[ACCT_CATEGORY]]</f>
        <v>11002</v>
      </c>
    </row>
    <row r="2354" spans="1:7" x14ac:dyDescent="0.25">
      <c r="A2354" t="s">
        <v>5288</v>
      </c>
      <c r="B2354" t="s">
        <v>5289</v>
      </c>
      <c r="C2354" t="s">
        <v>5</v>
      </c>
      <c r="D2354" t="s">
        <v>352</v>
      </c>
      <c r="E2354" t="s">
        <v>352</v>
      </c>
      <c r="F2354" t="s">
        <v>127</v>
      </c>
      <c r="G2354" t="str">
        <f>Table_Default__ACACCTCAT[[#This Row],[ACCT_CATEGORY]]</f>
        <v>11003</v>
      </c>
    </row>
    <row r="2355" spans="1:7" x14ac:dyDescent="0.25">
      <c r="A2355" t="s">
        <v>5290</v>
      </c>
      <c r="B2355" t="s">
        <v>5291</v>
      </c>
      <c r="C2355" t="s">
        <v>5</v>
      </c>
      <c r="D2355" t="s">
        <v>352</v>
      </c>
      <c r="E2355" t="s">
        <v>352</v>
      </c>
      <c r="F2355" t="s">
        <v>127</v>
      </c>
      <c r="G2355" t="str">
        <f>Table_Default__ACACCTCAT[[#This Row],[ACCT_CATEGORY]]</f>
        <v>11004</v>
      </c>
    </row>
    <row r="2356" spans="1:7" x14ac:dyDescent="0.25">
      <c r="A2356" t="s">
        <v>5292</v>
      </c>
      <c r="B2356" t="s">
        <v>5293</v>
      </c>
      <c r="C2356" t="s">
        <v>5</v>
      </c>
      <c r="D2356" t="s">
        <v>352</v>
      </c>
      <c r="E2356" t="s">
        <v>352</v>
      </c>
      <c r="F2356" t="s">
        <v>127</v>
      </c>
      <c r="G2356" t="str">
        <f>Table_Default__ACACCTCAT[[#This Row],[ACCT_CATEGORY]]</f>
        <v>11005</v>
      </c>
    </row>
    <row r="2357" spans="1:7" x14ac:dyDescent="0.25">
      <c r="A2357" t="s">
        <v>5294</v>
      </c>
      <c r="B2357" t="s">
        <v>5295</v>
      </c>
      <c r="C2357" t="s">
        <v>5</v>
      </c>
      <c r="D2357" t="s">
        <v>352</v>
      </c>
      <c r="E2357" t="s">
        <v>352</v>
      </c>
      <c r="F2357" t="s">
        <v>127</v>
      </c>
      <c r="G2357" t="str">
        <f>Table_Default__ACACCTCAT[[#This Row],[ACCT_CATEGORY]]</f>
        <v>11006</v>
      </c>
    </row>
    <row r="2358" spans="1:7" x14ac:dyDescent="0.25">
      <c r="A2358" t="s">
        <v>5296</v>
      </c>
      <c r="B2358" t="s">
        <v>5297</v>
      </c>
      <c r="C2358" t="s">
        <v>5</v>
      </c>
      <c r="D2358" t="s">
        <v>352</v>
      </c>
      <c r="E2358" t="s">
        <v>352</v>
      </c>
      <c r="F2358" t="s">
        <v>127</v>
      </c>
      <c r="G2358" t="str">
        <f>Table_Default__ACACCTCAT[[#This Row],[ACCT_CATEGORY]]</f>
        <v>11007</v>
      </c>
    </row>
    <row r="2359" spans="1:7" x14ac:dyDescent="0.25">
      <c r="A2359" t="s">
        <v>5298</v>
      </c>
      <c r="B2359" t="s">
        <v>5299</v>
      </c>
      <c r="C2359" t="s">
        <v>5</v>
      </c>
      <c r="D2359" t="s">
        <v>352</v>
      </c>
      <c r="E2359" t="s">
        <v>352</v>
      </c>
      <c r="F2359" t="s">
        <v>127</v>
      </c>
      <c r="G2359" t="str">
        <f>Table_Default__ACACCTCAT[[#This Row],[ACCT_CATEGORY]]</f>
        <v>11008</v>
      </c>
    </row>
    <row r="2360" spans="1:7" x14ac:dyDescent="0.25">
      <c r="A2360" t="s">
        <v>5300</v>
      </c>
      <c r="B2360" t="s">
        <v>5301</v>
      </c>
      <c r="C2360" t="s">
        <v>5</v>
      </c>
      <c r="D2360" t="s">
        <v>352</v>
      </c>
      <c r="E2360" t="s">
        <v>352</v>
      </c>
      <c r="F2360" t="s">
        <v>127</v>
      </c>
      <c r="G2360" t="str">
        <f>Table_Default__ACACCTCAT[[#This Row],[ACCT_CATEGORY]]</f>
        <v>11009</v>
      </c>
    </row>
    <row r="2361" spans="1:7" x14ac:dyDescent="0.25">
      <c r="A2361" t="s">
        <v>5302</v>
      </c>
      <c r="B2361" t="s">
        <v>5303</v>
      </c>
      <c r="C2361" t="s">
        <v>5</v>
      </c>
      <c r="D2361" t="s">
        <v>352</v>
      </c>
      <c r="E2361" t="s">
        <v>352</v>
      </c>
      <c r="F2361" t="s">
        <v>127</v>
      </c>
      <c r="G2361" t="str">
        <f>Table_Default__ACACCTCAT[[#This Row],[ACCT_CATEGORY]]</f>
        <v>11010</v>
      </c>
    </row>
    <row r="2362" spans="1:7" x14ac:dyDescent="0.25">
      <c r="A2362" t="s">
        <v>5304</v>
      </c>
      <c r="B2362" t="s">
        <v>5305</v>
      </c>
      <c r="C2362" t="s">
        <v>5</v>
      </c>
      <c r="D2362" t="s">
        <v>352</v>
      </c>
      <c r="E2362" t="s">
        <v>352</v>
      </c>
      <c r="F2362" t="s">
        <v>127</v>
      </c>
      <c r="G2362" t="str">
        <f>Table_Default__ACACCTCAT[[#This Row],[ACCT_CATEGORY]]</f>
        <v>11011</v>
      </c>
    </row>
    <row r="2363" spans="1:7" x14ac:dyDescent="0.25">
      <c r="A2363" t="s">
        <v>5306</v>
      </c>
      <c r="B2363" t="s">
        <v>5307</v>
      </c>
      <c r="C2363" t="s">
        <v>5</v>
      </c>
      <c r="D2363" t="s">
        <v>352</v>
      </c>
      <c r="E2363" t="s">
        <v>352</v>
      </c>
      <c r="F2363" t="s">
        <v>127</v>
      </c>
      <c r="G2363" t="str">
        <f>Table_Default__ACACCTCAT[[#This Row],[ACCT_CATEGORY]]</f>
        <v>11012</v>
      </c>
    </row>
    <row r="2364" spans="1:7" x14ac:dyDescent="0.25">
      <c r="A2364" t="s">
        <v>5308</v>
      </c>
      <c r="B2364" t="s">
        <v>5309</v>
      </c>
      <c r="C2364" t="s">
        <v>5</v>
      </c>
      <c r="D2364" t="s">
        <v>352</v>
      </c>
      <c r="E2364" t="s">
        <v>352</v>
      </c>
      <c r="F2364" t="s">
        <v>127</v>
      </c>
      <c r="G2364" t="str">
        <f>Table_Default__ACACCTCAT[[#This Row],[ACCT_CATEGORY]]</f>
        <v>11013</v>
      </c>
    </row>
    <row r="2365" spans="1:7" x14ac:dyDescent="0.25">
      <c r="A2365" t="s">
        <v>5310</v>
      </c>
      <c r="B2365" t="s">
        <v>5311</v>
      </c>
      <c r="C2365" t="s">
        <v>5</v>
      </c>
      <c r="D2365" t="s">
        <v>352</v>
      </c>
      <c r="E2365" t="s">
        <v>352</v>
      </c>
      <c r="F2365" t="s">
        <v>127</v>
      </c>
      <c r="G2365" t="str">
        <f>Table_Default__ACACCTCAT[[#This Row],[ACCT_CATEGORY]]</f>
        <v>11014</v>
      </c>
    </row>
    <row r="2366" spans="1:7" x14ac:dyDescent="0.25">
      <c r="A2366" t="s">
        <v>5312</v>
      </c>
      <c r="B2366" t="s">
        <v>5313</v>
      </c>
      <c r="C2366" t="s">
        <v>5</v>
      </c>
      <c r="D2366" t="s">
        <v>352</v>
      </c>
      <c r="E2366" t="s">
        <v>352</v>
      </c>
      <c r="F2366" t="s">
        <v>127</v>
      </c>
      <c r="G2366" t="str">
        <f>Table_Default__ACACCTCAT[[#This Row],[ACCT_CATEGORY]]</f>
        <v>11015</v>
      </c>
    </row>
    <row r="2367" spans="1:7" x14ac:dyDescent="0.25">
      <c r="A2367" t="s">
        <v>5314</v>
      </c>
      <c r="B2367" t="s">
        <v>5315</v>
      </c>
      <c r="C2367" t="s">
        <v>5</v>
      </c>
      <c r="D2367" t="s">
        <v>352</v>
      </c>
      <c r="E2367" t="s">
        <v>352</v>
      </c>
      <c r="F2367" t="s">
        <v>127</v>
      </c>
      <c r="G2367" t="str">
        <f>Table_Default__ACACCTCAT[[#This Row],[ACCT_CATEGORY]]</f>
        <v>11016</v>
      </c>
    </row>
    <row r="2368" spans="1:7" x14ac:dyDescent="0.25">
      <c r="A2368" t="s">
        <v>5316</v>
      </c>
      <c r="B2368" t="s">
        <v>5317</v>
      </c>
      <c r="C2368" t="s">
        <v>5</v>
      </c>
      <c r="D2368" t="s">
        <v>352</v>
      </c>
      <c r="E2368" t="s">
        <v>352</v>
      </c>
      <c r="F2368" t="s">
        <v>127</v>
      </c>
      <c r="G2368" t="str">
        <f>Table_Default__ACACCTCAT[[#This Row],[ACCT_CATEGORY]]</f>
        <v>11017</v>
      </c>
    </row>
    <row r="2369" spans="1:7" x14ac:dyDescent="0.25">
      <c r="A2369" t="s">
        <v>5318</v>
      </c>
      <c r="B2369" t="s">
        <v>5319</v>
      </c>
      <c r="C2369" t="s">
        <v>5</v>
      </c>
      <c r="D2369" t="s">
        <v>352</v>
      </c>
      <c r="E2369" t="s">
        <v>352</v>
      </c>
      <c r="F2369" t="s">
        <v>127</v>
      </c>
      <c r="G2369" t="str">
        <f>Table_Default__ACACCTCAT[[#This Row],[ACCT_CATEGORY]]</f>
        <v>11018</v>
      </c>
    </row>
    <row r="2370" spans="1:7" x14ac:dyDescent="0.25">
      <c r="A2370" t="s">
        <v>5320</v>
      </c>
      <c r="B2370" t="s">
        <v>5321</v>
      </c>
      <c r="C2370" t="s">
        <v>5</v>
      </c>
      <c r="D2370" t="s">
        <v>352</v>
      </c>
      <c r="E2370" t="s">
        <v>352</v>
      </c>
      <c r="F2370" t="s">
        <v>127</v>
      </c>
      <c r="G2370" t="str">
        <f>Table_Default__ACACCTCAT[[#This Row],[ACCT_CATEGORY]]</f>
        <v>11019</v>
      </c>
    </row>
    <row r="2371" spans="1:7" x14ac:dyDescent="0.25">
      <c r="A2371" t="s">
        <v>5322</v>
      </c>
      <c r="B2371" t="s">
        <v>5323</v>
      </c>
      <c r="C2371" t="s">
        <v>5</v>
      </c>
      <c r="D2371" t="s">
        <v>352</v>
      </c>
      <c r="E2371" t="s">
        <v>352</v>
      </c>
      <c r="F2371" t="s">
        <v>127</v>
      </c>
      <c r="G2371" t="str">
        <f>Table_Default__ACACCTCAT[[#This Row],[ACCT_CATEGORY]]</f>
        <v>11020</v>
      </c>
    </row>
    <row r="2372" spans="1:7" x14ac:dyDescent="0.25">
      <c r="A2372" t="s">
        <v>5324</v>
      </c>
      <c r="B2372" t="s">
        <v>5325</v>
      </c>
      <c r="C2372" t="s">
        <v>5</v>
      </c>
      <c r="D2372" t="s">
        <v>352</v>
      </c>
      <c r="E2372" t="s">
        <v>352</v>
      </c>
      <c r="F2372" t="s">
        <v>127</v>
      </c>
      <c r="G2372" t="str">
        <f>Table_Default__ACACCTCAT[[#This Row],[ACCT_CATEGORY]]</f>
        <v>11021</v>
      </c>
    </row>
    <row r="2373" spans="1:7" x14ac:dyDescent="0.25">
      <c r="A2373" t="s">
        <v>5326</v>
      </c>
      <c r="B2373" t="s">
        <v>5327</v>
      </c>
      <c r="C2373" t="s">
        <v>5</v>
      </c>
      <c r="D2373" t="s">
        <v>352</v>
      </c>
      <c r="E2373" t="s">
        <v>352</v>
      </c>
      <c r="F2373" t="s">
        <v>127</v>
      </c>
      <c r="G2373" t="str">
        <f>Table_Default__ACACCTCAT[[#This Row],[ACCT_CATEGORY]]</f>
        <v>11022</v>
      </c>
    </row>
    <row r="2374" spans="1:7" x14ac:dyDescent="0.25">
      <c r="A2374" t="s">
        <v>5328</v>
      </c>
      <c r="B2374" t="s">
        <v>5329</v>
      </c>
      <c r="C2374" t="s">
        <v>5</v>
      </c>
      <c r="D2374" t="s">
        <v>352</v>
      </c>
      <c r="E2374" t="s">
        <v>352</v>
      </c>
      <c r="F2374" t="s">
        <v>127</v>
      </c>
      <c r="G2374" t="str">
        <f>Table_Default__ACACCTCAT[[#This Row],[ACCT_CATEGORY]]</f>
        <v>11023</v>
      </c>
    </row>
    <row r="2375" spans="1:7" x14ac:dyDescent="0.25">
      <c r="A2375" t="s">
        <v>5330</v>
      </c>
      <c r="B2375" t="s">
        <v>5331</v>
      </c>
      <c r="C2375" t="s">
        <v>5</v>
      </c>
      <c r="D2375" t="s">
        <v>352</v>
      </c>
      <c r="E2375" t="s">
        <v>352</v>
      </c>
      <c r="F2375" t="s">
        <v>127</v>
      </c>
      <c r="G2375" t="str">
        <f>Table_Default__ACACCTCAT[[#This Row],[ACCT_CATEGORY]]</f>
        <v>11024</v>
      </c>
    </row>
    <row r="2376" spans="1:7" x14ac:dyDescent="0.25">
      <c r="A2376" t="s">
        <v>5332</v>
      </c>
      <c r="B2376" t="s">
        <v>5333</v>
      </c>
      <c r="C2376" t="s">
        <v>5</v>
      </c>
      <c r="D2376" t="s">
        <v>352</v>
      </c>
      <c r="E2376" t="s">
        <v>352</v>
      </c>
      <c r="F2376" t="s">
        <v>127</v>
      </c>
      <c r="G2376" t="str">
        <f>Table_Default__ACACCTCAT[[#This Row],[ACCT_CATEGORY]]</f>
        <v>11025</v>
      </c>
    </row>
    <row r="2377" spans="1:7" x14ac:dyDescent="0.25">
      <c r="A2377" t="s">
        <v>5334</v>
      </c>
      <c r="B2377" t="s">
        <v>5335</v>
      </c>
      <c r="C2377" t="s">
        <v>5</v>
      </c>
      <c r="D2377" t="s">
        <v>352</v>
      </c>
      <c r="E2377" t="s">
        <v>352</v>
      </c>
      <c r="F2377" t="s">
        <v>127</v>
      </c>
      <c r="G2377" t="str">
        <f>Table_Default__ACACCTCAT[[#This Row],[ACCT_CATEGORY]]</f>
        <v>11026</v>
      </c>
    </row>
    <row r="2378" spans="1:7" x14ac:dyDescent="0.25">
      <c r="A2378" t="s">
        <v>5336</v>
      </c>
      <c r="B2378" t="s">
        <v>5337</v>
      </c>
      <c r="C2378" t="s">
        <v>5</v>
      </c>
      <c r="D2378" t="s">
        <v>352</v>
      </c>
      <c r="E2378" t="s">
        <v>352</v>
      </c>
      <c r="F2378" t="s">
        <v>127</v>
      </c>
      <c r="G2378" t="str">
        <f>Table_Default__ACACCTCAT[[#This Row],[ACCT_CATEGORY]]</f>
        <v>11027</v>
      </c>
    </row>
    <row r="2379" spans="1:7" x14ac:dyDescent="0.25">
      <c r="A2379" t="s">
        <v>5338</v>
      </c>
      <c r="B2379" t="s">
        <v>5339</v>
      </c>
      <c r="C2379" t="s">
        <v>5</v>
      </c>
      <c r="D2379" t="s">
        <v>352</v>
      </c>
      <c r="E2379" t="s">
        <v>352</v>
      </c>
      <c r="F2379" t="s">
        <v>127</v>
      </c>
      <c r="G2379" t="str">
        <f>Table_Default__ACACCTCAT[[#This Row],[ACCT_CATEGORY]]</f>
        <v>11028</v>
      </c>
    </row>
    <row r="2380" spans="1:7" x14ac:dyDescent="0.25">
      <c r="A2380" t="s">
        <v>5340</v>
      </c>
      <c r="B2380" t="s">
        <v>5341</v>
      </c>
      <c r="C2380" t="s">
        <v>5</v>
      </c>
      <c r="D2380" t="s">
        <v>352</v>
      </c>
      <c r="E2380" t="s">
        <v>352</v>
      </c>
      <c r="F2380" t="s">
        <v>127</v>
      </c>
      <c r="G2380" t="str">
        <f>Table_Default__ACACCTCAT[[#This Row],[ACCT_CATEGORY]]</f>
        <v>11029</v>
      </c>
    </row>
    <row r="2381" spans="1:7" x14ac:dyDescent="0.25">
      <c r="A2381" t="s">
        <v>5342</v>
      </c>
      <c r="B2381" t="s">
        <v>5343</v>
      </c>
      <c r="C2381" t="s">
        <v>5</v>
      </c>
      <c r="D2381" t="s">
        <v>352</v>
      </c>
      <c r="E2381" t="s">
        <v>352</v>
      </c>
      <c r="F2381" t="s">
        <v>127</v>
      </c>
      <c r="G2381" t="str">
        <f>Table_Default__ACACCTCAT[[#This Row],[ACCT_CATEGORY]]</f>
        <v>11030</v>
      </c>
    </row>
    <row r="2382" spans="1:7" x14ac:dyDescent="0.25">
      <c r="A2382" t="s">
        <v>5344</v>
      </c>
      <c r="B2382" t="s">
        <v>5345</v>
      </c>
      <c r="C2382" t="s">
        <v>5</v>
      </c>
      <c r="D2382" t="s">
        <v>352</v>
      </c>
      <c r="E2382" t="s">
        <v>352</v>
      </c>
      <c r="F2382" t="s">
        <v>127</v>
      </c>
      <c r="G2382" t="str">
        <f>Table_Default__ACACCTCAT[[#This Row],[ACCT_CATEGORY]]</f>
        <v>11031</v>
      </c>
    </row>
    <row r="2383" spans="1:7" x14ac:dyDescent="0.25">
      <c r="A2383" t="s">
        <v>5346</v>
      </c>
      <c r="B2383" t="s">
        <v>5347</v>
      </c>
      <c r="C2383" t="s">
        <v>5</v>
      </c>
      <c r="D2383" t="s">
        <v>352</v>
      </c>
      <c r="E2383" t="s">
        <v>352</v>
      </c>
      <c r="F2383" t="s">
        <v>127</v>
      </c>
      <c r="G2383" t="str">
        <f>Table_Default__ACACCTCAT[[#This Row],[ACCT_CATEGORY]]</f>
        <v>11032</v>
      </c>
    </row>
    <row r="2384" spans="1:7" x14ac:dyDescent="0.25">
      <c r="A2384" t="s">
        <v>5348</v>
      </c>
      <c r="B2384" t="s">
        <v>5349</v>
      </c>
      <c r="C2384" t="s">
        <v>5</v>
      </c>
      <c r="D2384" t="s">
        <v>352</v>
      </c>
      <c r="E2384" t="s">
        <v>352</v>
      </c>
      <c r="F2384" t="s">
        <v>127</v>
      </c>
      <c r="G2384" t="str">
        <f>Table_Default__ACACCTCAT[[#This Row],[ACCT_CATEGORY]]</f>
        <v>11033</v>
      </c>
    </row>
    <row r="2385" spans="1:7" x14ac:dyDescent="0.25">
      <c r="A2385" t="s">
        <v>5350</v>
      </c>
      <c r="B2385" t="s">
        <v>5351</v>
      </c>
      <c r="C2385" t="s">
        <v>5</v>
      </c>
      <c r="D2385" t="s">
        <v>352</v>
      </c>
      <c r="E2385" t="s">
        <v>352</v>
      </c>
      <c r="F2385" t="s">
        <v>127</v>
      </c>
      <c r="G2385" t="str">
        <f>Table_Default__ACACCTCAT[[#This Row],[ACCT_CATEGORY]]</f>
        <v>11034</v>
      </c>
    </row>
    <row r="2386" spans="1:7" x14ac:dyDescent="0.25">
      <c r="A2386" t="s">
        <v>5352</v>
      </c>
      <c r="B2386" t="s">
        <v>5353</v>
      </c>
      <c r="C2386" t="s">
        <v>5</v>
      </c>
      <c r="D2386" t="s">
        <v>352</v>
      </c>
      <c r="E2386" t="s">
        <v>352</v>
      </c>
      <c r="F2386" t="s">
        <v>127</v>
      </c>
      <c r="G2386" t="str">
        <f>Table_Default__ACACCTCAT[[#This Row],[ACCT_CATEGORY]]</f>
        <v>11035</v>
      </c>
    </row>
    <row r="2387" spans="1:7" x14ac:dyDescent="0.25">
      <c r="A2387" t="s">
        <v>5354</v>
      </c>
      <c r="B2387" t="s">
        <v>5355</v>
      </c>
      <c r="C2387" t="s">
        <v>5</v>
      </c>
      <c r="D2387" t="s">
        <v>352</v>
      </c>
      <c r="E2387" t="s">
        <v>352</v>
      </c>
      <c r="F2387" t="s">
        <v>127</v>
      </c>
      <c r="G2387" t="str">
        <f>Table_Default__ACACCTCAT[[#This Row],[ACCT_CATEGORY]]</f>
        <v>11036</v>
      </c>
    </row>
    <row r="2388" spans="1:7" x14ac:dyDescent="0.25">
      <c r="A2388" t="s">
        <v>5356</v>
      </c>
      <c r="B2388" t="s">
        <v>5357</v>
      </c>
      <c r="C2388" t="s">
        <v>5</v>
      </c>
      <c r="D2388" t="s">
        <v>352</v>
      </c>
      <c r="E2388" t="s">
        <v>352</v>
      </c>
      <c r="F2388" t="s">
        <v>127</v>
      </c>
      <c r="G2388" t="str">
        <f>Table_Default__ACACCTCAT[[#This Row],[ACCT_CATEGORY]]</f>
        <v>11037</v>
      </c>
    </row>
    <row r="2389" spans="1:7" x14ac:dyDescent="0.25">
      <c r="A2389" t="s">
        <v>5358</v>
      </c>
      <c r="B2389" t="s">
        <v>5359</v>
      </c>
      <c r="C2389" t="s">
        <v>5</v>
      </c>
      <c r="D2389" t="s">
        <v>352</v>
      </c>
      <c r="E2389" t="s">
        <v>352</v>
      </c>
      <c r="F2389" t="s">
        <v>127</v>
      </c>
      <c r="G2389" t="str">
        <f>Table_Default__ACACCTCAT[[#This Row],[ACCT_CATEGORY]]</f>
        <v>11038</v>
      </c>
    </row>
    <row r="2390" spans="1:7" x14ac:dyDescent="0.25">
      <c r="A2390" t="s">
        <v>5360</v>
      </c>
      <c r="B2390" t="s">
        <v>5361</v>
      </c>
      <c r="C2390" t="s">
        <v>5</v>
      </c>
      <c r="D2390" t="s">
        <v>352</v>
      </c>
      <c r="E2390" t="s">
        <v>352</v>
      </c>
      <c r="F2390" t="s">
        <v>127</v>
      </c>
      <c r="G2390" t="str">
        <f>Table_Default__ACACCTCAT[[#This Row],[ACCT_CATEGORY]]</f>
        <v>11039</v>
      </c>
    </row>
    <row r="2391" spans="1:7" x14ac:dyDescent="0.25">
      <c r="A2391" t="s">
        <v>5362</v>
      </c>
      <c r="B2391" t="s">
        <v>5363</v>
      </c>
      <c r="C2391" t="s">
        <v>5</v>
      </c>
      <c r="D2391" t="s">
        <v>352</v>
      </c>
      <c r="E2391" t="s">
        <v>352</v>
      </c>
      <c r="F2391" t="s">
        <v>127</v>
      </c>
      <c r="G2391" t="str">
        <f>Table_Default__ACACCTCAT[[#This Row],[ACCT_CATEGORY]]</f>
        <v>11040</v>
      </c>
    </row>
    <row r="2392" spans="1:7" x14ac:dyDescent="0.25">
      <c r="A2392" t="s">
        <v>5364</v>
      </c>
      <c r="B2392" t="s">
        <v>5365</v>
      </c>
      <c r="C2392" t="s">
        <v>5</v>
      </c>
      <c r="D2392" t="s">
        <v>352</v>
      </c>
      <c r="E2392" t="s">
        <v>352</v>
      </c>
      <c r="F2392" t="s">
        <v>127</v>
      </c>
      <c r="G2392" t="str">
        <f>Table_Default__ACACCTCAT[[#This Row],[ACCT_CATEGORY]]</f>
        <v>11041</v>
      </c>
    </row>
    <row r="2393" spans="1:7" x14ac:dyDescent="0.25">
      <c r="A2393" t="s">
        <v>5366</v>
      </c>
      <c r="B2393" t="s">
        <v>5367</v>
      </c>
      <c r="C2393" t="s">
        <v>5</v>
      </c>
      <c r="D2393" t="s">
        <v>352</v>
      </c>
      <c r="E2393" t="s">
        <v>352</v>
      </c>
      <c r="F2393" t="s">
        <v>127</v>
      </c>
      <c r="G2393" t="str">
        <f>Table_Default__ACACCTCAT[[#This Row],[ACCT_CATEGORY]]</f>
        <v>11042</v>
      </c>
    </row>
    <row r="2394" spans="1:7" x14ac:dyDescent="0.25">
      <c r="A2394" t="s">
        <v>5368</v>
      </c>
      <c r="B2394" t="s">
        <v>5369</v>
      </c>
      <c r="C2394" t="s">
        <v>5</v>
      </c>
      <c r="D2394" t="s">
        <v>352</v>
      </c>
      <c r="E2394" t="s">
        <v>352</v>
      </c>
      <c r="F2394" t="s">
        <v>127</v>
      </c>
      <c r="G2394" t="str">
        <f>Table_Default__ACACCTCAT[[#This Row],[ACCT_CATEGORY]]</f>
        <v>11043</v>
      </c>
    </row>
    <row r="2395" spans="1:7" x14ac:dyDescent="0.25">
      <c r="A2395" t="s">
        <v>5370</v>
      </c>
      <c r="B2395" t="s">
        <v>5371</v>
      </c>
      <c r="C2395" t="s">
        <v>5</v>
      </c>
      <c r="D2395" t="s">
        <v>352</v>
      </c>
      <c r="E2395" t="s">
        <v>352</v>
      </c>
      <c r="F2395" t="s">
        <v>127</v>
      </c>
      <c r="G2395" t="str">
        <f>Table_Default__ACACCTCAT[[#This Row],[ACCT_CATEGORY]]</f>
        <v>11044</v>
      </c>
    </row>
    <row r="2396" spans="1:7" x14ac:dyDescent="0.25">
      <c r="A2396" t="s">
        <v>5372</v>
      </c>
      <c r="B2396" t="s">
        <v>5373</v>
      </c>
      <c r="C2396" t="s">
        <v>5</v>
      </c>
      <c r="D2396" t="s">
        <v>352</v>
      </c>
      <c r="E2396" t="s">
        <v>352</v>
      </c>
      <c r="F2396" t="s">
        <v>127</v>
      </c>
      <c r="G2396" t="str">
        <f>Table_Default__ACACCTCAT[[#This Row],[ACCT_CATEGORY]]</f>
        <v>11045</v>
      </c>
    </row>
    <row r="2397" spans="1:7" x14ac:dyDescent="0.25">
      <c r="A2397" t="s">
        <v>5374</v>
      </c>
      <c r="B2397" t="s">
        <v>5375</v>
      </c>
      <c r="C2397" t="s">
        <v>5</v>
      </c>
      <c r="D2397" t="s">
        <v>352</v>
      </c>
      <c r="E2397" t="s">
        <v>352</v>
      </c>
      <c r="F2397" t="s">
        <v>127</v>
      </c>
      <c r="G2397" t="str">
        <f>Table_Default__ACACCTCAT[[#This Row],[ACCT_CATEGORY]]</f>
        <v>11046</v>
      </c>
    </row>
    <row r="2398" spans="1:7" x14ac:dyDescent="0.25">
      <c r="A2398" t="s">
        <v>5376</v>
      </c>
      <c r="B2398" t="s">
        <v>5377</v>
      </c>
      <c r="C2398" t="s">
        <v>5</v>
      </c>
      <c r="D2398" t="s">
        <v>352</v>
      </c>
      <c r="E2398" t="s">
        <v>352</v>
      </c>
      <c r="F2398" t="s">
        <v>127</v>
      </c>
      <c r="G2398" t="str">
        <f>Table_Default__ACACCTCAT[[#This Row],[ACCT_CATEGORY]]</f>
        <v>11047</v>
      </c>
    </row>
    <row r="2399" spans="1:7" x14ac:dyDescent="0.25">
      <c r="A2399" t="s">
        <v>5378</v>
      </c>
      <c r="B2399" t="s">
        <v>5379</v>
      </c>
      <c r="C2399" t="s">
        <v>5</v>
      </c>
      <c r="D2399" t="s">
        <v>352</v>
      </c>
      <c r="E2399" t="s">
        <v>352</v>
      </c>
      <c r="F2399" t="s">
        <v>127</v>
      </c>
      <c r="G2399" t="str">
        <f>Table_Default__ACACCTCAT[[#This Row],[ACCT_CATEGORY]]</f>
        <v>11048</v>
      </c>
    </row>
    <row r="2400" spans="1:7" x14ac:dyDescent="0.25">
      <c r="A2400" t="s">
        <v>5380</v>
      </c>
      <c r="B2400" t="s">
        <v>5381</v>
      </c>
      <c r="C2400" t="s">
        <v>5</v>
      </c>
      <c r="D2400" t="s">
        <v>352</v>
      </c>
      <c r="E2400" t="s">
        <v>352</v>
      </c>
      <c r="F2400" t="s">
        <v>127</v>
      </c>
      <c r="G2400" t="str">
        <f>Table_Default__ACACCTCAT[[#This Row],[ACCT_CATEGORY]]</f>
        <v>11049</v>
      </c>
    </row>
    <row r="2401" spans="1:7" x14ac:dyDescent="0.25">
      <c r="A2401" t="s">
        <v>5382</v>
      </c>
      <c r="B2401" t="s">
        <v>5383</v>
      </c>
      <c r="C2401" t="s">
        <v>5</v>
      </c>
      <c r="D2401" t="s">
        <v>352</v>
      </c>
      <c r="E2401" t="s">
        <v>352</v>
      </c>
      <c r="F2401" t="s">
        <v>127</v>
      </c>
      <c r="G2401" t="str">
        <f>Table_Default__ACACCTCAT[[#This Row],[ACCT_CATEGORY]]</f>
        <v>11050</v>
      </c>
    </row>
    <row r="2402" spans="1:7" x14ac:dyDescent="0.25">
      <c r="A2402" t="s">
        <v>5384</v>
      </c>
      <c r="B2402" t="s">
        <v>5385</v>
      </c>
      <c r="C2402" t="s">
        <v>5</v>
      </c>
      <c r="D2402" t="s">
        <v>352</v>
      </c>
      <c r="E2402" t="s">
        <v>352</v>
      </c>
      <c r="F2402" t="s">
        <v>127</v>
      </c>
      <c r="G2402" t="str">
        <f>Table_Default__ACACCTCAT[[#This Row],[ACCT_CATEGORY]]</f>
        <v>11051</v>
      </c>
    </row>
    <row r="2403" spans="1:7" x14ac:dyDescent="0.25">
      <c r="A2403" t="s">
        <v>5386</v>
      </c>
      <c r="B2403" t="s">
        <v>5387</v>
      </c>
      <c r="C2403" t="s">
        <v>5</v>
      </c>
      <c r="D2403" t="s">
        <v>352</v>
      </c>
      <c r="E2403" t="s">
        <v>352</v>
      </c>
      <c r="F2403" t="s">
        <v>127</v>
      </c>
      <c r="G2403" t="str">
        <f>Table_Default__ACACCTCAT[[#This Row],[ACCT_CATEGORY]]</f>
        <v>11052</v>
      </c>
    </row>
    <row r="2404" spans="1:7" x14ac:dyDescent="0.25">
      <c r="A2404" t="s">
        <v>5388</v>
      </c>
      <c r="B2404" t="s">
        <v>5389</v>
      </c>
      <c r="C2404" t="s">
        <v>5</v>
      </c>
      <c r="D2404" t="s">
        <v>352</v>
      </c>
      <c r="E2404" t="s">
        <v>352</v>
      </c>
      <c r="F2404" t="s">
        <v>127</v>
      </c>
      <c r="G2404" t="str">
        <f>Table_Default__ACACCTCAT[[#This Row],[ACCT_CATEGORY]]</f>
        <v>11053</v>
      </c>
    </row>
    <row r="2405" spans="1:7" x14ac:dyDescent="0.25">
      <c r="A2405" t="s">
        <v>5390</v>
      </c>
      <c r="B2405" t="s">
        <v>5391</v>
      </c>
      <c r="C2405" t="s">
        <v>5</v>
      </c>
      <c r="D2405" t="s">
        <v>352</v>
      </c>
      <c r="E2405" t="s">
        <v>352</v>
      </c>
      <c r="F2405" t="s">
        <v>127</v>
      </c>
      <c r="G2405" t="str">
        <f>Table_Default__ACACCTCAT[[#This Row],[ACCT_CATEGORY]]</f>
        <v>11054</v>
      </c>
    </row>
    <row r="2406" spans="1:7" x14ac:dyDescent="0.25">
      <c r="A2406" t="s">
        <v>5392</v>
      </c>
      <c r="B2406" t="s">
        <v>5393</v>
      </c>
      <c r="C2406" t="s">
        <v>5</v>
      </c>
      <c r="D2406" t="s">
        <v>352</v>
      </c>
      <c r="E2406" t="s">
        <v>352</v>
      </c>
      <c r="F2406" t="s">
        <v>127</v>
      </c>
      <c r="G2406" t="str">
        <f>Table_Default__ACACCTCAT[[#This Row],[ACCT_CATEGORY]]</f>
        <v>11055</v>
      </c>
    </row>
    <row r="2407" spans="1:7" x14ac:dyDescent="0.25">
      <c r="A2407" t="s">
        <v>5394</v>
      </c>
      <c r="B2407" t="s">
        <v>5395</v>
      </c>
      <c r="C2407" t="s">
        <v>5</v>
      </c>
      <c r="D2407" t="s">
        <v>352</v>
      </c>
      <c r="E2407" t="s">
        <v>352</v>
      </c>
      <c r="F2407" t="s">
        <v>127</v>
      </c>
      <c r="G2407" t="str">
        <f>Table_Default__ACACCTCAT[[#This Row],[ACCT_CATEGORY]]</f>
        <v>11056</v>
      </c>
    </row>
    <row r="2408" spans="1:7" x14ac:dyDescent="0.25">
      <c r="A2408" t="s">
        <v>5396</v>
      </c>
      <c r="B2408" t="s">
        <v>5397</v>
      </c>
      <c r="C2408" t="s">
        <v>5</v>
      </c>
      <c r="D2408" t="s">
        <v>352</v>
      </c>
      <c r="E2408" t="s">
        <v>352</v>
      </c>
      <c r="F2408" t="s">
        <v>127</v>
      </c>
      <c r="G2408" t="str">
        <f>Table_Default__ACACCTCAT[[#This Row],[ACCT_CATEGORY]]</f>
        <v>11057</v>
      </c>
    </row>
    <row r="2409" spans="1:7" x14ac:dyDescent="0.25">
      <c r="A2409" t="s">
        <v>5398</v>
      </c>
      <c r="B2409" t="s">
        <v>5399</v>
      </c>
      <c r="C2409" t="s">
        <v>5</v>
      </c>
      <c r="D2409" t="s">
        <v>352</v>
      </c>
      <c r="E2409" t="s">
        <v>352</v>
      </c>
      <c r="F2409" t="s">
        <v>127</v>
      </c>
      <c r="G2409" t="str">
        <f>Table_Default__ACACCTCAT[[#This Row],[ACCT_CATEGORY]]</f>
        <v>11058</v>
      </c>
    </row>
    <row r="2410" spans="1:7" x14ac:dyDescent="0.25">
      <c r="A2410" t="s">
        <v>5400</v>
      </c>
      <c r="B2410" t="s">
        <v>5401</v>
      </c>
      <c r="C2410" t="s">
        <v>5</v>
      </c>
      <c r="D2410" t="s">
        <v>352</v>
      </c>
      <c r="E2410" t="s">
        <v>352</v>
      </c>
      <c r="F2410" t="s">
        <v>127</v>
      </c>
      <c r="G2410" t="str">
        <f>Table_Default__ACACCTCAT[[#This Row],[ACCT_CATEGORY]]</f>
        <v>11059</v>
      </c>
    </row>
    <row r="2411" spans="1:7" x14ac:dyDescent="0.25">
      <c r="A2411" t="s">
        <v>5402</v>
      </c>
      <c r="B2411" t="s">
        <v>5403</v>
      </c>
      <c r="C2411" t="s">
        <v>5</v>
      </c>
      <c r="D2411" t="s">
        <v>352</v>
      </c>
      <c r="E2411" t="s">
        <v>352</v>
      </c>
      <c r="F2411" t="s">
        <v>127</v>
      </c>
      <c r="G2411" t="str">
        <f>Table_Default__ACACCTCAT[[#This Row],[ACCT_CATEGORY]]</f>
        <v>11060</v>
      </c>
    </row>
    <row r="2412" spans="1:7" x14ac:dyDescent="0.25">
      <c r="A2412" t="s">
        <v>5404</v>
      </c>
      <c r="B2412" t="s">
        <v>5405</v>
      </c>
      <c r="C2412" t="s">
        <v>5</v>
      </c>
      <c r="D2412" t="s">
        <v>352</v>
      </c>
      <c r="E2412" t="s">
        <v>352</v>
      </c>
      <c r="F2412" t="s">
        <v>127</v>
      </c>
      <c r="G2412" t="str">
        <f>Table_Default__ACACCTCAT[[#This Row],[ACCT_CATEGORY]]</f>
        <v>11061</v>
      </c>
    </row>
    <row r="2413" spans="1:7" x14ac:dyDescent="0.25">
      <c r="A2413" t="s">
        <v>5406</v>
      </c>
      <c r="B2413" t="s">
        <v>5407</v>
      </c>
      <c r="C2413" t="s">
        <v>5</v>
      </c>
      <c r="D2413" t="s">
        <v>352</v>
      </c>
      <c r="E2413" t="s">
        <v>352</v>
      </c>
      <c r="F2413" t="s">
        <v>127</v>
      </c>
      <c r="G2413" t="str">
        <f>Table_Default__ACACCTCAT[[#This Row],[ACCT_CATEGORY]]</f>
        <v>11062</v>
      </c>
    </row>
    <row r="2414" spans="1:7" x14ac:dyDescent="0.25">
      <c r="A2414" t="s">
        <v>5408</v>
      </c>
      <c r="B2414" t="s">
        <v>5409</v>
      </c>
      <c r="C2414" t="s">
        <v>5</v>
      </c>
      <c r="D2414" t="s">
        <v>352</v>
      </c>
      <c r="E2414" t="s">
        <v>352</v>
      </c>
      <c r="F2414" t="s">
        <v>127</v>
      </c>
      <c r="G2414" t="str">
        <f>Table_Default__ACACCTCAT[[#This Row],[ACCT_CATEGORY]]</f>
        <v>11063</v>
      </c>
    </row>
    <row r="2415" spans="1:7" x14ac:dyDescent="0.25">
      <c r="A2415" t="s">
        <v>5410</v>
      </c>
      <c r="B2415" t="s">
        <v>5411</v>
      </c>
      <c r="C2415" t="s">
        <v>5</v>
      </c>
      <c r="D2415" t="s">
        <v>352</v>
      </c>
      <c r="E2415" t="s">
        <v>352</v>
      </c>
      <c r="F2415" t="s">
        <v>127</v>
      </c>
      <c r="G2415" t="str">
        <f>Table_Default__ACACCTCAT[[#This Row],[ACCT_CATEGORY]]</f>
        <v>11064</v>
      </c>
    </row>
    <row r="2416" spans="1:7" x14ac:dyDescent="0.25">
      <c r="A2416" t="s">
        <v>5412</v>
      </c>
      <c r="B2416" t="s">
        <v>5413</v>
      </c>
      <c r="C2416" t="s">
        <v>5</v>
      </c>
      <c r="D2416" t="s">
        <v>352</v>
      </c>
      <c r="E2416" t="s">
        <v>352</v>
      </c>
      <c r="F2416" t="s">
        <v>127</v>
      </c>
      <c r="G2416" t="str">
        <f>Table_Default__ACACCTCAT[[#This Row],[ACCT_CATEGORY]]</f>
        <v>11065</v>
      </c>
    </row>
    <row r="2417" spans="1:7" x14ac:dyDescent="0.25">
      <c r="A2417" t="s">
        <v>5414</v>
      </c>
      <c r="B2417" t="s">
        <v>5415</v>
      </c>
      <c r="C2417" t="s">
        <v>5</v>
      </c>
      <c r="D2417" t="s">
        <v>352</v>
      </c>
      <c r="E2417" t="s">
        <v>352</v>
      </c>
      <c r="F2417" t="s">
        <v>127</v>
      </c>
      <c r="G2417" t="str">
        <f>Table_Default__ACACCTCAT[[#This Row],[ACCT_CATEGORY]]</f>
        <v>11066</v>
      </c>
    </row>
    <row r="2418" spans="1:7" x14ac:dyDescent="0.25">
      <c r="A2418" t="s">
        <v>5416</v>
      </c>
      <c r="B2418" t="s">
        <v>5417</v>
      </c>
      <c r="C2418" t="s">
        <v>5</v>
      </c>
      <c r="D2418" t="s">
        <v>352</v>
      </c>
      <c r="E2418" t="s">
        <v>352</v>
      </c>
      <c r="F2418" t="s">
        <v>127</v>
      </c>
      <c r="G2418" t="str">
        <f>Table_Default__ACACCTCAT[[#This Row],[ACCT_CATEGORY]]</f>
        <v>11067</v>
      </c>
    </row>
    <row r="2419" spans="1:7" x14ac:dyDescent="0.25">
      <c r="A2419" t="s">
        <v>5418</v>
      </c>
      <c r="B2419" t="s">
        <v>5419</v>
      </c>
      <c r="C2419" t="s">
        <v>5</v>
      </c>
      <c r="D2419" t="s">
        <v>352</v>
      </c>
      <c r="E2419" t="s">
        <v>352</v>
      </c>
      <c r="F2419" t="s">
        <v>127</v>
      </c>
      <c r="G2419" t="str">
        <f>Table_Default__ACACCTCAT[[#This Row],[ACCT_CATEGORY]]</f>
        <v>11068</v>
      </c>
    </row>
    <row r="2420" spans="1:7" x14ac:dyDescent="0.25">
      <c r="A2420" t="s">
        <v>5420</v>
      </c>
      <c r="B2420" t="s">
        <v>5421</v>
      </c>
      <c r="C2420" t="s">
        <v>5</v>
      </c>
      <c r="D2420" t="s">
        <v>352</v>
      </c>
      <c r="E2420" t="s">
        <v>352</v>
      </c>
      <c r="F2420" t="s">
        <v>127</v>
      </c>
      <c r="G2420" t="str">
        <f>Table_Default__ACACCTCAT[[#This Row],[ACCT_CATEGORY]]</f>
        <v>11069</v>
      </c>
    </row>
    <row r="2421" spans="1:7" x14ac:dyDescent="0.25">
      <c r="A2421" t="s">
        <v>5422</v>
      </c>
      <c r="B2421" t="s">
        <v>5423</v>
      </c>
      <c r="C2421" t="s">
        <v>5</v>
      </c>
      <c r="D2421" t="s">
        <v>352</v>
      </c>
      <c r="E2421" t="s">
        <v>352</v>
      </c>
      <c r="F2421" t="s">
        <v>127</v>
      </c>
      <c r="G2421" t="str">
        <f>Table_Default__ACACCTCAT[[#This Row],[ACCT_CATEGORY]]</f>
        <v>11070</v>
      </c>
    </row>
    <row r="2422" spans="1:7" x14ac:dyDescent="0.25">
      <c r="A2422" t="s">
        <v>5424</v>
      </c>
      <c r="B2422" t="s">
        <v>5425</v>
      </c>
      <c r="C2422" t="s">
        <v>5</v>
      </c>
      <c r="D2422" t="s">
        <v>352</v>
      </c>
      <c r="E2422" t="s">
        <v>352</v>
      </c>
      <c r="F2422" t="s">
        <v>127</v>
      </c>
      <c r="G2422" t="str">
        <f>Table_Default__ACACCTCAT[[#This Row],[ACCT_CATEGORY]]</f>
        <v>11071</v>
      </c>
    </row>
    <row r="2423" spans="1:7" x14ac:dyDescent="0.25">
      <c r="A2423" t="s">
        <v>5426</v>
      </c>
      <c r="B2423" t="s">
        <v>5427</v>
      </c>
      <c r="C2423" t="s">
        <v>5</v>
      </c>
      <c r="D2423" t="s">
        <v>352</v>
      </c>
      <c r="E2423" t="s">
        <v>352</v>
      </c>
      <c r="F2423" t="s">
        <v>127</v>
      </c>
      <c r="G2423" t="str">
        <f>Table_Default__ACACCTCAT[[#This Row],[ACCT_CATEGORY]]</f>
        <v>11072</v>
      </c>
    </row>
    <row r="2424" spans="1:7" x14ac:dyDescent="0.25">
      <c r="A2424" t="s">
        <v>5428</v>
      </c>
      <c r="B2424" t="s">
        <v>5429</v>
      </c>
      <c r="C2424" t="s">
        <v>5</v>
      </c>
      <c r="D2424" t="s">
        <v>352</v>
      </c>
      <c r="E2424" t="s">
        <v>352</v>
      </c>
      <c r="F2424" t="s">
        <v>127</v>
      </c>
      <c r="G2424" t="str">
        <f>Table_Default__ACACCTCAT[[#This Row],[ACCT_CATEGORY]]</f>
        <v>11073</v>
      </c>
    </row>
    <row r="2425" spans="1:7" x14ac:dyDescent="0.25">
      <c r="A2425" t="s">
        <v>5430</v>
      </c>
      <c r="B2425" t="s">
        <v>5431</v>
      </c>
      <c r="C2425" t="s">
        <v>5</v>
      </c>
      <c r="D2425" t="s">
        <v>352</v>
      </c>
      <c r="E2425" t="s">
        <v>352</v>
      </c>
      <c r="F2425" t="s">
        <v>127</v>
      </c>
      <c r="G2425" t="str">
        <f>Table_Default__ACACCTCAT[[#This Row],[ACCT_CATEGORY]]</f>
        <v>11074</v>
      </c>
    </row>
    <row r="2426" spans="1:7" x14ac:dyDescent="0.25">
      <c r="A2426" t="s">
        <v>5432</v>
      </c>
      <c r="B2426" t="s">
        <v>5433</v>
      </c>
      <c r="C2426" t="s">
        <v>5</v>
      </c>
      <c r="D2426" t="s">
        <v>352</v>
      </c>
      <c r="E2426" t="s">
        <v>352</v>
      </c>
      <c r="F2426" t="s">
        <v>127</v>
      </c>
      <c r="G2426" t="str">
        <f>Table_Default__ACACCTCAT[[#This Row],[ACCT_CATEGORY]]</f>
        <v>11075</v>
      </c>
    </row>
    <row r="2427" spans="1:7" x14ac:dyDescent="0.25">
      <c r="A2427" t="s">
        <v>5434</v>
      </c>
      <c r="B2427" t="s">
        <v>5435</v>
      </c>
      <c r="C2427" t="s">
        <v>5</v>
      </c>
      <c r="D2427" t="s">
        <v>352</v>
      </c>
      <c r="E2427" t="s">
        <v>352</v>
      </c>
      <c r="F2427" t="s">
        <v>127</v>
      </c>
      <c r="G2427" t="str">
        <f>Table_Default__ACACCTCAT[[#This Row],[ACCT_CATEGORY]]</f>
        <v>11076</v>
      </c>
    </row>
    <row r="2428" spans="1:7" x14ac:dyDescent="0.25">
      <c r="A2428" t="s">
        <v>5436</v>
      </c>
      <c r="B2428" t="s">
        <v>5437</v>
      </c>
      <c r="C2428" t="s">
        <v>5</v>
      </c>
      <c r="D2428" t="s">
        <v>352</v>
      </c>
      <c r="E2428" t="s">
        <v>352</v>
      </c>
      <c r="F2428" t="s">
        <v>127</v>
      </c>
      <c r="G2428" t="str">
        <f>Table_Default__ACACCTCAT[[#This Row],[ACCT_CATEGORY]]</f>
        <v>11077</v>
      </c>
    </row>
    <row r="2429" spans="1:7" x14ac:dyDescent="0.25">
      <c r="A2429" t="s">
        <v>5438</v>
      </c>
      <c r="B2429" t="s">
        <v>5439</v>
      </c>
      <c r="C2429" t="s">
        <v>5</v>
      </c>
      <c r="D2429" t="s">
        <v>352</v>
      </c>
      <c r="E2429" t="s">
        <v>352</v>
      </c>
      <c r="F2429" t="s">
        <v>127</v>
      </c>
      <c r="G2429" t="str">
        <f>Table_Default__ACACCTCAT[[#This Row],[ACCT_CATEGORY]]</f>
        <v>11078</v>
      </c>
    </row>
    <row r="2430" spans="1:7" x14ac:dyDescent="0.25">
      <c r="A2430" t="s">
        <v>5440</v>
      </c>
      <c r="B2430" t="s">
        <v>5441</v>
      </c>
      <c r="C2430" t="s">
        <v>5</v>
      </c>
      <c r="D2430" t="s">
        <v>352</v>
      </c>
      <c r="E2430" t="s">
        <v>352</v>
      </c>
      <c r="F2430" t="s">
        <v>127</v>
      </c>
      <c r="G2430" t="str">
        <f>Table_Default__ACACCTCAT[[#This Row],[ACCT_CATEGORY]]</f>
        <v>11079</v>
      </c>
    </row>
    <row r="2431" spans="1:7" x14ac:dyDescent="0.25">
      <c r="A2431" t="s">
        <v>5442</v>
      </c>
      <c r="B2431" t="s">
        <v>5443</v>
      </c>
      <c r="C2431" t="s">
        <v>5</v>
      </c>
      <c r="D2431" t="s">
        <v>352</v>
      </c>
      <c r="E2431" t="s">
        <v>352</v>
      </c>
      <c r="F2431" t="s">
        <v>127</v>
      </c>
      <c r="G2431" t="str">
        <f>Table_Default__ACACCTCAT[[#This Row],[ACCT_CATEGORY]]</f>
        <v>11080</v>
      </c>
    </row>
    <row r="2432" spans="1:7" x14ac:dyDescent="0.25">
      <c r="A2432" t="s">
        <v>5444</v>
      </c>
      <c r="B2432" t="s">
        <v>5445</v>
      </c>
      <c r="C2432" t="s">
        <v>5</v>
      </c>
      <c r="D2432" t="s">
        <v>352</v>
      </c>
      <c r="E2432" t="s">
        <v>352</v>
      </c>
      <c r="F2432" t="s">
        <v>127</v>
      </c>
      <c r="G2432" t="str">
        <f>Table_Default__ACACCTCAT[[#This Row],[ACCT_CATEGORY]]</f>
        <v>11081</v>
      </c>
    </row>
    <row r="2433" spans="1:7" x14ac:dyDescent="0.25">
      <c r="A2433" t="s">
        <v>5446</v>
      </c>
      <c r="B2433" t="s">
        <v>5447</v>
      </c>
      <c r="C2433" t="s">
        <v>5</v>
      </c>
      <c r="D2433" t="s">
        <v>352</v>
      </c>
      <c r="E2433" t="s">
        <v>352</v>
      </c>
      <c r="F2433" t="s">
        <v>127</v>
      </c>
      <c r="G2433" t="str">
        <f>Table_Default__ACACCTCAT[[#This Row],[ACCT_CATEGORY]]</f>
        <v>11082</v>
      </c>
    </row>
    <row r="2434" spans="1:7" x14ac:dyDescent="0.25">
      <c r="A2434" t="s">
        <v>5448</v>
      </c>
      <c r="B2434" t="s">
        <v>5449</v>
      </c>
      <c r="C2434" t="s">
        <v>5</v>
      </c>
      <c r="D2434" t="s">
        <v>352</v>
      </c>
      <c r="E2434" t="s">
        <v>352</v>
      </c>
      <c r="F2434" t="s">
        <v>127</v>
      </c>
      <c r="G2434" t="str">
        <f>Table_Default__ACACCTCAT[[#This Row],[ACCT_CATEGORY]]</f>
        <v>11083</v>
      </c>
    </row>
    <row r="2435" spans="1:7" x14ac:dyDescent="0.25">
      <c r="A2435" t="s">
        <v>5450</v>
      </c>
      <c r="B2435" t="s">
        <v>5451</v>
      </c>
      <c r="C2435" t="s">
        <v>5</v>
      </c>
      <c r="D2435" t="s">
        <v>352</v>
      </c>
      <c r="E2435" t="s">
        <v>352</v>
      </c>
      <c r="F2435" t="s">
        <v>127</v>
      </c>
      <c r="G2435" t="str">
        <f>Table_Default__ACACCTCAT[[#This Row],[ACCT_CATEGORY]]</f>
        <v>11084</v>
      </c>
    </row>
    <row r="2436" spans="1:7" x14ac:dyDescent="0.25">
      <c r="A2436" t="s">
        <v>5452</v>
      </c>
      <c r="B2436" t="s">
        <v>5453</v>
      </c>
      <c r="C2436" t="s">
        <v>5</v>
      </c>
      <c r="D2436" t="s">
        <v>352</v>
      </c>
      <c r="E2436" t="s">
        <v>352</v>
      </c>
      <c r="F2436" t="s">
        <v>127</v>
      </c>
      <c r="G2436" t="str">
        <f>Table_Default__ACACCTCAT[[#This Row],[ACCT_CATEGORY]]</f>
        <v>11085</v>
      </c>
    </row>
    <row r="2437" spans="1:7" x14ac:dyDescent="0.25">
      <c r="A2437" t="s">
        <v>5454</v>
      </c>
      <c r="B2437" t="s">
        <v>5455</v>
      </c>
      <c r="C2437" t="s">
        <v>5</v>
      </c>
      <c r="D2437" t="s">
        <v>352</v>
      </c>
      <c r="E2437" t="s">
        <v>352</v>
      </c>
      <c r="F2437" t="s">
        <v>127</v>
      </c>
      <c r="G2437" t="str">
        <f>Table_Default__ACACCTCAT[[#This Row],[ACCT_CATEGORY]]</f>
        <v>11086</v>
      </c>
    </row>
    <row r="2438" spans="1:7" x14ac:dyDescent="0.25">
      <c r="A2438" t="s">
        <v>5456</v>
      </c>
      <c r="B2438" t="s">
        <v>5457</v>
      </c>
      <c r="C2438" t="s">
        <v>5</v>
      </c>
      <c r="D2438" t="s">
        <v>352</v>
      </c>
      <c r="E2438" t="s">
        <v>352</v>
      </c>
      <c r="F2438" t="s">
        <v>127</v>
      </c>
      <c r="G2438" t="str">
        <f>Table_Default__ACACCTCAT[[#This Row],[ACCT_CATEGORY]]</f>
        <v>11087</v>
      </c>
    </row>
    <row r="2439" spans="1:7" x14ac:dyDescent="0.25">
      <c r="A2439" t="s">
        <v>5458</v>
      </c>
      <c r="B2439" t="s">
        <v>5459</v>
      </c>
      <c r="C2439" t="s">
        <v>5</v>
      </c>
      <c r="D2439" t="s">
        <v>352</v>
      </c>
      <c r="E2439" t="s">
        <v>352</v>
      </c>
      <c r="F2439" t="s">
        <v>127</v>
      </c>
      <c r="G2439" t="str">
        <f>Table_Default__ACACCTCAT[[#This Row],[ACCT_CATEGORY]]</f>
        <v>11088</v>
      </c>
    </row>
    <row r="2440" spans="1:7" x14ac:dyDescent="0.25">
      <c r="A2440" t="s">
        <v>5460</v>
      </c>
      <c r="B2440" t="s">
        <v>5461</v>
      </c>
      <c r="C2440" t="s">
        <v>5</v>
      </c>
      <c r="D2440" t="s">
        <v>352</v>
      </c>
      <c r="E2440" t="s">
        <v>352</v>
      </c>
      <c r="F2440" t="s">
        <v>127</v>
      </c>
      <c r="G2440" t="str">
        <f>Table_Default__ACACCTCAT[[#This Row],[ACCT_CATEGORY]]</f>
        <v>11089</v>
      </c>
    </row>
    <row r="2441" spans="1:7" x14ac:dyDescent="0.25">
      <c r="A2441" t="s">
        <v>5462</v>
      </c>
      <c r="B2441" t="s">
        <v>5463</v>
      </c>
      <c r="C2441" t="s">
        <v>5</v>
      </c>
      <c r="D2441" t="s">
        <v>352</v>
      </c>
      <c r="E2441" t="s">
        <v>352</v>
      </c>
      <c r="F2441" t="s">
        <v>127</v>
      </c>
      <c r="G2441" t="str">
        <f>Table_Default__ACACCTCAT[[#This Row],[ACCT_CATEGORY]]</f>
        <v>11090</v>
      </c>
    </row>
    <row r="2442" spans="1:7" x14ac:dyDescent="0.25">
      <c r="A2442" t="s">
        <v>5464</v>
      </c>
      <c r="B2442" t="s">
        <v>5465</v>
      </c>
      <c r="C2442" t="s">
        <v>5</v>
      </c>
      <c r="D2442" t="s">
        <v>352</v>
      </c>
      <c r="E2442" t="s">
        <v>352</v>
      </c>
      <c r="F2442" t="s">
        <v>127</v>
      </c>
      <c r="G2442" t="str">
        <f>Table_Default__ACACCTCAT[[#This Row],[ACCT_CATEGORY]]</f>
        <v>11091</v>
      </c>
    </row>
    <row r="2443" spans="1:7" x14ac:dyDescent="0.25">
      <c r="A2443" t="s">
        <v>5466</v>
      </c>
      <c r="B2443" t="s">
        <v>5467</v>
      </c>
      <c r="C2443" t="s">
        <v>5</v>
      </c>
      <c r="D2443" t="s">
        <v>352</v>
      </c>
      <c r="E2443" t="s">
        <v>352</v>
      </c>
      <c r="F2443" t="s">
        <v>127</v>
      </c>
      <c r="G2443" t="str">
        <f>Table_Default__ACACCTCAT[[#This Row],[ACCT_CATEGORY]]</f>
        <v>11092</v>
      </c>
    </row>
    <row r="2444" spans="1:7" x14ac:dyDescent="0.25">
      <c r="A2444" t="s">
        <v>5468</v>
      </c>
      <c r="B2444" t="s">
        <v>5469</v>
      </c>
      <c r="C2444" t="s">
        <v>5</v>
      </c>
      <c r="D2444" t="s">
        <v>352</v>
      </c>
      <c r="E2444" t="s">
        <v>352</v>
      </c>
      <c r="F2444" t="s">
        <v>127</v>
      </c>
      <c r="G2444" t="str">
        <f>Table_Default__ACACCTCAT[[#This Row],[ACCT_CATEGORY]]</f>
        <v>11093</v>
      </c>
    </row>
    <row r="2445" spans="1:7" x14ac:dyDescent="0.25">
      <c r="A2445" t="s">
        <v>5470</v>
      </c>
      <c r="B2445" t="s">
        <v>5471</v>
      </c>
      <c r="C2445" t="s">
        <v>5</v>
      </c>
      <c r="D2445" t="s">
        <v>352</v>
      </c>
      <c r="E2445" t="s">
        <v>352</v>
      </c>
      <c r="F2445" t="s">
        <v>127</v>
      </c>
      <c r="G2445" t="str">
        <f>Table_Default__ACACCTCAT[[#This Row],[ACCT_CATEGORY]]</f>
        <v>11094</v>
      </c>
    </row>
    <row r="2446" spans="1:7" x14ac:dyDescent="0.25">
      <c r="A2446" t="s">
        <v>5472</v>
      </c>
      <c r="B2446" t="s">
        <v>5473</v>
      </c>
      <c r="C2446" t="s">
        <v>5</v>
      </c>
      <c r="D2446" t="s">
        <v>352</v>
      </c>
      <c r="E2446" t="s">
        <v>352</v>
      </c>
      <c r="F2446" t="s">
        <v>127</v>
      </c>
      <c r="G2446" t="str">
        <f>Table_Default__ACACCTCAT[[#This Row],[ACCT_CATEGORY]]</f>
        <v>11095</v>
      </c>
    </row>
    <row r="2447" spans="1:7" x14ac:dyDescent="0.25">
      <c r="A2447" t="s">
        <v>5474</v>
      </c>
      <c r="B2447" t="s">
        <v>5475</v>
      </c>
      <c r="C2447" t="s">
        <v>5</v>
      </c>
      <c r="D2447" t="s">
        <v>352</v>
      </c>
      <c r="E2447" t="s">
        <v>352</v>
      </c>
      <c r="F2447" t="s">
        <v>127</v>
      </c>
      <c r="G2447" t="str">
        <f>Table_Default__ACACCTCAT[[#This Row],[ACCT_CATEGORY]]</f>
        <v>11096</v>
      </c>
    </row>
    <row r="2448" spans="1:7" x14ac:dyDescent="0.25">
      <c r="A2448" t="s">
        <v>5476</v>
      </c>
      <c r="B2448" t="s">
        <v>5477</v>
      </c>
      <c r="C2448" t="s">
        <v>5</v>
      </c>
      <c r="D2448" t="s">
        <v>352</v>
      </c>
      <c r="E2448" t="s">
        <v>352</v>
      </c>
      <c r="F2448" t="s">
        <v>127</v>
      </c>
      <c r="G2448" t="str">
        <f>Table_Default__ACACCTCAT[[#This Row],[ACCT_CATEGORY]]</f>
        <v>11097</v>
      </c>
    </row>
    <row r="2449" spans="1:7" x14ac:dyDescent="0.25">
      <c r="A2449" t="s">
        <v>5478</v>
      </c>
      <c r="B2449" t="s">
        <v>5479</v>
      </c>
      <c r="C2449" t="s">
        <v>5</v>
      </c>
      <c r="D2449" t="s">
        <v>352</v>
      </c>
      <c r="E2449" t="s">
        <v>352</v>
      </c>
      <c r="F2449" t="s">
        <v>127</v>
      </c>
      <c r="G2449" t="str">
        <f>Table_Default__ACACCTCAT[[#This Row],[ACCT_CATEGORY]]</f>
        <v>11098</v>
      </c>
    </row>
    <row r="2450" spans="1:7" x14ac:dyDescent="0.25">
      <c r="A2450" t="s">
        <v>5480</v>
      </c>
      <c r="B2450" t="s">
        <v>5481</v>
      </c>
      <c r="C2450" t="s">
        <v>5</v>
      </c>
      <c r="D2450" t="s">
        <v>352</v>
      </c>
      <c r="E2450" t="s">
        <v>352</v>
      </c>
      <c r="F2450" t="s">
        <v>127</v>
      </c>
      <c r="G2450" t="str">
        <f>Table_Default__ACACCTCAT[[#This Row],[ACCT_CATEGORY]]</f>
        <v>11099</v>
      </c>
    </row>
    <row r="2451" spans="1:7" x14ac:dyDescent="0.25">
      <c r="A2451" t="s">
        <v>5482</v>
      </c>
      <c r="B2451" t="s">
        <v>5483</v>
      </c>
      <c r="C2451" t="s">
        <v>5</v>
      </c>
      <c r="D2451" t="s">
        <v>352</v>
      </c>
      <c r="E2451" t="s">
        <v>352</v>
      </c>
      <c r="F2451" t="s">
        <v>127</v>
      </c>
      <c r="G2451" t="str">
        <f>Table_Default__ACACCTCAT[[#This Row],[ACCT_CATEGORY]]</f>
        <v>11100</v>
      </c>
    </row>
    <row r="2452" spans="1:7" x14ac:dyDescent="0.25">
      <c r="A2452" t="s">
        <v>5484</v>
      </c>
      <c r="B2452" t="s">
        <v>5485</v>
      </c>
      <c r="C2452" t="s">
        <v>5</v>
      </c>
      <c r="D2452" t="s">
        <v>352</v>
      </c>
      <c r="E2452" t="s">
        <v>352</v>
      </c>
      <c r="F2452" t="s">
        <v>127</v>
      </c>
      <c r="G2452" t="str">
        <f>Table_Default__ACACCTCAT[[#This Row],[ACCT_CATEGORY]]</f>
        <v>11101</v>
      </c>
    </row>
    <row r="2453" spans="1:7" x14ac:dyDescent="0.25">
      <c r="A2453" t="s">
        <v>5486</v>
      </c>
      <c r="B2453" t="s">
        <v>5487</v>
      </c>
      <c r="C2453" t="s">
        <v>5</v>
      </c>
      <c r="D2453" t="s">
        <v>352</v>
      </c>
      <c r="E2453" t="s">
        <v>352</v>
      </c>
      <c r="F2453" t="s">
        <v>127</v>
      </c>
      <c r="G2453" t="str">
        <f>Table_Default__ACACCTCAT[[#This Row],[ACCT_CATEGORY]]</f>
        <v>11102</v>
      </c>
    </row>
    <row r="2454" spans="1:7" x14ac:dyDescent="0.25">
      <c r="A2454" t="s">
        <v>5488</v>
      </c>
      <c r="B2454" t="s">
        <v>5489</v>
      </c>
      <c r="C2454" t="s">
        <v>5</v>
      </c>
      <c r="D2454" t="s">
        <v>352</v>
      </c>
      <c r="E2454" t="s">
        <v>352</v>
      </c>
      <c r="F2454" t="s">
        <v>127</v>
      </c>
      <c r="G2454" t="str">
        <f>Table_Default__ACACCTCAT[[#This Row],[ACCT_CATEGORY]]</f>
        <v>11103</v>
      </c>
    </row>
    <row r="2455" spans="1:7" x14ac:dyDescent="0.25">
      <c r="A2455" t="s">
        <v>5490</v>
      </c>
      <c r="B2455" t="s">
        <v>5491</v>
      </c>
      <c r="C2455" t="s">
        <v>5</v>
      </c>
      <c r="D2455" t="s">
        <v>352</v>
      </c>
      <c r="E2455" t="s">
        <v>352</v>
      </c>
      <c r="F2455" t="s">
        <v>127</v>
      </c>
      <c r="G2455" t="str">
        <f>Table_Default__ACACCTCAT[[#This Row],[ACCT_CATEGORY]]</f>
        <v>11104</v>
      </c>
    </row>
    <row r="2456" spans="1:7" x14ac:dyDescent="0.25">
      <c r="A2456" t="s">
        <v>5492</v>
      </c>
      <c r="B2456" t="s">
        <v>5493</v>
      </c>
      <c r="C2456" t="s">
        <v>5</v>
      </c>
      <c r="D2456" t="s">
        <v>352</v>
      </c>
      <c r="E2456" t="s">
        <v>352</v>
      </c>
      <c r="F2456" t="s">
        <v>127</v>
      </c>
      <c r="G2456" t="str">
        <f>Table_Default__ACACCTCAT[[#This Row],[ACCT_CATEGORY]]</f>
        <v>11105</v>
      </c>
    </row>
    <row r="2457" spans="1:7" x14ac:dyDescent="0.25">
      <c r="A2457" t="s">
        <v>5494</v>
      </c>
      <c r="B2457" t="s">
        <v>5495</v>
      </c>
      <c r="C2457" t="s">
        <v>5</v>
      </c>
      <c r="D2457" t="s">
        <v>352</v>
      </c>
      <c r="E2457" t="s">
        <v>352</v>
      </c>
      <c r="F2457" t="s">
        <v>127</v>
      </c>
      <c r="G2457" t="str">
        <f>Table_Default__ACACCTCAT[[#This Row],[ACCT_CATEGORY]]</f>
        <v>11106</v>
      </c>
    </row>
    <row r="2458" spans="1:7" x14ac:dyDescent="0.25">
      <c r="A2458" t="s">
        <v>5496</v>
      </c>
      <c r="B2458" t="s">
        <v>5497</v>
      </c>
      <c r="C2458" t="s">
        <v>5</v>
      </c>
      <c r="D2458" t="s">
        <v>352</v>
      </c>
      <c r="E2458" t="s">
        <v>352</v>
      </c>
      <c r="F2458" t="s">
        <v>127</v>
      </c>
      <c r="G2458" t="str">
        <f>Table_Default__ACACCTCAT[[#This Row],[ACCT_CATEGORY]]</f>
        <v>11107</v>
      </c>
    </row>
    <row r="2459" spans="1:7" x14ac:dyDescent="0.25">
      <c r="A2459" t="s">
        <v>5498</v>
      </c>
      <c r="B2459" t="s">
        <v>5499</v>
      </c>
      <c r="C2459" t="s">
        <v>5</v>
      </c>
      <c r="D2459" t="s">
        <v>352</v>
      </c>
      <c r="E2459" t="s">
        <v>352</v>
      </c>
      <c r="F2459" t="s">
        <v>127</v>
      </c>
      <c r="G2459" t="str">
        <f>Table_Default__ACACCTCAT[[#This Row],[ACCT_CATEGORY]]</f>
        <v>11108</v>
      </c>
    </row>
    <row r="2460" spans="1:7" x14ac:dyDescent="0.25">
      <c r="A2460" t="s">
        <v>5500</v>
      </c>
      <c r="B2460" t="s">
        <v>5501</v>
      </c>
      <c r="C2460" t="s">
        <v>5</v>
      </c>
      <c r="D2460" t="s">
        <v>352</v>
      </c>
      <c r="E2460" t="s">
        <v>352</v>
      </c>
      <c r="F2460" t="s">
        <v>127</v>
      </c>
      <c r="G2460" t="str">
        <f>Table_Default__ACACCTCAT[[#This Row],[ACCT_CATEGORY]]</f>
        <v>11109</v>
      </c>
    </row>
    <row r="2461" spans="1:7" x14ac:dyDescent="0.25">
      <c r="A2461" t="s">
        <v>5502</v>
      </c>
      <c r="B2461" t="s">
        <v>5503</v>
      </c>
      <c r="C2461" t="s">
        <v>5</v>
      </c>
      <c r="D2461" t="s">
        <v>352</v>
      </c>
      <c r="E2461" t="s">
        <v>352</v>
      </c>
      <c r="F2461" t="s">
        <v>127</v>
      </c>
      <c r="G2461" t="str">
        <f>Table_Default__ACACCTCAT[[#This Row],[ACCT_CATEGORY]]</f>
        <v>11110</v>
      </c>
    </row>
    <row r="2462" spans="1:7" x14ac:dyDescent="0.25">
      <c r="A2462" t="s">
        <v>5504</v>
      </c>
      <c r="B2462" t="s">
        <v>5505</v>
      </c>
      <c r="C2462" t="s">
        <v>5</v>
      </c>
      <c r="D2462" t="s">
        <v>352</v>
      </c>
      <c r="E2462" t="s">
        <v>352</v>
      </c>
      <c r="F2462" t="s">
        <v>127</v>
      </c>
      <c r="G2462" t="str">
        <f>Table_Default__ACACCTCAT[[#This Row],[ACCT_CATEGORY]]</f>
        <v>11111</v>
      </c>
    </row>
    <row r="2463" spans="1:7" x14ac:dyDescent="0.25">
      <c r="A2463" t="s">
        <v>5506</v>
      </c>
      <c r="B2463" t="s">
        <v>5507</v>
      </c>
      <c r="C2463" t="s">
        <v>5</v>
      </c>
      <c r="D2463" t="s">
        <v>352</v>
      </c>
      <c r="E2463" t="s">
        <v>352</v>
      </c>
      <c r="F2463" t="s">
        <v>127</v>
      </c>
      <c r="G2463" t="str">
        <f>Table_Default__ACACCTCAT[[#This Row],[ACCT_CATEGORY]]</f>
        <v>11112</v>
      </c>
    </row>
    <row r="2464" spans="1:7" x14ac:dyDescent="0.25">
      <c r="A2464" t="s">
        <v>5508</v>
      </c>
      <c r="B2464" t="s">
        <v>5509</v>
      </c>
      <c r="C2464" t="s">
        <v>5</v>
      </c>
      <c r="D2464" t="s">
        <v>352</v>
      </c>
      <c r="E2464" t="s">
        <v>352</v>
      </c>
      <c r="F2464" t="s">
        <v>127</v>
      </c>
      <c r="G2464" t="str">
        <f>Table_Default__ACACCTCAT[[#This Row],[ACCT_CATEGORY]]</f>
        <v>11113</v>
      </c>
    </row>
    <row r="2465" spans="1:7" x14ac:dyDescent="0.25">
      <c r="A2465" t="s">
        <v>5510</v>
      </c>
      <c r="B2465" t="s">
        <v>5511</v>
      </c>
      <c r="C2465" t="s">
        <v>5</v>
      </c>
      <c r="D2465" t="s">
        <v>352</v>
      </c>
      <c r="E2465" t="s">
        <v>352</v>
      </c>
      <c r="F2465" t="s">
        <v>127</v>
      </c>
      <c r="G2465" t="str">
        <f>Table_Default__ACACCTCAT[[#This Row],[ACCT_CATEGORY]]</f>
        <v>11114</v>
      </c>
    </row>
    <row r="2466" spans="1:7" x14ac:dyDescent="0.25">
      <c r="A2466" t="s">
        <v>5512</v>
      </c>
      <c r="B2466" t="s">
        <v>5513</v>
      </c>
      <c r="C2466" t="s">
        <v>5</v>
      </c>
      <c r="D2466" t="s">
        <v>352</v>
      </c>
      <c r="E2466" t="s">
        <v>352</v>
      </c>
      <c r="F2466" t="s">
        <v>127</v>
      </c>
      <c r="G2466" t="str">
        <f>Table_Default__ACACCTCAT[[#This Row],[ACCT_CATEGORY]]</f>
        <v>11115</v>
      </c>
    </row>
    <row r="2467" spans="1:7" x14ac:dyDescent="0.25">
      <c r="A2467" t="s">
        <v>5514</v>
      </c>
      <c r="B2467" t="s">
        <v>5515</v>
      </c>
      <c r="C2467" t="s">
        <v>5</v>
      </c>
      <c r="D2467" t="s">
        <v>352</v>
      </c>
      <c r="E2467" t="s">
        <v>352</v>
      </c>
      <c r="F2467" t="s">
        <v>127</v>
      </c>
      <c r="G2467" t="str">
        <f>Table_Default__ACACCTCAT[[#This Row],[ACCT_CATEGORY]]</f>
        <v>07017</v>
      </c>
    </row>
    <row r="2468" spans="1:7" x14ac:dyDescent="0.25">
      <c r="A2468" t="s">
        <v>5516</v>
      </c>
      <c r="B2468" t="s">
        <v>5517</v>
      </c>
      <c r="C2468" t="s">
        <v>5</v>
      </c>
      <c r="D2468" t="s">
        <v>352</v>
      </c>
      <c r="E2468" t="s">
        <v>352</v>
      </c>
      <c r="F2468" t="s">
        <v>127</v>
      </c>
      <c r="G2468" t="str">
        <f>Table_Default__ACACCTCAT[[#This Row],[ACCT_CATEGORY]]</f>
        <v>07018</v>
      </c>
    </row>
    <row r="2469" spans="1:7" x14ac:dyDescent="0.25">
      <c r="A2469" t="s">
        <v>5518</v>
      </c>
      <c r="B2469" t="s">
        <v>5519</v>
      </c>
      <c r="C2469" t="s">
        <v>5</v>
      </c>
      <c r="D2469" t="s">
        <v>352</v>
      </c>
      <c r="E2469" t="s">
        <v>352</v>
      </c>
      <c r="F2469" t="s">
        <v>127</v>
      </c>
      <c r="G2469" t="str">
        <f>Table_Default__ACACCTCAT[[#This Row],[ACCT_CATEGORY]]</f>
        <v>07019</v>
      </c>
    </row>
    <row r="2470" spans="1:7" x14ac:dyDescent="0.25">
      <c r="A2470" t="s">
        <v>5520</v>
      </c>
      <c r="B2470" t="s">
        <v>5521</v>
      </c>
      <c r="C2470" t="s">
        <v>5</v>
      </c>
      <c r="D2470" t="s">
        <v>352</v>
      </c>
      <c r="E2470" t="s">
        <v>352</v>
      </c>
      <c r="F2470" t="s">
        <v>127</v>
      </c>
      <c r="G2470" t="str">
        <f>Table_Default__ACACCTCAT[[#This Row],[ACCT_CATEGORY]]</f>
        <v>07020</v>
      </c>
    </row>
    <row r="2471" spans="1:7" x14ac:dyDescent="0.25">
      <c r="A2471" t="s">
        <v>5522</v>
      </c>
      <c r="B2471" t="s">
        <v>5523</v>
      </c>
      <c r="C2471" t="s">
        <v>5</v>
      </c>
      <c r="D2471" t="s">
        <v>352</v>
      </c>
      <c r="E2471" t="s">
        <v>352</v>
      </c>
      <c r="F2471" t="s">
        <v>127</v>
      </c>
      <c r="G2471" t="str">
        <f>Table_Default__ACACCTCAT[[#This Row],[ACCT_CATEGORY]]</f>
        <v>07021</v>
      </c>
    </row>
    <row r="2472" spans="1:7" x14ac:dyDescent="0.25">
      <c r="A2472" t="s">
        <v>5524</v>
      </c>
      <c r="B2472" t="s">
        <v>5525</v>
      </c>
      <c r="C2472" t="s">
        <v>5</v>
      </c>
      <c r="D2472" t="s">
        <v>352</v>
      </c>
      <c r="E2472" t="s">
        <v>352</v>
      </c>
      <c r="F2472" t="s">
        <v>127</v>
      </c>
      <c r="G2472" t="str">
        <f>Table_Default__ACACCTCAT[[#This Row],[ACCT_CATEGORY]]</f>
        <v>07022</v>
      </c>
    </row>
    <row r="2473" spans="1:7" x14ac:dyDescent="0.25">
      <c r="A2473" t="s">
        <v>5526</v>
      </c>
      <c r="B2473" t="s">
        <v>5527</v>
      </c>
      <c r="C2473" t="s">
        <v>5</v>
      </c>
      <c r="D2473" t="s">
        <v>352</v>
      </c>
      <c r="E2473" t="s">
        <v>352</v>
      </c>
      <c r="F2473" t="s">
        <v>127</v>
      </c>
      <c r="G2473" t="str">
        <f>Table_Default__ACACCTCAT[[#This Row],[ACCT_CATEGORY]]</f>
        <v>07023</v>
      </c>
    </row>
    <row r="2474" spans="1:7" x14ac:dyDescent="0.25">
      <c r="A2474" t="s">
        <v>5528</v>
      </c>
      <c r="B2474" t="s">
        <v>5529</v>
      </c>
      <c r="C2474" t="s">
        <v>5</v>
      </c>
      <c r="D2474" t="s">
        <v>352</v>
      </c>
      <c r="E2474" t="s">
        <v>352</v>
      </c>
      <c r="F2474" t="s">
        <v>127</v>
      </c>
      <c r="G2474" t="str">
        <f>Table_Default__ACACCTCAT[[#This Row],[ACCT_CATEGORY]]</f>
        <v>07024</v>
      </c>
    </row>
    <row r="2475" spans="1:7" x14ac:dyDescent="0.25">
      <c r="A2475" t="s">
        <v>5530</v>
      </c>
      <c r="B2475" t="s">
        <v>5531</v>
      </c>
      <c r="C2475" t="s">
        <v>5</v>
      </c>
      <c r="D2475" t="s">
        <v>352</v>
      </c>
      <c r="E2475" t="s">
        <v>352</v>
      </c>
      <c r="F2475" t="s">
        <v>127</v>
      </c>
      <c r="G2475" t="str">
        <f>Table_Default__ACACCTCAT[[#This Row],[ACCT_CATEGORY]]</f>
        <v>07025</v>
      </c>
    </row>
    <row r="2476" spans="1:7" x14ac:dyDescent="0.25">
      <c r="A2476" t="s">
        <v>5532</v>
      </c>
      <c r="B2476" t="s">
        <v>5533</v>
      </c>
      <c r="C2476" t="s">
        <v>5</v>
      </c>
      <c r="D2476" t="s">
        <v>352</v>
      </c>
      <c r="E2476" t="s">
        <v>352</v>
      </c>
      <c r="F2476" t="s">
        <v>127</v>
      </c>
      <c r="G2476" t="str">
        <f>Table_Default__ACACCTCAT[[#This Row],[ACCT_CATEGORY]]</f>
        <v>07026</v>
      </c>
    </row>
    <row r="2477" spans="1:7" x14ac:dyDescent="0.25">
      <c r="A2477" t="s">
        <v>5534</v>
      </c>
      <c r="B2477" t="s">
        <v>5535</v>
      </c>
      <c r="C2477" t="s">
        <v>5</v>
      </c>
      <c r="D2477" t="s">
        <v>352</v>
      </c>
      <c r="E2477" t="s">
        <v>352</v>
      </c>
      <c r="F2477" t="s">
        <v>127</v>
      </c>
      <c r="G2477" t="str">
        <f>Table_Default__ACACCTCAT[[#This Row],[ACCT_CATEGORY]]</f>
        <v>07027</v>
      </c>
    </row>
    <row r="2478" spans="1:7" x14ac:dyDescent="0.25">
      <c r="A2478" t="s">
        <v>5536</v>
      </c>
      <c r="B2478" t="s">
        <v>5537</v>
      </c>
      <c r="C2478" t="s">
        <v>5</v>
      </c>
      <c r="D2478" t="s">
        <v>352</v>
      </c>
      <c r="E2478" t="s">
        <v>352</v>
      </c>
      <c r="F2478" t="s">
        <v>127</v>
      </c>
      <c r="G2478" t="str">
        <f>Table_Default__ACACCTCAT[[#This Row],[ACCT_CATEGORY]]</f>
        <v>07028</v>
      </c>
    </row>
    <row r="2479" spans="1:7" x14ac:dyDescent="0.25">
      <c r="A2479" t="s">
        <v>5538</v>
      </c>
      <c r="B2479" t="s">
        <v>5539</v>
      </c>
      <c r="C2479" t="s">
        <v>5</v>
      </c>
      <c r="D2479" t="s">
        <v>352</v>
      </c>
      <c r="E2479" t="s">
        <v>352</v>
      </c>
      <c r="F2479" t="s">
        <v>127</v>
      </c>
      <c r="G2479" t="str">
        <f>Table_Default__ACACCTCAT[[#This Row],[ACCT_CATEGORY]]</f>
        <v>07029</v>
      </c>
    </row>
    <row r="2480" spans="1:7" x14ac:dyDescent="0.25">
      <c r="A2480" t="s">
        <v>5540</v>
      </c>
      <c r="B2480" t="s">
        <v>5541</v>
      </c>
      <c r="C2480" t="s">
        <v>5</v>
      </c>
      <c r="D2480" t="s">
        <v>352</v>
      </c>
      <c r="E2480" t="s">
        <v>352</v>
      </c>
      <c r="F2480" t="s">
        <v>127</v>
      </c>
      <c r="G2480" t="str">
        <f>Table_Default__ACACCTCAT[[#This Row],[ACCT_CATEGORY]]</f>
        <v>07030</v>
      </c>
    </row>
    <row r="2481" spans="1:7" x14ac:dyDescent="0.25">
      <c r="A2481" t="s">
        <v>5542</v>
      </c>
      <c r="B2481" t="s">
        <v>5543</v>
      </c>
      <c r="C2481" t="s">
        <v>5</v>
      </c>
      <c r="D2481" t="s">
        <v>352</v>
      </c>
      <c r="E2481" t="s">
        <v>352</v>
      </c>
      <c r="F2481" t="s">
        <v>127</v>
      </c>
      <c r="G2481" t="str">
        <f>Table_Default__ACACCTCAT[[#This Row],[ACCT_CATEGORY]]</f>
        <v>07031</v>
      </c>
    </row>
    <row r="2482" spans="1:7" x14ac:dyDescent="0.25">
      <c r="A2482" t="s">
        <v>5544</v>
      </c>
      <c r="B2482" t="s">
        <v>5545</v>
      </c>
      <c r="C2482" t="s">
        <v>5</v>
      </c>
      <c r="D2482" t="s">
        <v>352</v>
      </c>
      <c r="E2482" t="s">
        <v>352</v>
      </c>
      <c r="F2482" t="s">
        <v>127</v>
      </c>
      <c r="G2482" t="str">
        <f>Table_Default__ACACCTCAT[[#This Row],[ACCT_CATEGORY]]</f>
        <v>07032</v>
      </c>
    </row>
    <row r="2483" spans="1:7" x14ac:dyDescent="0.25">
      <c r="A2483" t="s">
        <v>5546</v>
      </c>
      <c r="B2483" t="s">
        <v>5547</v>
      </c>
      <c r="C2483" t="s">
        <v>5</v>
      </c>
      <c r="D2483" t="s">
        <v>352</v>
      </c>
      <c r="E2483" t="s">
        <v>352</v>
      </c>
      <c r="F2483" t="s">
        <v>127</v>
      </c>
      <c r="G2483" t="str">
        <f>Table_Default__ACACCTCAT[[#This Row],[ACCT_CATEGORY]]</f>
        <v>07033</v>
      </c>
    </row>
    <row r="2484" spans="1:7" x14ac:dyDescent="0.25">
      <c r="A2484" t="s">
        <v>5548</v>
      </c>
      <c r="B2484" t="s">
        <v>5549</v>
      </c>
      <c r="C2484" t="s">
        <v>5</v>
      </c>
      <c r="D2484" t="s">
        <v>352</v>
      </c>
      <c r="E2484" t="s">
        <v>352</v>
      </c>
      <c r="F2484" t="s">
        <v>127</v>
      </c>
      <c r="G2484" t="str">
        <f>Table_Default__ACACCTCAT[[#This Row],[ACCT_CATEGORY]]</f>
        <v>07034</v>
      </c>
    </row>
    <row r="2485" spans="1:7" x14ac:dyDescent="0.25">
      <c r="A2485" t="s">
        <v>5550</v>
      </c>
      <c r="B2485" t="s">
        <v>5551</v>
      </c>
      <c r="C2485" t="s">
        <v>5</v>
      </c>
      <c r="D2485" t="s">
        <v>352</v>
      </c>
      <c r="E2485" t="s">
        <v>352</v>
      </c>
      <c r="F2485" t="s">
        <v>127</v>
      </c>
      <c r="G2485" t="str">
        <f>Table_Default__ACACCTCAT[[#This Row],[ACCT_CATEGORY]]</f>
        <v>07035</v>
      </c>
    </row>
    <row r="2486" spans="1:7" x14ac:dyDescent="0.25">
      <c r="A2486" t="s">
        <v>5552</v>
      </c>
      <c r="B2486" t="s">
        <v>5553</v>
      </c>
      <c r="C2486" t="s">
        <v>5</v>
      </c>
      <c r="D2486" t="s">
        <v>352</v>
      </c>
      <c r="E2486" t="s">
        <v>352</v>
      </c>
      <c r="F2486" t="s">
        <v>127</v>
      </c>
      <c r="G2486" t="str">
        <f>Table_Default__ACACCTCAT[[#This Row],[ACCT_CATEGORY]]</f>
        <v>07036</v>
      </c>
    </row>
    <row r="2487" spans="1:7" x14ac:dyDescent="0.25">
      <c r="A2487" t="s">
        <v>5554</v>
      </c>
      <c r="B2487" t="s">
        <v>5555</v>
      </c>
      <c r="C2487" t="s">
        <v>5</v>
      </c>
      <c r="D2487" t="s">
        <v>352</v>
      </c>
      <c r="E2487" t="s">
        <v>352</v>
      </c>
      <c r="F2487" t="s">
        <v>127</v>
      </c>
      <c r="G2487" t="str">
        <f>Table_Default__ACACCTCAT[[#This Row],[ACCT_CATEGORY]]</f>
        <v>07037</v>
      </c>
    </row>
    <row r="2488" spans="1:7" x14ac:dyDescent="0.25">
      <c r="A2488" t="s">
        <v>5556</v>
      </c>
      <c r="B2488" t="s">
        <v>5557</v>
      </c>
      <c r="C2488" t="s">
        <v>5</v>
      </c>
      <c r="D2488" t="s">
        <v>352</v>
      </c>
      <c r="E2488" t="s">
        <v>352</v>
      </c>
      <c r="F2488" t="s">
        <v>127</v>
      </c>
      <c r="G2488" t="str">
        <f>Table_Default__ACACCTCAT[[#This Row],[ACCT_CATEGORY]]</f>
        <v>07038</v>
      </c>
    </row>
    <row r="2489" spans="1:7" x14ac:dyDescent="0.25">
      <c r="A2489" t="s">
        <v>5558</v>
      </c>
      <c r="B2489" t="s">
        <v>5559</v>
      </c>
      <c r="C2489" t="s">
        <v>5</v>
      </c>
      <c r="D2489" t="s">
        <v>352</v>
      </c>
      <c r="E2489" t="s">
        <v>352</v>
      </c>
      <c r="F2489" t="s">
        <v>127</v>
      </c>
      <c r="G2489" t="str">
        <f>Table_Default__ACACCTCAT[[#This Row],[ACCT_CATEGORY]]</f>
        <v>07039</v>
      </c>
    </row>
    <row r="2490" spans="1:7" x14ac:dyDescent="0.25">
      <c r="A2490" t="s">
        <v>5560</v>
      </c>
      <c r="B2490" t="s">
        <v>5561</v>
      </c>
      <c r="C2490" t="s">
        <v>5</v>
      </c>
      <c r="D2490" t="s">
        <v>352</v>
      </c>
      <c r="E2490" t="s">
        <v>352</v>
      </c>
      <c r="F2490" t="s">
        <v>127</v>
      </c>
      <c r="G2490" t="str">
        <f>Table_Default__ACACCTCAT[[#This Row],[ACCT_CATEGORY]]</f>
        <v>07040</v>
      </c>
    </row>
    <row r="2491" spans="1:7" x14ac:dyDescent="0.25">
      <c r="A2491" t="s">
        <v>5562</v>
      </c>
      <c r="B2491" t="s">
        <v>5563</v>
      </c>
      <c r="C2491" t="s">
        <v>5</v>
      </c>
      <c r="D2491" t="s">
        <v>352</v>
      </c>
      <c r="E2491" t="s">
        <v>352</v>
      </c>
      <c r="F2491" t="s">
        <v>127</v>
      </c>
      <c r="G2491" t="str">
        <f>Table_Default__ACACCTCAT[[#This Row],[ACCT_CATEGORY]]</f>
        <v>07041</v>
      </c>
    </row>
    <row r="2492" spans="1:7" x14ac:dyDescent="0.25">
      <c r="A2492" t="s">
        <v>5564</v>
      </c>
      <c r="B2492" t="s">
        <v>5565</v>
      </c>
      <c r="C2492" t="s">
        <v>5</v>
      </c>
      <c r="D2492" t="s">
        <v>352</v>
      </c>
      <c r="E2492" t="s">
        <v>352</v>
      </c>
      <c r="F2492" t="s">
        <v>127</v>
      </c>
      <c r="G2492" t="str">
        <f>Table_Default__ACACCTCAT[[#This Row],[ACCT_CATEGORY]]</f>
        <v>07042</v>
      </c>
    </row>
    <row r="2493" spans="1:7" x14ac:dyDescent="0.25">
      <c r="A2493" t="s">
        <v>5566</v>
      </c>
      <c r="B2493" t="s">
        <v>5567</v>
      </c>
      <c r="C2493" t="s">
        <v>5</v>
      </c>
      <c r="D2493" t="s">
        <v>352</v>
      </c>
      <c r="E2493" t="s">
        <v>352</v>
      </c>
      <c r="F2493" t="s">
        <v>127</v>
      </c>
      <c r="G2493" t="str">
        <f>Table_Default__ACACCTCAT[[#This Row],[ACCT_CATEGORY]]</f>
        <v>07043</v>
      </c>
    </row>
    <row r="2494" spans="1:7" x14ac:dyDescent="0.25">
      <c r="A2494" t="s">
        <v>5568</v>
      </c>
      <c r="B2494" t="s">
        <v>5569</v>
      </c>
      <c r="C2494" t="s">
        <v>5</v>
      </c>
      <c r="D2494" t="s">
        <v>352</v>
      </c>
      <c r="E2494" t="s">
        <v>352</v>
      </c>
      <c r="F2494" t="s">
        <v>127</v>
      </c>
      <c r="G2494" t="str">
        <f>Table_Default__ACACCTCAT[[#This Row],[ACCT_CATEGORY]]</f>
        <v>07044</v>
      </c>
    </row>
    <row r="2495" spans="1:7" x14ac:dyDescent="0.25">
      <c r="A2495" t="s">
        <v>5570</v>
      </c>
      <c r="B2495" t="s">
        <v>5571</v>
      </c>
      <c r="C2495" t="s">
        <v>5</v>
      </c>
      <c r="D2495" t="s">
        <v>352</v>
      </c>
      <c r="E2495" t="s">
        <v>352</v>
      </c>
      <c r="F2495" t="s">
        <v>127</v>
      </c>
      <c r="G2495" t="str">
        <f>Table_Default__ACACCTCAT[[#This Row],[ACCT_CATEGORY]]</f>
        <v>07045</v>
      </c>
    </row>
    <row r="2496" spans="1:7" x14ac:dyDescent="0.25">
      <c r="A2496" t="s">
        <v>5572</v>
      </c>
      <c r="B2496" t="s">
        <v>5573</v>
      </c>
      <c r="C2496" t="s">
        <v>5</v>
      </c>
      <c r="D2496" t="s">
        <v>352</v>
      </c>
      <c r="E2496" t="s">
        <v>352</v>
      </c>
      <c r="F2496" t="s">
        <v>127</v>
      </c>
      <c r="G2496" t="str">
        <f>Table_Default__ACACCTCAT[[#This Row],[ACCT_CATEGORY]]</f>
        <v>07046</v>
      </c>
    </row>
    <row r="2497" spans="1:7" x14ac:dyDescent="0.25">
      <c r="A2497" t="s">
        <v>5574</v>
      </c>
      <c r="B2497" t="s">
        <v>5575</v>
      </c>
      <c r="C2497" t="s">
        <v>5</v>
      </c>
      <c r="D2497" t="s">
        <v>352</v>
      </c>
      <c r="E2497" t="s">
        <v>352</v>
      </c>
      <c r="F2497" t="s">
        <v>127</v>
      </c>
      <c r="G2497" t="str">
        <f>Table_Default__ACACCTCAT[[#This Row],[ACCT_CATEGORY]]</f>
        <v>07047</v>
      </c>
    </row>
    <row r="2498" spans="1:7" x14ac:dyDescent="0.25">
      <c r="A2498" t="s">
        <v>5576</v>
      </c>
      <c r="B2498" t="s">
        <v>5577</v>
      </c>
      <c r="C2498" t="s">
        <v>5</v>
      </c>
      <c r="D2498" t="s">
        <v>352</v>
      </c>
      <c r="E2498" t="s">
        <v>352</v>
      </c>
      <c r="F2498" t="s">
        <v>127</v>
      </c>
      <c r="G2498" t="str">
        <f>Table_Default__ACACCTCAT[[#This Row],[ACCT_CATEGORY]]</f>
        <v>07048</v>
      </c>
    </row>
    <row r="2499" spans="1:7" x14ac:dyDescent="0.25">
      <c r="A2499" t="s">
        <v>5578</v>
      </c>
      <c r="B2499" t="s">
        <v>5579</v>
      </c>
      <c r="C2499" t="s">
        <v>5</v>
      </c>
      <c r="D2499" t="s">
        <v>352</v>
      </c>
      <c r="E2499" t="s">
        <v>352</v>
      </c>
      <c r="F2499" t="s">
        <v>127</v>
      </c>
      <c r="G2499" t="str">
        <f>Table_Default__ACACCTCAT[[#This Row],[ACCT_CATEGORY]]</f>
        <v>07049</v>
      </c>
    </row>
    <row r="2500" spans="1:7" x14ac:dyDescent="0.25">
      <c r="A2500" t="s">
        <v>5580</v>
      </c>
      <c r="B2500" t="s">
        <v>5581</v>
      </c>
      <c r="C2500" t="s">
        <v>5</v>
      </c>
      <c r="D2500" t="s">
        <v>352</v>
      </c>
      <c r="E2500" t="s">
        <v>352</v>
      </c>
      <c r="F2500" t="s">
        <v>127</v>
      </c>
      <c r="G2500" t="str">
        <f>Table_Default__ACACCTCAT[[#This Row],[ACCT_CATEGORY]]</f>
        <v>07050</v>
      </c>
    </row>
    <row r="2501" spans="1:7" x14ac:dyDescent="0.25">
      <c r="A2501" t="s">
        <v>5582</v>
      </c>
      <c r="B2501" t="s">
        <v>5583</v>
      </c>
      <c r="C2501" t="s">
        <v>5</v>
      </c>
      <c r="D2501" t="s">
        <v>352</v>
      </c>
      <c r="E2501" t="s">
        <v>352</v>
      </c>
      <c r="F2501" t="s">
        <v>127</v>
      </c>
      <c r="G2501" t="str">
        <f>Table_Default__ACACCTCAT[[#This Row],[ACCT_CATEGORY]]</f>
        <v>07051</v>
      </c>
    </row>
    <row r="2502" spans="1:7" x14ac:dyDescent="0.25">
      <c r="A2502" t="s">
        <v>5584</v>
      </c>
      <c r="B2502" t="s">
        <v>5585</v>
      </c>
      <c r="C2502" t="s">
        <v>5</v>
      </c>
      <c r="D2502" t="s">
        <v>352</v>
      </c>
      <c r="E2502" t="s">
        <v>352</v>
      </c>
      <c r="F2502" t="s">
        <v>127</v>
      </c>
      <c r="G2502" t="str">
        <f>Table_Default__ACACCTCAT[[#This Row],[ACCT_CATEGORY]]</f>
        <v>07052</v>
      </c>
    </row>
    <row r="2503" spans="1:7" x14ac:dyDescent="0.25">
      <c r="A2503" t="s">
        <v>5586</v>
      </c>
      <c r="B2503" t="s">
        <v>5587</v>
      </c>
      <c r="C2503" t="s">
        <v>5</v>
      </c>
      <c r="D2503" t="s">
        <v>352</v>
      </c>
      <c r="E2503" t="s">
        <v>352</v>
      </c>
      <c r="F2503" t="s">
        <v>127</v>
      </c>
      <c r="G2503" t="str">
        <f>Table_Default__ACACCTCAT[[#This Row],[ACCT_CATEGORY]]</f>
        <v>07053</v>
      </c>
    </row>
    <row r="2504" spans="1:7" x14ac:dyDescent="0.25">
      <c r="A2504" t="s">
        <v>5588</v>
      </c>
      <c r="B2504" t="s">
        <v>5589</v>
      </c>
      <c r="C2504" t="s">
        <v>5</v>
      </c>
      <c r="D2504" t="s">
        <v>352</v>
      </c>
      <c r="E2504" t="s">
        <v>352</v>
      </c>
      <c r="F2504" t="s">
        <v>127</v>
      </c>
      <c r="G2504" t="str">
        <f>Table_Default__ACACCTCAT[[#This Row],[ACCT_CATEGORY]]</f>
        <v>07054</v>
      </c>
    </row>
    <row r="2505" spans="1:7" x14ac:dyDescent="0.25">
      <c r="A2505" t="s">
        <v>5590</v>
      </c>
      <c r="B2505" t="s">
        <v>5591</v>
      </c>
      <c r="C2505" t="s">
        <v>5</v>
      </c>
      <c r="D2505" t="s">
        <v>352</v>
      </c>
      <c r="E2505" t="s">
        <v>352</v>
      </c>
      <c r="F2505" t="s">
        <v>127</v>
      </c>
      <c r="G2505" t="str">
        <f>Table_Default__ACACCTCAT[[#This Row],[ACCT_CATEGORY]]</f>
        <v>07055</v>
      </c>
    </row>
    <row r="2506" spans="1:7" x14ac:dyDescent="0.25">
      <c r="A2506" t="s">
        <v>5592</v>
      </c>
      <c r="B2506" t="s">
        <v>5593</v>
      </c>
      <c r="C2506" t="s">
        <v>5</v>
      </c>
      <c r="D2506" t="s">
        <v>352</v>
      </c>
      <c r="E2506" t="s">
        <v>352</v>
      </c>
      <c r="F2506" t="s">
        <v>127</v>
      </c>
      <c r="G2506" t="str">
        <f>Table_Default__ACACCTCAT[[#This Row],[ACCT_CATEGORY]]</f>
        <v>07056</v>
      </c>
    </row>
    <row r="2507" spans="1:7" x14ac:dyDescent="0.25">
      <c r="A2507" t="s">
        <v>5594</v>
      </c>
      <c r="B2507" t="s">
        <v>5595</v>
      </c>
      <c r="C2507" t="s">
        <v>5</v>
      </c>
      <c r="D2507" t="s">
        <v>352</v>
      </c>
      <c r="E2507" t="s">
        <v>352</v>
      </c>
      <c r="F2507" t="s">
        <v>127</v>
      </c>
      <c r="G2507" t="str">
        <f>Table_Default__ACACCTCAT[[#This Row],[ACCT_CATEGORY]]</f>
        <v>07057</v>
      </c>
    </row>
    <row r="2508" spans="1:7" x14ac:dyDescent="0.25">
      <c r="A2508" t="s">
        <v>5596</v>
      </c>
      <c r="B2508" t="s">
        <v>5597</v>
      </c>
      <c r="C2508" t="s">
        <v>5</v>
      </c>
      <c r="D2508" t="s">
        <v>352</v>
      </c>
      <c r="E2508" t="s">
        <v>352</v>
      </c>
      <c r="F2508" t="s">
        <v>127</v>
      </c>
      <c r="G2508" t="str">
        <f>Table_Default__ACACCTCAT[[#This Row],[ACCT_CATEGORY]]</f>
        <v>07058</v>
      </c>
    </row>
    <row r="2509" spans="1:7" x14ac:dyDescent="0.25">
      <c r="A2509" t="s">
        <v>5598</v>
      </c>
      <c r="B2509" t="s">
        <v>5599</v>
      </c>
      <c r="C2509" t="s">
        <v>5</v>
      </c>
      <c r="D2509" t="s">
        <v>352</v>
      </c>
      <c r="E2509" t="s">
        <v>352</v>
      </c>
      <c r="F2509" t="s">
        <v>127</v>
      </c>
      <c r="G2509" t="str">
        <f>Table_Default__ACACCTCAT[[#This Row],[ACCT_CATEGORY]]</f>
        <v>07059</v>
      </c>
    </row>
    <row r="2510" spans="1:7" x14ac:dyDescent="0.25">
      <c r="A2510" t="s">
        <v>5600</v>
      </c>
      <c r="B2510" t="s">
        <v>5601</v>
      </c>
      <c r="C2510" t="s">
        <v>5</v>
      </c>
      <c r="D2510" t="s">
        <v>352</v>
      </c>
      <c r="E2510" t="s">
        <v>352</v>
      </c>
      <c r="F2510" t="s">
        <v>127</v>
      </c>
      <c r="G2510" t="str">
        <f>Table_Default__ACACCTCAT[[#This Row],[ACCT_CATEGORY]]</f>
        <v>07060</v>
      </c>
    </row>
    <row r="2511" spans="1:7" x14ac:dyDescent="0.25">
      <c r="A2511" t="s">
        <v>5602</v>
      </c>
      <c r="B2511" t="s">
        <v>5603</v>
      </c>
      <c r="C2511" t="s">
        <v>5</v>
      </c>
      <c r="D2511" t="s">
        <v>352</v>
      </c>
      <c r="E2511" t="s">
        <v>352</v>
      </c>
      <c r="F2511" t="s">
        <v>127</v>
      </c>
      <c r="G2511" t="str">
        <f>Table_Default__ACACCTCAT[[#This Row],[ACCT_CATEGORY]]</f>
        <v>07061</v>
      </c>
    </row>
    <row r="2512" spans="1:7" x14ac:dyDescent="0.25">
      <c r="A2512" t="s">
        <v>5604</v>
      </c>
      <c r="B2512" t="s">
        <v>5605</v>
      </c>
      <c r="C2512" t="s">
        <v>5</v>
      </c>
      <c r="D2512" t="s">
        <v>352</v>
      </c>
      <c r="E2512" t="s">
        <v>352</v>
      </c>
      <c r="F2512" t="s">
        <v>127</v>
      </c>
      <c r="G2512" t="str">
        <f>Table_Default__ACACCTCAT[[#This Row],[ACCT_CATEGORY]]</f>
        <v>07062</v>
      </c>
    </row>
    <row r="2513" spans="1:7" x14ac:dyDescent="0.25">
      <c r="A2513" t="s">
        <v>5606</v>
      </c>
      <c r="B2513" t="s">
        <v>5607</v>
      </c>
      <c r="C2513" t="s">
        <v>5</v>
      </c>
      <c r="D2513" t="s">
        <v>352</v>
      </c>
      <c r="E2513" t="s">
        <v>352</v>
      </c>
      <c r="F2513" t="s">
        <v>127</v>
      </c>
      <c r="G2513" t="str">
        <f>Table_Default__ACACCTCAT[[#This Row],[ACCT_CATEGORY]]</f>
        <v>07063</v>
      </c>
    </row>
    <row r="2514" spans="1:7" x14ac:dyDescent="0.25">
      <c r="A2514" t="s">
        <v>5608</v>
      </c>
      <c r="B2514" t="s">
        <v>5609</v>
      </c>
      <c r="C2514" t="s">
        <v>5</v>
      </c>
      <c r="D2514" t="s">
        <v>352</v>
      </c>
      <c r="E2514" t="s">
        <v>352</v>
      </c>
      <c r="F2514" t="s">
        <v>127</v>
      </c>
      <c r="G2514" t="str">
        <f>Table_Default__ACACCTCAT[[#This Row],[ACCT_CATEGORY]]</f>
        <v>07064</v>
      </c>
    </row>
    <row r="2515" spans="1:7" x14ac:dyDescent="0.25">
      <c r="A2515" t="s">
        <v>5610</v>
      </c>
      <c r="B2515" t="s">
        <v>5611</v>
      </c>
      <c r="C2515" t="s">
        <v>5</v>
      </c>
      <c r="D2515" t="s">
        <v>352</v>
      </c>
      <c r="E2515" t="s">
        <v>352</v>
      </c>
      <c r="F2515" t="s">
        <v>127</v>
      </c>
      <c r="G2515" t="str">
        <f>Table_Default__ACACCTCAT[[#This Row],[ACCT_CATEGORY]]</f>
        <v>07065</v>
      </c>
    </row>
    <row r="2516" spans="1:7" x14ac:dyDescent="0.25">
      <c r="A2516" t="s">
        <v>5612</v>
      </c>
      <c r="B2516" t="s">
        <v>5613</v>
      </c>
      <c r="C2516" t="s">
        <v>5</v>
      </c>
      <c r="D2516" t="s">
        <v>352</v>
      </c>
      <c r="E2516" t="s">
        <v>352</v>
      </c>
      <c r="F2516" t="s">
        <v>127</v>
      </c>
      <c r="G2516" t="str">
        <f>Table_Default__ACACCTCAT[[#This Row],[ACCT_CATEGORY]]</f>
        <v>07066</v>
      </c>
    </row>
    <row r="2517" spans="1:7" x14ac:dyDescent="0.25">
      <c r="A2517" t="s">
        <v>5614</v>
      </c>
      <c r="B2517" t="s">
        <v>5615</v>
      </c>
      <c r="C2517" t="s">
        <v>5</v>
      </c>
      <c r="D2517" t="s">
        <v>352</v>
      </c>
      <c r="E2517" t="s">
        <v>352</v>
      </c>
      <c r="F2517" t="s">
        <v>127</v>
      </c>
      <c r="G2517" t="str">
        <f>Table_Default__ACACCTCAT[[#This Row],[ACCT_CATEGORY]]</f>
        <v>07067</v>
      </c>
    </row>
    <row r="2518" spans="1:7" x14ac:dyDescent="0.25">
      <c r="A2518" t="s">
        <v>5616</v>
      </c>
      <c r="B2518" t="s">
        <v>5617</v>
      </c>
      <c r="C2518" t="s">
        <v>5</v>
      </c>
      <c r="D2518" t="s">
        <v>352</v>
      </c>
      <c r="E2518" t="s">
        <v>352</v>
      </c>
      <c r="F2518" t="s">
        <v>127</v>
      </c>
      <c r="G2518" t="str">
        <f>Table_Default__ACACCTCAT[[#This Row],[ACCT_CATEGORY]]</f>
        <v>07068</v>
      </c>
    </row>
    <row r="2519" spans="1:7" x14ac:dyDescent="0.25">
      <c r="A2519" t="s">
        <v>5618</v>
      </c>
      <c r="B2519" t="s">
        <v>5619</v>
      </c>
      <c r="C2519" t="s">
        <v>5</v>
      </c>
      <c r="D2519" t="s">
        <v>352</v>
      </c>
      <c r="E2519" t="s">
        <v>352</v>
      </c>
      <c r="F2519" t="s">
        <v>127</v>
      </c>
      <c r="G2519" t="str">
        <f>Table_Default__ACACCTCAT[[#This Row],[ACCT_CATEGORY]]</f>
        <v>07069</v>
      </c>
    </row>
    <row r="2520" spans="1:7" x14ac:dyDescent="0.25">
      <c r="A2520" t="s">
        <v>5620</v>
      </c>
      <c r="B2520" t="s">
        <v>5621</v>
      </c>
      <c r="C2520" t="s">
        <v>5</v>
      </c>
      <c r="D2520" t="s">
        <v>352</v>
      </c>
      <c r="E2520" t="s">
        <v>352</v>
      </c>
      <c r="F2520" t="s">
        <v>127</v>
      </c>
      <c r="G2520" t="str">
        <f>Table_Default__ACACCTCAT[[#This Row],[ACCT_CATEGORY]]</f>
        <v>07070</v>
      </c>
    </row>
    <row r="2521" spans="1:7" x14ac:dyDescent="0.25">
      <c r="A2521" t="s">
        <v>5622</v>
      </c>
      <c r="B2521" t="s">
        <v>5623</v>
      </c>
      <c r="C2521" t="s">
        <v>5</v>
      </c>
      <c r="D2521" t="s">
        <v>352</v>
      </c>
      <c r="E2521" t="s">
        <v>352</v>
      </c>
      <c r="F2521" t="s">
        <v>127</v>
      </c>
      <c r="G2521" t="str">
        <f>Table_Default__ACACCTCAT[[#This Row],[ACCT_CATEGORY]]</f>
        <v>07071</v>
      </c>
    </row>
    <row r="2522" spans="1:7" x14ac:dyDescent="0.25">
      <c r="A2522" t="s">
        <v>5624</v>
      </c>
      <c r="B2522" t="s">
        <v>5625</v>
      </c>
      <c r="C2522" t="s">
        <v>5</v>
      </c>
      <c r="D2522" t="s">
        <v>352</v>
      </c>
      <c r="E2522" t="s">
        <v>352</v>
      </c>
      <c r="F2522" t="s">
        <v>127</v>
      </c>
      <c r="G2522" t="str">
        <f>Table_Default__ACACCTCAT[[#This Row],[ACCT_CATEGORY]]</f>
        <v>07072</v>
      </c>
    </row>
    <row r="2523" spans="1:7" x14ac:dyDescent="0.25">
      <c r="A2523" t="s">
        <v>5626</v>
      </c>
      <c r="B2523" t="s">
        <v>5627</v>
      </c>
      <c r="C2523" t="s">
        <v>5</v>
      </c>
      <c r="D2523" t="s">
        <v>352</v>
      </c>
      <c r="E2523" t="s">
        <v>352</v>
      </c>
      <c r="F2523" t="s">
        <v>127</v>
      </c>
      <c r="G2523" t="str">
        <f>Table_Default__ACACCTCAT[[#This Row],[ACCT_CATEGORY]]</f>
        <v>07073</v>
      </c>
    </row>
    <row r="2524" spans="1:7" x14ac:dyDescent="0.25">
      <c r="A2524" t="s">
        <v>5628</v>
      </c>
      <c r="B2524" t="s">
        <v>5629</v>
      </c>
      <c r="C2524" t="s">
        <v>5</v>
      </c>
      <c r="D2524" t="s">
        <v>352</v>
      </c>
      <c r="E2524" t="s">
        <v>352</v>
      </c>
      <c r="F2524" t="s">
        <v>127</v>
      </c>
      <c r="G2524" t="str">
        <f>Table_Default__ACACCTCAT[[#This Row],[ACCT_CATEGORY]]</f>
        <v>07074</v>
      </c>
    </row>
    <row r="2525" spans="1:7" x14ac:dyDescent="0.25">
      <c r="A2525" t="s">
        <v>5630</v>
      </c>
      <c r="B2525" t="s">
        <v>5631</v>
      </c>
      <c r="C2525" t="s">
        <v>5</v>
      </c>
      <c r="D2525" t="s">
        <v>352</v>
      </c>
      <c r="E2525" t="s">
        <v>352</v>
      </c>
      <c r="F2525" t="s">
        <v>127</v>
      </c>
      <c r="G2525" t="str">
        <f>Table_Default__ACACCTCAT[[#This Row],[ACCT_CATEGORY]]</f>
        <v>07075</v>
      </c>
    </row>
    <row r="2526" spans="1:7" x14ac:dyDescent="0.25">
      <c r="A2526" t="s">
        <v>5632</v>
      </c>
      <c r="B2526" t="s">
        <v>5633</v>
      </c>
      <c r="C2526" t="s">
        <v>5</v>
      </c>
      <c r="D2526" t="s">
        <v>352</v>
      </c>
      <c r="E2526" t="s">
        <v>352</v>
      </c>
      <c r="F2526" t="s">
        <v>127</v>
      </c>
      <c r="G2526" t="str">
        <f>Table_Default__ACACCTCAT[[#This Row],[ACCT_CATEGORY]]</f>
        <v>07076</v>
      </c>
    </row>
    <row r="2527" spans="1:7" x14ac:dyDescent="0.25">
      <c r="A2527" t="s">
        <v>5634</v>
      </c>
      <c r="B2527" t="s">
        <v>5635</v>
      </c>
      <c r="C2527" t="s">
        <v>5</v>
      </c>
      <c r="D2527" t="s">
        <v>352</v>
      </c>
      <c r="E2527" t="s">
        <v>352</v>
      </c>
      <c r="F2527" t="s">
        <v>127</v>
      </c>
      <c r="G2527" t="str">
        <f>Table_Default__ACACCTCAT[[#This Row],[ACCT_CATEGORY]]</f>
        <v>07077</v>
      </c>
    </row>
    <row r="2528" spans="1:7" x14ac:dyDescent="0.25">
      <c r="A2528" t="s">
        <v>5636</v>
      </c>
      <c r="B2528" t="s">
        <v>5637</v>
      </c>
      <c r="C2528" t="s">
        <v>5</v>
      </c>
      <c r="D2528" t="s">
        <v>352</v>
      </c>
      <c r="E2528" t="s">
        <v>352</v>
      </c>
      <c r="F2528" t="s">
        <v>127</v>
      </c>
      <c r="G2528" t="str">
        <f>Table_Default__ACACCTCAT[[#This Row],[ACCT_CATEGORY]]</f>
        <v>07078</v>
      </c>
    </row>
    <row r="2529" spans="1:7" x14ac:dyDescent="0.25">
      <c r="A2529" t="s">
        <v>5638</v>
      </c>
      <c r="B2529" t="s">
        <v>5639</v>
      </c>
      <c r="C2529" t="s">
        <v>5</v>
      </c>
      <c r="D2529" t="s">
        <v>352</v>
      </c>
      <c r="E2529" t="s">
        <v>352</v>
      </c>
      <c r="F2529" t="s">
        <v>127</v>
      </c>
      <c r="G2529" t="str">
        <f>Table_Default__ACACCTCAT[[#This Row],[ACCT_CATEGORY]]</f>
        <v>07079</v>
      </c>
    </row>
    <row r="2530" spans="1:7" x14ac:dyDescent="0.25">
      <c r="A2530" t="s">
        <v>5640</v>
      </c>
      <c r="B2530" t="s">
        <v>5641</v>
      </c>
      <c r="C2530" t="s">
        <v>5</v>
      </c>
      <c r="D2530" t="s">
        <v>352</v>
      </c>
      <c r="E2530" t="s">
        <v>352</v>
      </c>
      <c r="F2530" t="s">
        <v>127</v>
      </c>
      <c r="G2530" t="str">
        <f>Table_Default__ACACCTCAT[[#This Row],[ACCT_CATEGORY]]</f>
        <v>07080</v>
      </c>
    </row>
    <row r="2531" spans="1:7" x14ac:dyDescent="0.25">
      <c r="A2531" t="s">
        <v>5642</v>
      </c>
      <c r="B2531" t="s">
        <v>5643</v>
      </c>
      <c r="C2531" t="s">
        <v>5</v>
      </c>
      <c r="D2531" t="s">
        <v>352</v>
      </c>
      <c r="E2531" t="s">
        <v>352</v>
      </c>
      <c r="F2531" t="s">
        <v>127</v>
      </c>
      <c r="G2531" t="str">
        <f>Table_Default__ACACCTCAT[[#This Row],[ACCT_CATEGORY]]</f>
        <v>07081</v>
      </c>
    </row>
    <row r="2532" spans="1:7" x14ac:dyDescent="0.25">
      <c r="A2532" t="s">
        <v>5644</v>
      </c>
      <c r="B2532" t="s">
        <v>5645</v>
      </c>
      <c r="C2532" t="s">
        <v>5</v>
      </c>
      <c r="D2532" t="s">
        <v>352</v>
      </c>
      <c r="E2532" t="s">
        <v>352</v>
      </c>
      <c r="F2532" t="s">
        <v>127</v>
      </c>
      <c r="G2532" t="str">
        <f>Table_Default__ACACCTCAT[[#This Row],[ACCT_CATEGORY]]</f>
        <v>07082</v>
      </c>
    </row>
    <row r="2533" spans="1:7" x14ac:dyDescent="0.25">
      <c r="A2533" t="s">
        <v>5646</v>
      </c>
      <c r="B2533" t="s">
        <v>5647</v>
      </c>
      <c r="C2533" t="s">
        <v>5</v>
      </c>
      <c r="D2533" t="s">
        <v>352</v>
      </c>
      <c r="E2533" t="s">
        <v>352</v>
      </c>
      <c r="F2533" t="s">
        <v>127</v>
      </c>
      <c r="G2533" t="str">
        <f>Table_Default__ACACCTCAT[[#This Row],[ACCT_CATEGORY]]</f>
        <v>07083</v>
      </c>
    </row>
    <row r="2534" spans="1:7" x14ac:dyDescent="0.25">
      <c r="A2534" t="s">
        <v>5648</v>
      </c>
      <c r="B2534" t="s">
        <v>5649</v>
      </c>
      <c r="C2534" t="s">
        <v>5</v>
      </c>
      <c r="D2534" t="s">
        <v>352</v>
      </c>
      <c r="E2534" t="s">
        <v>352</v>
      </c>
      <c r="F2534" t="s">
        <v>127</v>
      </c>
      <c r="G2534" t="str">
        <f>Table_Default__ACACCTCAT[[#This Row],[ACCT_CATEGORY]]</f>
        <v>07084</v>
      </c>
    </row>
    <row r="2535" spans="1:7" x14ac:dyDescent="0.25">
      <c r="A2535" t="s">
        <v>5650</v>
      </c>
      <c r="B2535" t="s">
        <v>5651</v>
      </c>
      <c r="C2535" t="s">
        <v>5</v>
      </c>
      <c r="D2535" t="s">
        <v>352</v>
      </c>
      <c r="E2535" t="s">
        <v>352</v>
      </c>
      <c r="F2535" t="s">
        <v>127</v>
      </c>
      <c r="G2535" t="str">
        <f>Table_Default__ACACCTCAT[[#This Row],[ACCT_CATEGORY]]</f>
        <v>07085</v>
      </c>
    </row>
    <row r="2536" spans="1:7" x14ac:dyDescent="0.25">
      <c r="A2536" t="s">
        <v>5652</v>
      </c>
      <c r="B2536" t="s">
        <v>5653</v>
      </c>
      <c r="C2536" t="s">
        <v>5</v>
      </c>
      <c r="D2536" t="s">
        <v>352</v>
      </c>
      <c r="E2536" t="s">
        <v>352</v>
      </c>
      <c r="F2536" t="s">
        <v>127</v>
      </c>
      <c r="G2536" t="str">
        <f>Table_Default__ACACCTCAT[[#This Row],[ACCT_CATEGORY]]</f>
        <v>07086</v>
      </c>
    </row>
    <row r="2537" spans="1:7" x14ac:dyDescent="0.25">
      <c r="A2537" t="s">
        <v>5654</v>
      </c>
      <c r="B2537" t="s">
        <v>5655</v>
      </c>
      <c r="C2537" t="s">
        <v>5</v>
      </c>
      <c r="D2537" t="s">
        <v>352</v>
      </c>
      <c r="E2537" t="s">
        <v>352</v>
      </c>
      <c r="F2537" t="s">
        <v>127</v>
      </c>
      <c r="G2537" t="str">
        <f>Table_Default__ACACCTCAT[[#This Row],[ACCT_CATEGORY]]</f>
        <v>07087</v>
      </c>
    </row>
    <row r="2538" spans="1:7" x14ac:dyDescent="0.25">
      <c r="A2538" t="s">
        <v>5656</v>
      </c>
      <c r="B2538" t="s">
        <v>5657</v>
      </c>
      <c r="C2538" t="s">
        <v>5</v>
      </c>
      <c r="D2538" t="s">
        <v>352</v>
      </c>
      <c r="E2538" t="s">
        <v>352</v>
      </c>
      <c r="F2538" t="s">
        <v>127</v>
      </c>
      <c r="G2538" t="str">
        <f>Table_Default__ACACCTCAT[[#This Row],[ACCT_CATEGORY]]</f>
        <v>07088</v>
      </c>
    </row>
    <row r="2539" spans="1:7" x14ac:dyDescent="0.25">
      <c r="A2539" t="s">
        <v>5658</v>
      </c>
      <c r="B2539" t="s">
        <v>5659</v>
      </c>
      <c r="C2539" t="s">
        <v>5</v>
      </c>
      <c r="D2539" t="s">
        <v>352</v>
      </c>
      <c r="E2539" t="s">
        <v>352</v>
      </c>
      <c r="F2539" t="s">
        <v>127</v>
      </c>
      <c r="G2539" t="str">
        <f>Table_Default__ACACCTCAT[[#This Row],[ACCT_CATEGORY]]</f>
        <v>07089</v>
      </c>
    </row>
    <row r="2540" spans="1:7" x14ac:dyDescent="0.25">
      <c r="A2540" t="s">
        <v>5660</v>
      </c>
      <c r="B2540" t="s">
        <v>5661</v>
      </c>
      <c r="C2540" t="s">
        <v>5</v>
      </c>
      <c r="D2540" t="s">
        <v>352</v>
      </c>
      <c r="E2540" t="s">
        <v>352</v>
      </c>
      <c r="F2540" t="s">
        <v>127</v>
      </c>
      <c r="G2540" t="str">
        <f>Table_Default__ACACCTCAT[[#This Row],[ACCT_CATEGORY]]</f>
        <v>07090</v>
      </c>
    </row>
    <row r="2541" spans="1:7" x14ac:dyDescent="0.25">
      <c r="A2541" t="s">
        <v>5662</v>
      </c>
      <c r="B2541" t="s">
        <v>5663</v>
      </c>
      <c r="C2541" t="s">
        <v>5</v>
      </c>
      <c r="D2541" t="s">
        <v>352</v>
      </c>
      <c r="E2541" t="s">
        <v>352</v>
      </c>
      <c r="F2541" t="s">
        <v>127</v>
      </c>
      <c r="G2541" t="str">
        <f>Table_Default__ACACCTCAT[[#This Row],[ACCT_CATEGORY]]</f>
        <v>07091</v>
      </c>
    </row>
    <row r="2542" spans="1:7" x14ac:dyDescent="0.25">
      <c r="A2542" t="s">
        <v>5664</v>
      </c>
      <c r="B2542" t="s">
        <v>5665</v>
      </c>
      <c r="C2542" t="s">
        <v>5</v>
      </c>
      <c r="D2542" t="s">
        <v>352</v>
      </c>
      <c r="E2542" t="s">
        <v>352</v>
      </c>
      <c r="F2542" t="s">
        <v>127</v>
      </c>
      <c r="G2542" t="str">
        <f>Table_Default__ACACCTCAT[[#This Row],[ACCT_CATEGORY]]</f>
        <v>07092</v>
      </c>
    </row>
    <row r="2543" spans="1:7" x14ac:dyDescent="0.25">
      <c r="A2543" t="s">
        <v>5666</v>
      </c>
      <c r="B2543" t="s">
        <v>5667</v>
      </c>
      <c r="C2543" t="s">
        <v>5</v>
      </c>
      <c r="D2543" t="s">
        <v>352</v>
      </c>
      <c r="E2543" t="s">
        <v>352</v>
      </c>
      <c r="F2543" t="s">
        <v>127</v>
      </c>
      <c r="G2543" t="str">
        <f>Table_Default__ACACCTCAT[[#This Row],[ACCT_CATEGORY]]</f>
        <v>07093</v>
      </c>
    </row>
    <row r="2544" spans="1:7" x14ac:dyDescent="0.25">
      <c r="A2544" t="s">
        <v>5668</v>
      </c>
      <c r="B2544" t="s">
        <v>5669</v>
      </c>
      <c r="C2544" t="s">
        <v>5</v>
      </c>
      <c r="D2544" t="s">
        <v>352</v>
      </c>
      <c r="E2544" t="s">
        <v>352</v>
      </c>
      <c r="F2544" t="s">
        <v>127</v>
      </c>
      <c r="G2544" t="str">
        <f>Table_Default__ACACCTCAT[[#This Row],[ACCT_CATEGORY]]</f>
        <v>07094</v>
      </c>
    </row>
    <row r="2545" spans="1:7" x14ac:dyDescent="0.25">
      <c r="A2545" t="s">
        <v>5670</v>
      </c>
      <c r="B2545" t="s">
        <v>5671</v>
      </c>
      <c r="C2545" t="s">
        <v>5</v>
      </c>
      <c r="D2545" t="s">
        <v>352</v>
      </c>
      <c r="E2545" t="s">
        <v>352</v>
      </c>
      <c r="F2545" t="s">
        <v>127</v>
      </c>
      <c r="G2545" t="str">
        <f>Table_Default__ACACCTCAT[[#This Row],[ACCT_CATEGORY]]</f>
        <v>07095</v>
      </c>
    </row>
    <row r="2546" spans="1:7" x14ac:dyDescent="0.25">
      <c r="A2546" t="s">
        <v>5672</v>
      </c>
      <c r="B2546" t="s">
        <v>5673</v>
      </c>
      <c r="C2546" t="s">
        <v>5</v>
      </c>
      <c r="D2546" t="s">
        <v>352</v>
      </c>
      <c r="E2546" t="s">
        <v>352</v>
      </c>
      <c r="F2546" t="s">
        <v>127</v>
      </c>
      <c r="G2546" t="str">
        <f>Table_Default__ACACCTCAT[[#This Row],[ACCT_CATEGORY]]</f>
        <v>07096</v>
      </c>
    </row>
    <row r="2547" spans="1:7" x14ac:dyDescent="0.25">
      <c r="A2547" t="s">
        <v>5674</v>
      </c>
      <c r="B2547" t="s">
        <v>5675</v>
      </c>
      <c r="C2547" t="s">
        <v>5</v>
      </c>
      <c r="D2547" t="s">
        <v>352</v>
      </c>
      <c r="E2547" t="s">
        <v>352</v>
      </c>
      <c r="F2547" t="s">
        <v>127</v>
      </c>
      <c r="G2547" t="str">
        <f>Table_Default__ACACCTCAT[[#This Row],[ACCT_CATEGORY]]</f>
        <v>07097</v>
      </c>
    </row>
    <row r="2548" spans="1:7" x14ac:dyDescent="0.25">
      <c r="A2548" t="s">
        <v>5676</v>
      </c>
      <c r="B2548" t="s">
        <v>5677</v>
      </c>
      <c r="C2548" t="s">
        <v>5</v>
      </c>
      <c r="D2548" t="s">
        <v>352</v>
      </c>
      <c r="E2548" t="s">
        <v>352</v>
      </c>
      <c r="F2548" t="s">
        <v>127</v>
      </c>
      <c r="G2548" t="str">
        <f>Table_Default__ACACCTCAT[[#This Row],[ACCT_CATEGORY]]</f>
        <v>07098</v>
      </c>
    </row>
    <row r="2549" spans="1:7" x14ac:dyDescent="0.25">
      <c r="A2549" t="s">
        <v>5678</v>
      </c>
      <c r="B2549" t="s">
        <v>5679</v>
      </c>
      <c r="C2549" t="s">
        <v>5</v>
      </c>
      <c r="D2549" t="s">
        <v>352</v>
      </c>
      <c r="E2549" t="s">
        <v>352</v>
      </c>
      <c r="F2549" t="s">
        <v>127</v>
      </c>
      <c r="G2549" t="str">
        <f>Table_Default__ACACCTCAT[[#This Row],[ACCT_CATEGORY]]</f>
        <v>07099</v>
      </c>
    </row>
    <row r="2550" spans="1:7" x14ac:dyDescent="0.25">
      <c r="A2550" t="s">
        <v>5680</v>
      </c>
      <c r="B2550" t="s">
        <v>5681</v>
      </c>
      <c r="C2550" t="s">
        <v>5</v>
      </c>
      <c r="D2550" t="s">
        <v>352</v>
      </c>
      <c r="E2550" t="s">
        <v>352</v>
      </c>
      <c r="F2550" t="s">
        <v>127</v>
      </c>
      <c r="G2550" t="str">
        <f>Table_Default__ACACCTCAT[[#This Row],[ACCT_CATEGORY]]</f>
        <v>07100</v>
      </c>
    </row>
    <row r="2551" spans="1:7" x14ac:dyDescent="0.25">
      <c r="A2551" t="s">
        <v>5682</v>
      </c>
      <c r="B2551" t="s">
        <v>5683</v>
      </c>
      <c r="C2551" t="s">
        <v>5</v>
      </c>
      <c r="D2551" t="s">
        <v>352</v>
      </c>
      <c r="E2551" t="s">
        <v>352</v>
      </c>
      <c r="F2551" t="s">
        <v>127</v>
      </c>
      <c r="G2551" t="str">
        <f>Table_Default__ACACCTCAT[[#This Row],[ACCT_CATEGORY]]</f>
        <v>07101</v>
      </c>
    </row>
    <row r="2552" spans="1:7" x14ac:dyDescent="0.25">
      <c r="A2552" t="s">
        <v>5684</v>
      </c>
      <c r="B2552" t="s">
        <v>5685</v>
      </c>
      <c r="C2552" t="s">
        <v>5</v>
      </c>
      <c r="D2552" t="s">
        <v>352</v>
      </c>
      <c r="E2552" t="s">
        <v>352</v>
      </c>
      <c r="F2552" t="s">
        <v>127</v>
      </c>
      <c r="G2552" t="str">
        <f>Table_Default__ACACCTCAT[[#This Row],[ACCT_CATEGORY]]</f>
        <v>07102</v>
      </c>
    </row>
    <row r="2553" spans="1:7" x14ac:dyDescent="0.25">
      <c r="A2553" t="s">
        <v>5686</v>
      </c>
      <c r="B2553" t="s">
        <v>5687</v>
      </c>
      <c r="C2553" t="s">
        <v>5</v>
      </c>
      <c r="D2553" t="s">
        <v>352</v>
      </c>
      <c r="E2553" t="s">
        <v>352</v>
      </c>
      <c r="F2553" t="s">
        <v>127</v>
      </c>
      <c r="G2553" t="str">
        <f>Table_Default__ACACCTCAT[[#This Row],[ACCT_CATEGORY]]</f>
        <v>07103</v>
      </c>
    </row>
    <row r="2554" spans="1:7" x14ac:dyDescent="0.25">
      <c r="A2554" t="s">
        <v>5688</v>
      </c>
      <c r="B2554" t="s">
        <v>5689</v>
      </c>
      <c r="C2554" t="s">
        <v>5</v>
      </c>
      <c r="D2554" t="s">
        <v>352</v>
      </c>
      <c r="E2554" t="s">
        <v>352</v>
      </c>
      <c r="F2554" t="s">
        <v>127</v>
      </c>
      <c r="G2554" t="str">
        <f>Table_Default__ACACCTCAT[[#This Row],[ACCT_CATEGORY]]</f>
        <v>07104</v>
      </c>
    </row>
    <row r="2555" spans="1:7" x14ac:dyDescent="0.25">
      <c r="A2555" t="s">
        <v>5690</v>
      </c>
      <c r="B2555" t="s">
        <v>5691</v>
      </c>
      <c r="C2555" t="s">
        <v>5</v>
      </c>
      <c r="D2555" t="s">
        <v>352</v>
      </c>
      <c r="E2555" t="s">
        <v>352</v>
      </c>
      <c r="F2555" t="s">
        <v>127</v>
      </c>
      <c r="G2555" t="str">
        <f>Table_Default__ACACCTCAT[[#This Row],[ACCT_CATEGORY]]</f>
        <v>07105</v>
      </c>
    </row>
    <row r="2556" spans="1:7" x14ac:dyDescent="0.25">
      <c r="A2556" t="s">
        <v>5692</v>
      </c>
      <c r="B2556" t="s">
        <v>5693</v>
      </c>
      <c r="C2556" t="s">
        <v>5</v>
      </c>
      <c r="D2556" t="s">
        <v>352</v>
      </c>
      <c r="E2556" t="s">
        <v>352</v>
      </c>
      <c r="F2556" t="s">
        <v>127</v>
      </c>
      <c r="G2556" t="str">
        <f>Table_Default__ACACCTCAT[[#This Row],[ACCT_CATEGORY]]</f>
        <v>07106</v>
      </c>
    </row>
    <row r="2557" spans="1:7" x14ac:dyDescent="0.25">
      <c r="A2557" t="s">
        <v>5694</v>
      </c>
      <c r="B2557" t="s">
        <v>5695</v>
      </c>
      <c r="C2557" t="s">
        <v>5</v>
      </c>
      <c r="D2557" t="s">
        <v>352</v>
      </c>
      <c r="E2557" t="s">
        <v>352</v>
      </c>
      <c r="F2557" t="s">
        <v>127</v>
      </c>
      <c r="G2557" t="str">
        <f>Table_Default__ACACCTCAT[[#This Row],[ACCT_CATEGORY]]</f>
        <v>07107</v>
      </c>
    </row>
    <row r="2558" spans="1:7" x14ac:dyDescent="0.25">
      <c r="A2558" t="s">
        <v>5696</v>
      </c>
      <c r="B2558" t="s">
        <v>5697</v>
      </c>
      <c r="C2558" t="s">
        <v>5</v>
      </c>
      <c r="D2558" t="s">
        <v>352</v>
      </c>
      <c r="E2558" t="s">
        <v>352</v>
      </c>
      <c r="F2558" t="s">
        <v>127</v>
      </c>
      <c r="G2558" t="str">
        <f>Table_Default__ACACCTCAT[[#This Row],[ACCT_CATEGORY]]</f>
        <v>07108</v>
      </c>
    </row>
    <row r="2559" spans="1:7" x14ac:dyDescent="0.25">
      <c r="A2559" t="s">
        <v>5698</v>
      </c>
      <c r="B2559" t="s">
        <v>5699</v>
      </c>
      <c r="C2559" t="s">
        <v>5</v>
      </c>
      <c r="D2559" t="s">
        <v>352</v>
      </c>
      <c r="E2559" t="s">
        <v>352</v>
      </c>
      <c r="F2559" t="s">
        <v>127</v>
      </c>
      <c r="G2559" t="str">
        <f>Table_Default__ACACCTCAT[[#This Row],[ACCT_CATEGORY]]</f>
        <v>07109</v>
      </c>
    </row>
    <row r="2560" spans="1:7" x14ac:dyDescent="0.25">
      <c r="A2560" t="s">
        <v>5700</v>
      </c>
      <c r="B2560" t="s">
        <v>5701</v>
      </c>
      <c r="C2560" t="s">
        <v>5</v>
      </c>
      <c r="D2560" t="s">
        <v>352</v>
      </c>
      <c r="E2560" t="s">
        <v>352</v>
      </c>
      <c r="F2560" t="s">
        <v>127</v>
      </c>
      <c r="G2560" t="str">
        <f>Table_Default__ACACCTCAT[[#This Row],[ACCT_CATEGORY]]</f>
        <v>07110</v>
      </c>
    </row>
    <row r="2561" spans="1:7" x14ac:dyDescent="0.25">
      <c r="A2561" t="s">
        <v>5702</v>
      </c>
      <c r="B2561" t="s">
        <v>5703</v>
      </c>
      <c r="C2561" t="s">
        <v>5</v>
      </c>
      <c r="D2561" t="s">
        <v>352</v>
      </c>
      <c r="E2561" t="s">
        <v>352</v>
      </c>
      <c r="F2561" t="s">
        <v>127</v>
      </c>
      <c r="G2561" t="str">
        <f>Table_Default__ACACCTCAT[[#This Row],[ACCT_CATEGORY]]</f>
        <v>07111</v>
      </c>
    </row>
    <row r="2562" spans="1:7" x14ac:dyDescent="0.25">
      <c r="A2562" t="s">
        <v>5704</v>
      </c>
      <c r="B2562" t="s">
        <v>5705</v>
      </c>
      <c r="C2562" t="s">
        <v>5</v>
      </c>
      <c r="D2562" t="s">
        <v>352</v>
      </c>
      <c r="E2562" t="s">
        <v>352</v>
      </c>
      <c r="F2562" t="s">
        <v>127</v>
      </c>
      <c r="G2562" t="str">
        <f>Table_Default__ACACCTCAT[[#This Row],[ACCT_CATEGORY]]</f>
        <v>07112</v>
      </c>
    </row>
    <row r="2563" spans="1:7" x14ac:dyDescent="0.25">
      <c r="A2563" t="s">
        <v>5706</v>
      </c>
      <c r="B2563" t="s">
        <v>5707</v>
      </c>
      <c r="C2563" t="s">
        <v>5</v>
      </c>
      <c r="D2563" t="s">
        <v>352</v>
      </c>
      <c r="E2563" t="s">
        <v>352</v>
      </c>
      <c r="F2563" t="s">
        <v>127</v>
      </c>
      <c r="G2563" t="str">
        <f>Table_Default__ACACCTCAT[[#This Row],[ACCT_CATEGORY]]</f>
        <v>07113</v>
      </c>
    </row>
    <row r="2564" spans="1:7" x14ac:dyDescent="0.25">
      <c r="A2564" t="s">
        <v>5708</v>
      </c>
      <c r="B2564" t="s">
        <v>5709</v>
      </c>
      <c r="C2564" t="s">
        <v>5</v>
      </c>
      <c r="D2564" t="s">
        <v>352</v>
      </c>
      <c r="E2564" t="s">
        <v>352</v>
      </c>
      <c r="F2564" t="s">
        <v>127</v>
      </c>
      <c r="G2564" t="str">
        <f>Table_Default__ACACCTCAT[[#This Row],[ACCT_CATEGORY]]</f>
        <v>07114</v>
      </c>
    </row>
    <row r="2565" spans="1:7" x14ac:dyDescent="0.25">
      <c r="A2565" t="s">
        <v>5710</v>
      </c>
      <c r="B2565" t="s">
        <v>5711</v>
      </c>
      <c r="C2565" t="s">
        <v>5</v>
      </c>
      <c r="D2565" t="s">
        <v>352</v>
      </c>
      <c r="E2565" t="s">
        <v>352</v>
      </c>
      <c r="F2565" t="s">
        <v>127</v>
      </c>
      <c r="G2565" t="str">
        <f>Table_Default__ACACCTCAT[[#This Row],[ACCT_CATEGORY]]</f>
        <v>07115</v>
      </c>
    </row>
    <row r="2566" spans="1:7" x14ac:dyDescent="0.25">
      <c r="A2566" t="s">
        <v>5712</v>
      </c>
      <c r="B2566" t="s">
        <v>5713</v>
      </c>
      <c r="C2566" t="s">
        <v>5</v>
      </c>
      <c r="D2566" t="s">
        <v>352</v>
      </c>
      <c r="E2566" t="s">
        <v>352</v>
      </c>
      <c r="F2566" t="s">
        <v>127</v>
      </c>
      <c r="G2566" t="str">
        <f>Table_Default__ACACCTCAT[[#This Row],[ACCT_CATEGORY]]</f>
        <v>07116</v>
      </c>
    </row>
    <row r="2567" spans="1:7" x14ac:dyDescent="0.25">
      <c r="A2567" t="s">
        <v>5714</v>
      </c>
      <c r="B2567" t="s">
        <v>5715</v>
      </c>
      <c r="C2567" t="s">
        <v>5</v>
      </c>
      <c r="D2567" t="s">
        <v>352</v>
      </c>
      <c r="E2567" t="s">
        <v>352</v>
      </c>
      <c r="F2567" t="s">
        <v>127</v>
      </c>
      <c r="G2567" t="str">
        <f>Table_Default__ACACCTCAT[[#This Row],[ACCT_CATEGORY]]</f>
        <v>07117</v>
      </c>
    </row>
    <row r="2568" spans="1:7" x14ac:dyDescent="0.25">
      <c r="A2568" t="s">
        <v>5716</v>
      </c>
      <c r="B2568" t="s">
        <v>5717</v>
      </c>
      <c r="C2568" t="s">
        <v>5</v>
      </c>
      <c r="D2568" t="s">
        <v>352</v>
      </c>
      <c r="E2568" t="s">
        <v>352</v>
      </c>
      <c r="F2568" t="s">
        <v>127</v>
      </c>
      <c r="G2568" t="str">
        <f>Table_Default__ACACCTCAT[[#This Row],[ACCT_CATEGORY]]</f>
        <v>07118</v>
      </c>
    </row>
    <row r="2569" spans="1:7" x14ac:dyDescent="0.25">
      <c r="A2569" t="s">
        <v>5718</v>
      </c>
      <c r="B2569" t="s">
        <v>5719</v>
      </c>
      <c r="C2569" t="s">
        <v>5</v>
      </c>
      <c r="D2569" t="s">
        <v>352</v>
      </c>
      <c r="E2569" t="s">
        <v>352</v>
      </c>
      <c r="F2569" t="s">
        <v>127</v>
      </c>
      <c r="G2569" t="str">
        <f>Table_Default__ACACCTCAT[[#This Row],[ACCT_CATEGORY]]</f>
        <v>07119</v>
      </c>
    </row>
    <row r="2570" spans="1:7" x14ac:dyDescent="0.25">
      <c r="A2570" t="s">
        <v>5720</v>
      </c>
      <c r="B2570" t="s">
        <v>5721</v>
      </c>
      <c r="C2570" t="s">
        <v>5</v>
      </c>
      <c r="D2570" t="s">
        <v>352</v>
      </c>
      <c r="E2570" t="s">
        <v>352</v>
      </c>
      <c r="F2570" t="s">
        <v>127</v>
      </c>
      <c r="G2570" t="str">
        <f>Table_Default__ACACCTCAT[[#This Row],[ACCT_CATEGORY]]</f>
        <v>07120</v>
      </c>
    </row>
    <row r="2571" spans="1:7" x14ac:dyDescent="0.25">
      <c r="A2571" t="s">
        <v>5722</v>
      </c>
      <c r="B2571" t="s">
        <v>5723</v>
      </c>
      <c r="C2571" t="s">
        <v>5</v>
      </c>
      <c r="D2571" t="s">
        <v>352</v>
      </c>
      <c r="E2571" t="s">
        <v>352</v>
      </c>
      <c r="F2571" t="s">
        <v>127</v>
      </c>
      <c r="G2571" t="str">
        <f>Table_Default__ACACCTCAT[[#This Row],[ACCT_CATEGORY]]</f>
        <v>07121</v>
      </c>
    </row>
    <row r="2572" spans="1:7" x14ac:dyDescent="0.25">
      <c r="A2572" t="s">
        <v>5724</v>
      </c>
      <c r="B2572" t="s">
        <v>5725</v>
      </c>
      <c r="C2572" t="s">
        <v>5</v>
      </c>
      <c r="D2572" t="s">
        <v>352</v>
      </c>
      <c r="E2572" t="s">
        <v>352</v>
      </c>
      <c r="F2572" t="s">
        <v>127</v>
      </c>
      <c r="G2572" t="str">
        <f>Table_Default__ACACCTCAT[[#This Row],[ACCT_CATEGORY]]</f>
        <v>07122</v>
      </c>
    </row>
    <row r="2573" spans="1:7" x14ac:dyDescent="0.25">
      <c r="A2573" t="s">
        <v>5726</v>
      </c>
      <c r="B2573" t="s">
        <v>5727</v>
      </c>
      <c r="C2573" t="s">
        <v>5</v>
      </c>
      <c r="D2573" t="s">
        <v>352</v>
      </c>
      <c r="E2573" t="s">
        <v>352</v>
      </c>
      <c r="F2573" t="s">
        <v>127</v>
      </c>
      <c r="G2573" t="str">
        <f>Table_Default__ACACCTCAT[[#This Row],[ACCT_CATEGORY]]</f>
        <v>07123</v>
      </c>
    </row>
    <row r="2574" spans="1:7" x14ac:dyDescent="0.25">
      <c r="A2574" t="s">
        <v>5728</v>
      </c>
      <c r="B2574" t="s">
        <v>5729</v>
      </c>
      <c r="C2574" t="s">
        <v>5</v>
      </c>
      <c r="D2574" t="s">
        <v>352</v>
      </c>
      <c r="E2574" t="s">
        <v>352</v>
      </c>
      <c r="F2574" t="s">
        <v>127</v>
      </c>
      <c r="G2574" t="str">
        <f>Table_Default__ACACCTCAT[[#This Row],[ACCT_CATEGORY]]</f>
        <v>07124</v>
      </c>
    </row>
    <row r="2575" spans="1:7" x14ac:dyDescent="0.25">
      <c r="A2575" t="s">
        <v>5730</v>
      </c>
      <c r="B2575" t="s">
        <v>5731</v>
      </c>
      <c r="C2575" t="s">
        <v>5</v>
      </c>
      <c r="D2575" t="s">
        <v>352</v>
      </c>
      <c r="E2575" t="s">
        <v>352</v>
      </c>
      <c r="F2575" t="s">
        <v>127</v>
      </c>
      <c r="G2575" t="str">
        <f>Table_Default__ACACCTCAT[[#This Row],[ACCT_CATEGORY]]</f>
        <v>07125</v>
      </c>
    </row>
    <row r="2576" spans="1:7" x14ac:dyDescent="0.25">
      <c r="A2576" t="s">
        <v>5732</v>
      </c>
      <c r="B2576" t="s">
        <v>5733</v>
      </c>
      <c r="C2576" t="s">
        <v>5</v>
      </c>
      <c r="D2576" t="s">
        <v>352</v>
      </c>
      <c r="E2576" t="s">
        <v>352</v>
      </c>
      <c r="F2576" t="s">
        <v>127</v>
      </c>
      <c r="G2576" t="str">
        <f>Table_Default__ACACCTCAT[[#This Row],[ACCT_CATEGORY]]</f>
        <v>07126</v>
      </c>
    </row>
    <row r="2577" spans="1:7" x14ac:dyDescent="0.25">
      <c r="A2577" t="s">
        <v>5734</v>
      </c>
      <c r="B2577" t="s">
        <v>5735</v>
      </c>
      <c r="C2577" t="s">
        <v>5</v>
      </c>
      <c r="D2577" t="s">
        <v>352</v>
      </c>
      <c r="E2577" t="s">
        <v>352</v>
      </c>
      <c r="F2577" t="s">
        <v>127</v>
      </c>
      <c r="G2577" t="str">
        <f>Table_Default__ACACCTCAT[[#This Row],[ACCT_CATEGORY]]</f>
        <v>07127</v>
      </c>
    </row>
    <row r="2578" spans="1:7" x14ac:dyDescent="0.25">
      <c r="A2578" t="s">
        <v>5736</v>
      </c>
      <c r="B2578" t="s">
        <v>5737</v>
      </c>
      <c r="C2578" t="s">
        <v>5</v>
      </c>
      <c r="D2578" t="s">
        <v>352</v>
      </c>
      <c r="E2578" t="s">
        <v>352</v>
      </c>
      <c r="F2578" t="s">
        <v>127</v>
      </c>
      <c r="G2578" t="str">
        <f>Table_Default__ACACCTCAT[[#This Row],[ACCT_CATEGORY]]</f>
        <v>07128</v>
      </c>
    </row>
    <row r="2579" spans="1:7" x14ac:dyDescent="0.25">
      <c r="A2579" t="s">
        <v>5738</v>
      </c>
      <c r="B2579" t="s">
        <v>5739</v>
      </c>
      <c r="C2579" t="s">
        <v>5</v>
      </c>
      <c r="D2579" t="s">
        <v>352</v>
      </c>
      <c r="E2579" t="s">
        <v>352</v>
      </c>
      <c r="F2579" t="s">
        <v>127</v>
      </c>
      <c r="G2579" t="str">
        <f>Table_Default__ACACCTCAT[[#This Row],[ACCT_CATEGORY]]</f>
        <v>07129</v>
      </c>
    </row>
    <row r="2580" spans="1:7" x14ac:dyDescent="0.25">
      <c r="A2580" t="s">
        <v>5740</v>
      </c>
      <c r="B2580" t="s">
        <v>5741</v>
      </c>
      <c r="C2580" t="s">
        <v>5</v>
      </c>
      <c r="D2580" t="s">
        <v>352</v>
      </c>
      <c r="E2580" t="s">
        <v>352</v>
      </c>
      <c r="F2580" t="s">
        <v>127</v>
      </c>
      <c r="G2580" t="str">
        <f>Table_Default__ACACCTCAT[[#This Row],[ACCT_CATEGORY]]</f>
        <v>07130</v>
      </c>
    </row>
    <row r="2581" spans="1:7" x14ac:dyDescent="0.25">
      <c r="A2581" t="s">
        <v>5742</v>
      </c>
      <c r="B2581" t="s">
        <v>5743</v>
      </c>
      <c r="C2581" t="s">
        <v>5</v>
      </c>
      <c r="D2581" t="s">
        <v>352</v>
      </c>
      <c r="E2581" t="s">
        <v>352</v>
      </c>
      <c r="F2581" t="s">
        <v>127</v>
      </c>
      <c r="G2581" t="str">
        <f>Table_Default__ACACCTCAT[[#This Row],[ACCT_CATEGORY]]</f>
        <v>07131</v>
      </c>
    </row>
    <row r="2582" spans="1:7" x14ac:dyDescent="0.25">
      <c r="A2582" t="s">
        <v>5744</v>
      </c>
      <c r="B2582" t="s">
        <v>5745</v>
      </c>
      <c r="C2582" t="s">
        <v>5</v>
      </c>
      <c r="D2582" t="s">
        <v>352</v>
      </c>
      <c r="E2582" t="s">
        <v>352</v>
      </c>
      <c r="F2582" t="s">
        <v>127</v>
      </c>
      <c r="G2582" t="str">
        <f>Table_Default__ACACCTCAT[[#This Row],[ACCT_CATEGORY]]</f>
        <v>07132</v>
      </c>
    </row>
    <row r="2583" spans="1:7" x14ac:dyDescent="0.25">
      <c r="A2583" t="s">
        <v>5746</v>
      </c>
      <c r="B2583" t="s">
        <v>5747</v>
      </c>
      <c r="C2583" t="s">
        <v>5</v>
      </c>
      <c r="D2583" t="s">
        <v>352</v>
      </c>
      <c r="E2583" t="s">
        <v>352</v>
      </c>
      <c r="F2583" t="s">
        <v>127</v>
      </c>
      <c r="G2583" t="str">
        <f>Table_Default__ACACCTCAT[[#This Row],[ACCT_CATEGORY]]</f>
        <v>07133</v>
      </c>
    </row>
    <row r="2584" spans="1:7" x14ac:dyDescent="0.25">
      <c r="A2584" t="s">
        <v>5748</v>
      </c>
      <c r="B2584" t="s">
        <v>5749</v>
      </c>
      <c r="C2584" t="s">
        <v>5</v>
      </c>
      <c r="D2584" t="s">
        <v>352</v>
      </c>
      <c r="E2584" t="s">
        <v>352</v>
      </c>
      <c r="F2584" t="s">
        <v>127</v>
      </c>
      <c r="G2584" t="str">
        <f>Table_Default__ACACCTCAT[[#This Row],[ACCT_CATEGORY]]</f>
        <v>07134</v>
      </c>
    </row>
    <row r="2585" spans="1:7" x14ac:dyDescent="0.25">
      <c r="A2585" t="s">
        <v>5750</v>
      </c>
      <c r="B2585" t="s">
        <v>5751</v>
      </c>
      <c r="C2585" t="s">
        <v>5</v>
      </c>
      <c r="D2585" t="s">
        <v>352</v>
      </c>
      <c r="E2585" t="s">
        <v>352</v>
      </c>
      <c r="F2585" t="s">
        <v>127</v>
      </c>
      <c r="G2585" t="str">
        <f>Table_Default__ACACCTCAT[[#This Row],[ACCT_CATEGORY]]</f>
        <v>07135</v>
      </c>
    </row>
    <row r="2586" spans="1:7" x14ac:dyDescent="0.25">
      <c r="A2586" t="s">
        <v>5752</v>
      </c>
      <c r="B2586" t="s">
        <v>5753</v>
      </c>
      <c r="C2586" t="s">
        <v>5</v>
      </c>
      <c r="D2586" t="s">
        <v>352</v>
      </c>
      <c r="E2586" t="s">
        <v>352</v>
      </c>
      <c r="F2586" t="s">
        <v>127</v>
      </c>
      <c r="G2586" t="str">
        <f>Table_Default__ACACCTCAT[[#This Row],[ACCT_CATEGORY]]</f>
        <v>07136</v>
      </c>
    </row>
    <row r="2587" spans="1:7" x14ac:dyDescent="0.25">
      <c r="A2587" t="s">
        <v>5754</v>
      </c>
      <c r="B2587" t="s">
        <v>5755</v>
      </c>
      <c r="C2587" t="s">
        <v>5</v>
      </c>
      <c r="D2587" t="s">
        <v>352</v>
      </c>
      <c r="E2587" t="s">
        <v>352</v>
      </c>
      <c r="F2587" t="s">
        <v>127</v>
      </c>
      <c r="G2587" t="str">
        <f>Table_Default__ACACCTCAT[[#This Row],[ACCT_CATEGORY]]</f>
        <v>07137</v>
      </c>
    </row>
    <row r="2588" spans="1:7" x14ac:dyDescent="0.25">
      <c r="A2588" t="s">
        <v>5756</v>
      </c>
      <c r="B2588" t="s">
        <v>5757</v>
      </c>
      <c r="C2588" t="s">
        <v>5</v>
      </c>
      <c r="D2588" t="s">
        <v>352</v>
      </c>
      <c r="E2588" t="s">
        <v>352</v>
      </c>
      <c r="F2588" t="s">
        <v>127</v>
      </c>
      <c r="G2588" t="str">
        <f>Table_Default__ACACCTCAT[[#This Row],[ACCT_CATEGORY]]</f>
        <v>07138</v>
      </c>
    </row>
    <row r="2589" spans="1:7" x14ac:dyDescent="0.25">
      <c r="A2589" t="s">
        <v>5758</v>
      </c>
      <c r="B2589" t="s">
        <v>5759</v>
      </c>
      <c r="C2589" t="s">
        <v>5</v>
      </c>
      <c r="D2589" t="s">
        <v>352</v>
      </c>
      <c r="E2589" t="s">
        <v>352</v>
      </c>
      <c r="F2589" t="s">
        <v>127</v>
      </c>
      <c r="G2589" t="str">
        <f>Table_Default__ACACCTCAT[[#This Row],[ACCT_CATEGORY]]</f>
        <v>07139</v>
      </c>
    </row>
    <row r="2590" spans="1:7" x14ac:dyDescent="0.25">
      <c r="A2590" t="s">
        <v>5760</v>
      </c>
      <c r="B2590" t="s">
        <v>5761</v>
      </c>
      <c r="C2590" t="s">
        <v>5</v>
      </c>
      <c r="D2590" t="s">
        <v>352</v>
      </c>
      <c r="E2590" t="s">
        <v>352</v>
      </c>
      <c r="F2590" t="s">
        <v>127</v>
      </c>
      <c r="G2590" t="str">
        <f>Table_Default__ACACCTCAT[[#This Row],[ACCT_CATEGORY]]</f>
        <v>07140</v>
      </c>
    </row>
    <row r="2591" spans="1:7" x14ac:dyDescent="0.25">
      <c r="A2591" t="s">
        <v>5762</v>
      </c>
      <c r="B2591" t="s">
        <v>5763</v>
      </c>
      <c r="C2591" t="s">
        <v>5</v>
      </c>
      <c r="D2591" t="s">
        <v>352</v>
      </c>
      <c r="E2591" t="s">
        <v>352</v>
      </c>
      <c r="F2591" t="s">
        <v>127</v>
      </c>
      <c r="G2591" t="str">
        <f>Table_Default__ACACCTCAT[[#This Row],[ACCT_CATEGORY]]</f>
        <v>07141</v>
      </c>
    </row>
    <row r="2592" spans="1:7" x14ac:dyDescent="0.25">
      <c r="A2592" t="s">
        <v>5764</v>
      </c>
      <c r="B2592" t="s">
        <v>5765</v>
      </c>
      <c r="C2592" t="s">
        <v>5</v>
      </c>
      <c r="D2592" t="s">
        <v>352</v>
      </c>
      <c r="E2592" t="s">
        <v>352</v>
      </c>
      <c r="F2592" t="s">
        <v>127</v>
      </c>
      <c r="G2592" t="str">
        <f>Table_Default__ACACCTCAT[[#This Row],[ACCT_CATEGORY]]</f>
        <v>07142</v>
      </c>
    </row>
    <row r="2593" spans="1:7" x14ac:dyDescent="0.25">
      <c r="A2593" t="s">
        <v>5766</v>
      </c>
      <c r="B2593" t="s">
        <v>5767</v>
      </c>
      <c r="C2593" t="s">
        <v>5</v>
      </c>
      <c r="D2593" t="s">
        <v>352</v>
      </c>
      <c r="E2593" t="s">
        <v>352</v>
      </c>
      <c r="F2593" t="s">
        <v>127</v>
      </c>
      <c r="G2593" t="str">
        <f>Table_Default__ACACCTCAT[[#This Row],[ACCT_CATEGORY]]</f>
        <v>07143</v>
      </c>
    </row>
    <row r="2594" spans="1:7" x14ac:dyDescent="0.25">
      <c r="A2594" t="s">
        <v>5768</v>
      </c>
      <c r="B2594" t="s">
        <v>5769</v>
      </c>
      <c r="C2594" t="s">
        <v>5</v>
      </c>
      <c r="D2594" t="s">
        <v>352</v>
      </c>
      <c r="E2594" t="s">
        <v>352</v>
      </c>
      <c r="F2594" t="s">
        <v>127</v>
      </c>
      <c r="G2594" t="str">
        <f>Table_Default__ACACCTCAT[[#This Row],[ACCT_CATEGORY]]</f>
        <v>07144</v>
      </c>
    </row>
    <row r="2595" spans="1:7" x14ac:dyDescent="0.25">
      <c r="A2595" t="s">
        <v>5770</v>
      </c>
      <c r="B2595" t="s">
        <v>5771</v>
      </c>
      <c r="C2595" t="s">
        <v>5</v>
      </c>
      <c r="D2595" t="s">
        <v>352</v>
      </c>
      <c r="E2595" t="s">
        <v>352</v>
      </c>
      <c r="F2595" t="s">
        <v>127</v>
      </c>
      <c r="G2595" t="str">
        <f>Table_Default__ACACCTCAT[[#This Row],[ACCT_CATEGORY]]</f>
        <v>07145</v>
      </c>
    </row>
    <row r="2596" spans="1:7" x14ac:dyDescent="0.25">
      <c r="A2596" t="s">
        <v>5772</v>
      </c>
      <c r="B2596" t="s">
        <v>5773</v>
      </c>
      <c r="C2596" t="s">
        <v>5</v>
      </c>
      <c r="D2596" t="s">
        <v>352</v>
      </c>
      <c r="E2596" t="s">
        <v>352</v>
      </c>
      <c r="F2596" t="s">
        <v>127</v>
      </c>
      <c r="G2596" t="str">
        <f>Table_Default__ACACCTCAT[[#This Row],[ACCT_CATEGORY]]</f>
        <v>07146</v>
      </c>
    </row>
    <row r="2597" spans="1:7" x14ac:dyDescent="0.25">
      <c r="A2597" t="s">
        <v>5774</v>
      </c>
      <c r="B2597" t="s">
        <v>5775</v>
      </c>
      <c r="C2597" t="s">
        <v>5</v>
      </c>
      <c r="D2597" t="s">
        <v>352</v>
      </c>
      <c r="E2597" t="s">
        <v>352</v>
      </c>
      <c r="F2597" t="s">
        <v>127</v>
      </c>
      <c r="G2597" t="str">
        <f>Table_Default__ACACCTCAT[[#This Row],[ACCT_CATEGORY]]</f>
        <v>07147</v>
      </c>
    </row>
    <row r="2598" spans="1:7" x14ac:dyDescent="0.25">
      <c r="A2598" t="s">
        <v>5776</v>
      </c>
      <c r="B2598" t="s">
        <v>5777</v>
      </c>
      <c r="C2598" t="s">
        <v>5</v>
      </c>
      <c r="D2598" t="s">
        <v>352</v>
      </c>
      <c r="E2598" t="s">
        <v>352</v>
      </c>
      <c r="F2598" t="s">
        <v>127</v>
      </c>
      <c r="G2598" t="str">
        <f>Table_Default__ACACCTCAT[[#This Row],[ACCT_CATEGORY]]</f>
        <v>07148</v>
      </c>
    </row>
    <row r="2599" spans="1:7" x14ac:dyDescent="0.25">
      <c r="A2599" t="s">
        <v>5778</v>
      </c>
      <c r="B2599" t="s">
        <v>5779</v>
      </c>
      <c r="C2599" t="s">
        <v>5</v>
      </c>
      <c r="D2599" t="s">
        <v>352</v>
      </c>
      <c r="E2599" t="s">
        <v>352</v>
      </c>
      <c r="F2599" t="s">
        <v>127</v>
      </c>
      <c r="G2599" t="str">
        <f>Table_Default__ACACCTCAT[[#This Row],[ACCT_CATEGORY]]</f>
        <v>07149</v>
      </c>
    </row>
    <row r="2600" spans="1:7" x14ac:dyDescent="0.25">
      <c r="A2600" t="s">
        <v>5780</v>
      </c>
      <c r="B2600" t="s">
        <v>5781</v>
      </c>
      <c r="C2600" t="s">
        <v>5</v>
      </c>
      <c r="D2600" t="s">
        <v>352</v>
      </c>
      <c r="E2600" t="s">
        <v>352</v>
      </c>
      <c r="F2600" t="s">
        <v>127</v>
      </c>
      <c r="G2600" t="str">
        <f>Table_Default__ACACCTCAT[[#This Row],[ACCT_CATEGORY]]</f>
        <v>07150</v>
      </c>
    </row>
    <row r="2601" spans="1:7" x14ac:dyDescent="0.25">
      <c r="A2601" t="s">
        <v>5782</v>
      </c>
      <c r="B2601" t="s">
        <v>5783</v>
      </c>
      <c r="C2601" t="s">
        <v>5</v>
      </c>
      <c r="D2601" t="s">
        <v>352</v>
      </c>
      <c r="E2601" t="s">
        <v>352</v>
      </c>
      <c r="F2601" t="s">
        <v>127</v>
      </c>
      <c r="G2601" t="str">
        <f>Table_Default__ACACCTCAT[[#This Row],[ACCT_CATEGORY]]</f>
        <v>07151</v>
      </c>
    </row>
    <row r="2602" spans="1:7" x14ac:dyDescent="0.25">
      <c r="A2602" t="s">
        <v>5784</v>
      </c>
      <c r="B2602" t="s">
        <v>5785</v>
      </c>
      <c r="C2602" t="s">
        <v>5</v>
      </c>
      <c r="D2602" t="s">
        <v>352</v>
      </c>
      <c r="E2602" t="s">
        <v>352</v>
      </c>
      <c r="F2602" t="s">
        <v>127</v>
      </c>
      <c r="G2602" t="str">
        <f>Table_Default__ACACCTCAT[[#This Row],[ACCT_CATEGORY]]</f>
        <v>07152</v>
      </c>
    </row>
    <row r="2603" spans="1:7" x14ac:dyDescent="0.25">
      <c r="A2603" t="s">
        <v>5786</v>
      </c>
      <c r="B2603" t="s">
        <v>5787</v>
      </c>
      <c r="C2603" t="s">
        <v>5</v>
      </c>
      <c r="D2603" t="s">
        <v>352</v>
      </c>
      <c r="E2603" t="s">
        <v>352</v>
      </c>
      <c r="F2603" t="s">
        <v>127</v>
      </c>
      <c r="G2603" t="str">
        <f>Table_Default__ACACCTCAT[[#This Row],[ACCT_CATEGORY]]</f>
        <v>07153</v>
      </c>
    </row>
    <row r="2604" spans="1:7" x14ac:dyDescent="0.25">
      <c r="A2604" t="s">
        <v>5788</v>
      </c>
      <c r="B2604" t="s">
        <v>5789</v>
      </c>
      <c r="C2604" t="s">
        <v>5</v>
      </c>
      <c r="D2604" t="s">
        <v>352</v>
      </c>
      <c r="E2604" t="s">
        <v>352</v>
      </c>
      <c r="F2604" t="s">
        <v>127</v>
      </c>
      <c r="G2604" t="str">
        <f>Table_Default__ACACCTCAT[[#This Row],[ACCT_CATEGORY]]</f>
        <v>07154</v>
      </c>
    </row>
    <row r="2605" spans="1:7" x14ac:dyDescent="0.25">
      <c r="A2605" t="s">
        <v>5790</v>
      </c>
      <c r="B2605" t="s">
        <v>5791</v>
      </c>
      <c r="C2605" t="s">
        <v>5</v>
      </c>
      <c r="D2605" t="s">
        <v>352</v>
      </c>
      <c r="E2605" t="s">
        <v>352</v>
      </c>
      <c r="F2605" t="s">
        <v>127</v>
      </c>
      <c r="G2605" t="str">
        <f>Table_Default__ACACCTCAT[[#This Row],[ACCT_CATEGORY]]</f>
        <v>07156</v>
      </c>
    </row>
    <row r="2606" spans="1:7" x14ac:dyDescent="0.25">
      <c r="A2606" t="s">
        <v>5792</v>
      </c>
      <c r="B2606" t="s">
        <v>5793</v>
      </c>
      <c r="C2606" t="s">
        <v>5</v>
      </c>
      <c r="D2606" t="s">
        <v>352</v>
      </c>
      <c r="E2606" t="s">
        <v>352</v>
      </c>
      <c r="F2606" t="s">
        <v>127</v>
      </c>
      <c r="G2606" t="str">
        <f>Table_Default__ACACCTCAT[[#This Row],[ACCT_CATEGORY]]</f>
        <v>07157</v>
      </c>
    </row>
    <row r="2607" spans="1:7" x14ac:dyDescent="0.25">
      <c r="A2607" t="s">
        <v>5794</v>
      </c>
      <c r="B2607" t="s">
        <v>5795</v>
      </c>
      <c r="C2607" t="s">
        <v>5</v>
      </c>
      <c r="D2607" t="s">
        <v>352</v>
      </c>
      <c r="E2607" t="s">
        <v>352</v>
      </c>
      <c r="F2607" t="s">
        <v>127</v>
      </c>
      <c r="G2607" t="str">
        <f>Table_Default__ACACCTCAT[[#This Row],[ACCT_CATEGORY]]</f>
        <v>07158</v>
      </c>
    </row>
    <row r="2608" spans="1:7" x14ac:dyDescent="0.25">
      <c r="A2608" t="s">
        <v>5796</v>
      </c>
      <c r="B2608" t="s">
        <v>5797</v>
      </c>
      <c r="C2608" t="s">
        <v>5</v>
      </c>
      <c r="D2608" t="s">
        <v>352</v>
      </c>
      <c r="E2608" t="s">
        <v>352</v>
      </c>
      <c r="F2608" t="s">
        <v>127</v>
      </c>
      <c r="G2608" t="str">
        <f>Table_Default__ACACCTCAT[[#This Row],[ACCT_CATEGORY]]</f>
        <v>07159</v>
      </c>
    </row>
    <row r="2609" spans="1:7" x14ac:dyDescent="0.25">
      <c r="A2609" t="s">
        <v>5798</v>
      </c>
      <c r="B2609" t="s">
        <v>5799</v>
      </c>
      <c r="C2609" t="s">
        <v>5</v>
      </c>
      <c r="D2609" t="s">
        <v>352</v>
      </c>
      <c r="E2609" t="s">
        <v>352</v>
      </c>
      <c r="F2609" t="s">
        <v>127</v>
      </c>
      <c r="G2609" t="str">
        <f>Table_Default__ACACCTCAT[[#This Row],[ACCT_CATEGORY]]</f>
        <v>07160</v>
      </c>
    </row>
    <row r="2610" spans="1:7" x14ac:dyDescent="0.25">
      <c r="A2610" t="s">
        <v>5800</v>
      </c>
      <c r="B2610" t="s">
        <v>5801</v>
      </c>
      <c r="C2610" t="s">
        <v>5</v>
      </c>
      <c r="D2610" t="s">
        <v>352</v>
      </c>
      <c r="E2610" t="s">
        <v>352</v>
      </c>
      <c r="F2610" t="s">
        <v>127</v>
      </c>
      <c r="G2610" t="str">
        <f>Table_Default__ACACCTCAT[[#This Row],[ACCT_CATEGORY]]</f>
        <v>07200</v>
      </c>
    </row>
    <row r="2611" spans="1:7" x14ac:dyDescent="0.25">
      <c r="A2611" t="s">
        <v>5802</v>
      </c>
      <c r="B2611" t="s">
        <v>5803</v>
      </c>
      <c r="C2611" t="s">
        <v>5</v>
      </c>
      <c r="D2611" t="s">
        <v>352</v>
      </c>
      <c r="E2611" t="s">
        <v>352</v>
      </c>
      <c r="F2611" t="s">
        <v>127</v>
      </c>
      <c r="G2611" t="str">
        <f>Table_Default__ACACCTCAT[[#This Row],[ACCT_CATEGORY]]</f>
        <v>07201</v>
      </c>
    </row>
    <row r="2612" spans="1:7" x14ac:dyDescent="0.25">
      <c r="A2612" t="s">
        <v>5804</v>
      </c>
      <c r="B2612" t="s">
        <v>5805</v>
      </c>
      <c r="C2612" t="s">
        <v>5</v>
      </c>
      <c r="D2612" t="s">
        <v>352</v>
      </c>
      <c r="E2612" t="s">
        <v>352</v>
      </c>
      <c r="F2612" t="s">
        <v>127</v>
      </c>
      <c r="G2612" t="str">
        <f>Table_Default__ACACCTCAT[[#This Row],[ACCT_CATEGORY]]</f>
        <v>07300</v>
      </c>
    </row>
    <row r="2613" spans="1:7" x14ac:dyDescent="0.25">
      <c r="A2613" t="s">
        <v>5806</v>
      </c>
      <c r="B2613" t="s">
        <v>5807</v>
      </c>
      <c r="C2613" t="s">
        <v>5</v>
      </c>
      <c r="D2613" t="s">
        <v>352</v>
      </c>
      <c r="E2613" t="s">
        <v>352</v>
      </c>
      <c r="F2613" t="s">
        <v>127</v>
      </c>
      <c r="G2613" t="str">
        <f>Table_Default__ACACCTCAT[[#This Row],[ACCT_CATEGORY]]</f>
        <v>07301</v>
      </c>
    </row>
    <row r="2614" spans="1:7" x14ac:dyDescent="0.25">
      <c r="A2614" t="s">
        <v>5808</v>
      </c>
      <c r="B2614" t="s">
        <v>5809</v>
      </c>
      <c r="C2614" t="s">
        <v>5</v>
      </c>
      <c r="D2614" t="s">
        <v>352</v>
      </c>
      <c r="E2614" t="s">
        <v>352</v>
      </c>
      <c r="F2614" t="s">
        <v>127</v>
      </c>
      <c r="G2614" t="str">
        <f>Table_Default__ACACCTCAT[[#This Row],[ACCT_CATEGORY]]</f>
        <v>07302</v>
      </c>
    </row>
    <row r="2615" spans="1:7" x14ac:dyDescent="0.25">
      <c r="A2615" t="s">
        <v>5810</v>
      </c>
      <c r="B2615" t="s">
        <v>5811</v>
      </c>
      <c r="C2615" t="s">
        <v>5</v>
      </c>
      <c r="D2615" t="s">
        <v>352</v>
      </c>
      <c r="E2615" t="s">
        <v>352</v>
      </c>
      <c r="F2615" t="s">
        <v>127</v>
      </c>
      <c r="G2615" t="str">
        <f>Table_Default__ACACCTCAT[[#This Row],[ACCT_CATEGORY]]</f>
        <v>07303</v>
      </c>
    </row>
    <row r="2616" spans="1:7" x14ac:dyDescent="0.25">
      <c r="A2616" t="s">
        <v>5812</v>
      </c>
      <c r="B2616" t="s">
        <v>5813</v>
      </c>
      <c r="C2616" t="s">
        <v>5</v>
      </c>
      <c r="D2616" t="s">
        <v>352</v>
      </c>
      <c r="E2616" t="s">
        <v>352</v>
      </c>
      <c r="F2616" t="s">
        <v>127</v>
      </c>
      <c r="G2616" t="str">
        <f>Table_Default__ACACCTCAT[[#This Row],[ACCT_CATEGORY]]</f>
        <v>07304</v>
      </c>
    </row>
    <row r="2617" spans="1:7" x14ac:dyDescent="0.25">
      <c r="A2617" t="s">
        <v>5814</v>
      </c>
      <c r="B2617" t="s">
        <v>5815</v>
      </c>
      <c r="C2617" t="s">
        <v>5</v>
      </c>
      <c r="D2617" t="s">
        <v>352</v>
      </c>
      <c r="E2617" t="s">
        <v>352</v>
      </c>
      <c r="F2617" t="s">
        <v>127</v>
      </c>
      <c r="G2617" t="str">
        <f>Table_Default__ACACCTCAT[[#This Row],[ACCT_CATEGORY]]</f>
        <v>07305</v>
      </c>
    </row>
    <row r="2618" spans="1:7" x14ac:dyDescent="0.25">
      <c r="A2618" t="s">
        <v>5816</v>
      </c>
      <c r="B2618" t="s">
        <v>5817</v>
      </c>
      <c r="C2618" t="s">
        <v>5</v>
      </c>
      <c r="D2618" t="s">
        <v>352</v>
      </c>
      <c r="E2618" t="s">
        <v>352</v>
      </c>
      <c r="F2618" t="s">
        <v>127</v>
      </c>
      <c r="G2618" t="str">
        <f>Table_Default__ACACCTCAT[[#This Row],[ACCT_CATEGORY]]</f>
        <v>07306</v>
      </c>
    </row>
    <row r="2619" spans="1:7" x14ac:dyDescent="0.25">
      <c r="A2619" t="s">
        <v>5818</v>
      </c>
      <c r="B2619" t="s">
        <v>5819</v>
      </c>
      <c r="C2619" t="s">
        <v>5</v>
      </c>
      <c r="D2619" t="s">
        <v>352</v>
      </c>
      <c r="E2619" t="s">
        <v>352</v>
      </c>
      <c r="F2619" t="s">
        <v>127</v>
      </c>
      <c r="G2619" t="str">
        <f>Table_Default__ACACCTCAT[[#This Row],[ACCT_CATEGORY]]</f>
        <v>07307</v>
      </c>
    </row>
    <row r="2620" spans="1:7" x14ac:dyDescent="0.25">
      <c r="A2620" t="s">
        <v>5820</v>
      </c>
      <c r="B2620" t="s">
        <v>5821</v>
      </c>
      <c r="C2620" t="s">
        <v>5</v>
      </c>
      <c r="D2620" t="s">
        <v>352</v>
      </c>
      <c r="E2620" t="s">
        <v>352</v>
      </c>
      <c r="F2620" t="s">
        <v>127</v>
      </c>
      <c r="G2620" t="str">
        <f>Table_Default__ACACCTCAT[[#This Row],[ACCT_CATEGORY]]</f>
        <v>07308</v>
      </c>
    </row>
    <row r="2621" spans="1:7" x14ac:dyDescent="0.25">
      <c r="A2621" t="s">
        <v>5822</v>
      </c>
      <c r="B2621" t="s">
        <v>5823</v>
      </c>
      <c r="C2621" t="s">
        <v>5</v>
      </c>
      <c r="D2621" t="s">
        <v>352</v>
      </c>
      <c r="E2621" t="s">
        <v>352</v>
      </c>
      <c r="F2621" t="s">
        <v>127</v>
      </c>
      <c r="G2621" t="str">
        <f>Table_Default__ACACCTCAT[[#This Row],[ACCT_CATEGORY]]</f>
        <v>07309</v>
      </c>
    </row>
    <row r="2622" spans="1:7" x14ac:dyDescent="0.25">
      <c r="A2622" t="s">
        <v>5824</v>
      </c>
      <c r="B2622" t="s">
        <v>5825</v>
      </c>
      <c r="C2622" t="s">
        <v>5</v>
      </c>
      <c r="D2622" t="s">
        <v>352</v>
      </c>
      <c r="E2622" t="s">
        <v>352</v>
      </c>
      <c r="F2622" t="s">
        <v>127</v>
      </c>
      <c r="G2622" t="str">
        <f>Table_Default__ACACCTCAT[[#This Row],[ACCT_CATEGORY]]</f>
        <v>07310</v>
      </c>
    </row>
    <row r="2623" spans="1:7" x14ac:dyDescent="0.25">
      <c r="A2623" t="s">
        <v>5826</v>
      </c>
      <c r="B2623" t="s">
        <v>5827</v>
      </c>
      <c r="C2623" t="s">
        <v>5</v>
      </c>
      <c r="D2623" t="s">
        <v>352</v>
      </c>
      <c r="E2623" t="s">
        <v>352</v>
      </c>
      <c r="F2623" t="s">
        <v>127</v>
      </c>
      <c r="G2623" t="str">
        <f>Table_Default__ACACCTCAT[[#This Row],[ACCT_CATEGORY]]</f>
        <v>07311</v>
      </c>
    </row>
    <row r="2624" spans="1:7" x14ac:dyDescent="0.25">
      <c r="A2624" t="s">
        <v>5828</v>
      </c>
      <c r="B2624" t="s">
        <v>5829</v>
      </c>
      <c r="C2624" t="s">
        <v>5</v>
      </c>
      <c r="D2624" t="s">
        <v>352</v>
      </c>
      <c r="E2624" t="s">
        <v>352</v>
      </c>
      <c r="F2624" t="s">
        <v>127</v>
      </c>
      <c r="G2624" t="str">
        <f>Table_Default__ACACCTCAT[[#This Row],[ACCT_CATEGORY]]</f>
        <v>07312</v>
      </c>
    </row>
    <row r="2625" spans="1:7" x14ac:dyDescent="0.25">
      <c r="A2625" t="s">
        <v>5830</v>
      </c>
      <c r="B2625" t="s">
        <v>5831</v>
      </c>
      <c r="C2625" t="s">
        <v>5</v>
      </c>
      <c r="D2625" t="s">
        <v>352</v>
      </c>
      <c r="E2625" t="s">
        <v>352</v>
      </c>
      <c r="F2625" t="s">
        <v>127</v>
      </c>
      <c r="G2625" t="str">
        <f>Table_Default__ACACCTCAT[[#This Row],[ACCT_CATEGORY]]</f>
        <v>07313</v>
      </c>
    </row>
    <row r="2626" spans="1:7" x14ac:dyDescent="0.25">
      <c r="A2626" t="s">
        <v>5832</v>
      </c>
      <c r="B2626" t="s">
        <v>5833</v>
      </c>
      <c r="C2626" t="s">
        <v>5</v>
      </c>
      <c r="D2626" t="s">
        <v>352</v>
      </c>
      <c r="E2626" t="s">
        <v>352</v>
      </c>
      <c r="F2626" t="s">
        <v>127</v>
      </c>
      <c r="G2626" t="str">
        <f>Table_Default__ACACCTCAT[[#This Row],[ACCT_CATEGORY]]</f>
        <v>07314</v>
      </c>
    </row>
    <row r="2627" spans="1:7" x14ac:dyDescent="0.25">
      <c r="A2627" t="s">
        <v>5834</v>
      </c>
      <c r="B2627" t="s">
        <v>5835</v>
      </c>
      <c r="C2627" t="s">
        <v>5</v>
      </c>
      <c r="D2627" t="s">
        <v>352</v>
      </c>
      <c r="E2627" t="s">
        <v>352</v>
      </c>
      <c r="F2627" t="s">
        <v>127</v>
      </c>
      <c r="G2627" t="str">
        <f>Table_Default__ACACCTCAT[[#This Row],[ACCT_CATEGORY]]</f>
        <v>07315</v>
      </c>
    </row>
    <row r="2628" spans="1:7" x14ac:dyDescent="0.25">
      <c r="A2628" t="s">
        <v>5836</v>
      </c>
      <c r="B2628" t="s">
        <v>5837</v>
      </c>
      <c r="C2628" t="s">
        <v>5</v>
      </c>
      <c r="D2628" t="s">
        <v>352</v>
      </c>
      <c r="E2628" t="s">
        <v>352</v>
      </c>
      <c r="F2628" t="s">
        <v>127</v>
      </c>
      <c r="G2628" t="str">
        <f>Table_Default__ACACCTCAT[[#This Row],[ACCT_CATEGORY]]</f>
        <v>07316</v>
      </c>
    </row>
    <row r="2629" spans="1:7" x14ac:dyDescent="0.25">
      <c r="A2629" t="s">
        <v>5838</v>
      </c>
      <c r="B2629" t="s">
        <v>5839</v>
      </c>
      <c r="C2629" t="s">
        <v>5</v>
      </c>
      <c r="D2629" t="s">
        <v>352</v>
      </c>
      <c r="E2629" t="s">
        <v>352</v>
      </c>
      <c r="F2629" t="s">
        <v>127</v>
      </c>
      <c r="G2629" t="str">
        <f>Table_Default__ACACCTCAT[[#This Row],[ACCT_CATEGORY]]</f>
        <v>07317</v>
      </c>
    </row>
    <row r="2630" spans="1:7" x14ac:dyDescent="0.25">
      <c r="A2630" t="s">
        <v>5840</v>
      </c>
      <c r="B2630" t="s">
        <v>5841</v>
      </c>
      <c r="C2630" t="s">
        <v>5</v>
      </c>
      <c r="D2630" t="s">
        <v>352</v>
      </c>
      <c r="E2630" t="s">
        <v>352</v>
      </c>
      <c r="F2630" t="s">
        <v>127</v>
      </c>
      <c r="G2630" t="str">
        <f>Table_Default__ACACCTCAT[[#This Row],[ACCT_CATEGORY]]</f>
        <v>07318</v>
      </c>
    </row>
    <row r="2631" spans="1:7" x14ac:dyDescent="0.25">
      <c r="A2631" t="s">
        <v>5842</v>
      </c>
      <c r="B2631" t="s">
        <v>5843</v>
      </c>
      <c r="C2631" t="s">
        <v>5</v>
      </c>
      <c r="D2631" t="s">
        <v>352</v>
      </c>
      <c r="E2631" t="s">
        <v>352</v>
      </c>
      <c r="F2631" t="s">
        <v>127</v>
      </c>
      <c r="G2631" t="str">
        <f>Table_Default__ACACCTCAT[[#This Row],[ACCT_CATEGORY]]</f>
        <v>07319</v>
      </c>
    </row>
    <row r="2632" spans="1:7" x14ac:dyDescent="0.25">
      <c r="A2632" t="s">
        <v>5844</v>
      </c>
      <c r="B2632" t="s">
        <v>5845</v>
      </c>
      <c r="C2632" t="s">
        <v>5</v>
      </c>
      <c r="D2632" t="s">
        <v>352</v>
      </c>
      <c r="E2632" t="s">
        <v>352</v>
      </c>
      <c r="F2632" t="s">
        <v>127</v>
      </c>
      <c r="G2632" t="str">
        <f>Table_Default__ACACCTCAT[[#This Row],[ACCT_CATEGORY]]</f>
        <v>07325</v>
      </c>
    </row>
    <row r="2633" spans="1:7" x14ac:dyDescent="0.25">
      <c r="A2633" t="s">
        <v>5846</v>
      </c>
      <c r="B2633" t="s">
        <v>5847</v>
      </c>
      <c r="C2633" t="s">
        <v>5</v>
      </c>
      <c r="D2633" t="s">
        <v>352</v>
      </c>
      <c r="E2633" t="s">
        <v>352</v>
      </c>
      <c r="F2633" t="s">
        <v>127</v>
      </c>
      <c r="G2633" t="str">
        <f>Table_Default__ACACCTCAT[[#This Row],[ACCT_CATEGORY]]</f>
        <v>07326</v>
      </c>
    </row>
    <row r="2634" spans="1:7" x14ac:dyDescent="0.25">
      <c r="A2634" t="s">
        <v>5848</v>
      </c>
      <c r="B2634" t="s">
        <v>5849</v>
      </c>
      <c r="C2634" t="s">
        <v>5</v>
      </c>
      <c r="D2634" t="s">
        <v>352</v>
      </c>
      <c r="E2634" t="s">
        <v>352</v>
      </c>
      <c r="F2634" t="s">
        <v>127</v>
      </c>
      <c r="G2634" t="str">
        <f>Table_Default__ACACCTCAT[[#This Row],[ACCT_CATEGORY]]</f>
        <v>07327</v>
      </c>
    </row>
    <row r="2635" spans="1:7" x14ac:dyDescent="0.25">
      <c r="A2635" t="s">
        <v>5850</v>
      </c>
      <c r="B2635" t="s">
        <v>5851</v>
      </c>
      <c r="C2635" t="s">
        <v>5</v>
      </c>
      <c r="D2635" t="s">
        <v>352</v>
      </c>
      <c r="E2635" t="s">
        <v>352</v>
      </c>
      <c r="F2635" t="s">
        <v>127</v>
      </c>
      <c r="G2635" t="str">
        <f>Table_Default__ACACCTCAT[[#This Row],[ACCT_CATEGORY]]</f>
        <v>07328</v>
      </c>
    </row>
    <row r="2636" spans="1:7" x14ac:dyDescent="0.25">
      <c r="A2636" t="s">
        <v>5852</v>
      </c>
      <c r="B2636" t="s">
        <v>5853</v>
      </c>
      <c r="C2636" t="s">
        <v>5</v>
      </c>
      <c r="D2636" t="s">
        <v>352</v>
      </c>
      <c r="E2636" t="s">
        <v>352</v>
      </c>
      <c r="F2636" t="s">
        <v>127</v>
      </c>
      <c r="G2636" t="str">
        <f>Table_Default__ACACCTCAT[[#This Row],[ACCT_CATEGORY]]</f>
        <v>07329</v>
      </c>
    </row>
    <row r="2637" spans="1:7" x14ac:dyDescent="0.25">
      <c r="A2637" t="s">
        <v>5854</v>
      </c>
      <c r="B2637" t="s">
        <v>5855</v>
      </c>
      <c r="C2637" t="s">
        <v>5</v>
      </c>
      <c r="D2637" t="s">
        <v>352</v>
      </c>
      <c r="E2637" t="s">
        <v>352</v>
      </c>
      <c r="F2637" t="s">
        <v>127</v>
      </c>
      <c r="G2637" t="str">
        <f>Table_Default__ACACCTCAT[[#This Row],[ACCT_CATEGORY]]</f>
        <v>07330</v>
      </c>
    </row>
    <row r="2638" spans="1:7" x14ac:dyDescent="0.25">
      <c r="A2638" t="s">
        <v>5856</v>
      </c>
      <c r="B2638" t="s">
        <v>5857</v>
      </c>
      <c r="C2638" t="s">
        <v>5</v>
      </c>
      <c r="D2638" t="s">
        <v>352</v>
      </c>
      <c r="E2638" t="s">
        <v>352</v>
      </c>
      <c r="F2638" t="s">
        <v>127</v>
      </c>
      <c r="G2638" t="str">
        <f>Table_Default__ACACCTCAT[[#This Row],[ACCT_CATEGORY]]</f>
        <v>07331</v>
      </c>
    </row>
    <row r="2639" spans="1:7" x14ac:dyDescent="0.25">
      <c r="A2639" t="s">
        <v>5858</v>
      </c>
      <c r="B2639" t="s">
        <v>5859</v>
      </c>
      <c r="C2639" t="s">
        <v>5</v>
      </c>
      <c r="D2639" t="s">
        <v>352</v>
      </c>
      <c r="E2639" t="s">
        <v>352</v>
      </c>
      <c r="F2639" t="s">
        <v>127</v>
      </c>
      <c r="G2639" t="str">
        <f>Table_Default__ACACCTCAT[[#This Row],[ACCT_CATEGORY]]</f>
        <v>07332</v>
      </c>
    </row>
    <row r="2640" spans="1:7" x14ac:dyDescent="0.25">
      <c r="A2640" t="s">
        <v>5860</v>
      </c>
      <c r="B2640" t="s">
        <v>5861</v>
      </c>
      <c r="C2640" t="s">
        <v>5</v>
      </c>
      <c r="D2640" t="s">
        <v>352</v>
      </c>
      <c r="E2640" t="s">
        <v>352</v>
      </c>
      <c r="F2640" t="s">
        <v>127</v>
      </c>
      <c r="G2640" t="str">
        <f>Table_Default__ACACCTCAT[[#This Row],[ACCT_CATEGORY]]</f>
        <v>07333</v>
      </c>
    </row>
    <row r="2641" spans="1:7" x14ac:dyDescent="0.25">
      <c r="A2641" t="s">
        <v>5862</v>
      </c>
      <c r="B2641" t="s">
        <v>5863</v>
      </c>
      <c r="C2641" t="s">
        <v>5</v>
      </c>
      <c r="D2641" t="s">
        <v>352</v>
      </c>
      <c r="E2641" t="s">
        <v>352</v>
      </c>
      <c r="F2641" t="s">
        <v>127</v>
      </c>
      <c r="G2641" t="str">
        <f>Table_Default__ACACCTCAT[[#This Row],[ACCT_CATEGORY]]</f>
        <v>07334</v>
      </c>
    </row>
    <row r="2642" spans="1:7" x14ac:dyDescent="0.25">
      <c r="A2642" t="s">
        <v>5864</v>
      </c>
      <c r="B2642" t="s">
        <v>5865</v>
      </c>
      <c r="C2642" t="s">
        <v>5</v>
      </c>
      <c r="D2642" t="s">
        <v>352</v>
      </c>
      <c r="E2642" t="s">
        <v>352</v>
      </c>
      <c r="F2642" t="s">
        <v>127</v>
      </c>
      <c r="G2642" t="str">
        <f>Table_Default__ACACCTCAT[[#This Row],[ACCT_CATEGORY]]</f>
        <v>07335</v>
      </c>
    </row>
    <row r="2643" spans="1:7" x14ac:dyDescent="0.25">
      <c r="A2643" t="s">
        <v>5866</v>
      </c>
      <c r="B2643" t="s">
        <v>5867</v>
      </c>
      <c r="C2643" t="s">
        <v>5</v>
      </c>
      <c r="D2643" t="s">
        <v>352</v>
      </c>
      <c r="E2643" t="s">
        <v>352</v>
      </c>
      <c r="F2643" t="s">
        <v>127</v>
      </c>
      <c r="G2643" t="str">
        <f>Table_Default__ACACCTCAT[[#This Row],[ACCT_CATEGORY]]</f>
        <v>07336</v>
      </c>
    </row>
    <row r="2644" spans="1:7" x14ac:dyDescent="0.25">
      <c r="A2644" t="s">
        <v>5868</v>
      </c>
      <c r="B2644" t="s">
        <v>5869</v>
      </c>
      <c r="C2644" t="s">
        <v>5</v>
      </c>
      <c r="D2644" t="s">
        <v>352</v>
      </c>
      <c r="E2644" t="s">
        <v>352</v>
      </c>
      <c r="F2644" t="s">
        <v>127</v>
      </c>
      <c r="G2644" t="str">
        <f>Table_Default__ACACCTCAT[[#This Row],[ACCT_CATEGORY]]</f>
        <v>07337</v>
      </c>
    </row>
    <row r="2645" spans="1:7" x14ac:dyDescent="0.25">
      <c r="A2645" t="s">
        <v>5870</v>
      </c>
      <c r="B2645" t="s">
        <v>5871</v>
      </c>
      <c r="C2645" t="s">
        <v>5</v>
      </c>
      <c r="D2645" t="s">
        <v>352</v>
      </c>
      <c r="E2645" t="s">
        <v>352</v>
      </c>
      <c r="F2645" t="s">
        <v>127</v>
      </c>
      <c r="G2645" t="str">
        <f>Table_Default__ACACCTCAT[[#This Row],[ACCT_CATEGORY]]</f>
        <v>07338</v>
      </c>
    </row>
    <row r="2646" spans="1:7" x14ac:dyDescent="0.25">
      <c r="A2646" t="s">
        <v>5872</v>
      </c>
      <c r="B2646" t="s">
        <v>5873</v>
      </c>
      <c r="C2646" t="s">
        <v>5</v>
      </c>
      <c r="D2646" t="s">
        <v>352</v>
      </c>
      <c r="E2646" t="s">
        <v>352</v>
      </c>
      <c r="F2646" t="s">
        <v>127</v>
      </c>
      <c r="G2646" t="str">
        <f>Table_Default__ACACCTCAT[[#This Row],[ACCT_CATEGORY]]</f>
        <v>07339</v>
      </c>
    </row>
    <row r="2647" spans="1:7" x14ac:dyDescent="0.25">
      <c r="A2647" t="s">
        <v>5874</v>
      </c>
      <c r="B2647" t="s">
        <v>5875</v>
      </c>
      <c r="C2647" t="s">
        <v>5</v>
      </c>
      <c r="D2647" t="s">
        <v>352</v>
      </c>
      <c r="E2647" t="s">
        <v>352</v>
      </c>
      <c r="F2647" t="s">
        <v>127</v>
      </c>
      <c r="G2647" t="str">
        <f>Table_Default__ACACCTCAT[[#This Row],[ACCT_CATEGORY]]</f>
        <v>07340</v>
      </c>
    </row>
    <row r="2648" spans="1:7" x14ac:dyDescent="0.25">
      <c r="A2648" t="s">
        <v>5876</v>
      </c>
      <c r="B2648" t="s">
        <v>5877</v>
      </c>
      <c r="C2648" t="s">
        <v>5</v>
      </c>
      <c r="D2648" t="s">
        <v>352</v>
      </c>
      <c r="E2648" t="s">
        <v>352</v>
      </c>
      <c r="F2648" t="s">
        <v>127</v>
      </c>
      <c r="G2648" t="str">
        <f>Table_Default__ACACCTCAT[[#This Row],[ACCT_CATEGORY]]</f>
        <v>07341</v>
      </c>
    </row>
    <row r="2649" spans="1:7" x14ac:dyDescent="0.25">
      <c r="A2649" t="s">
        <v>5878</v>
      </c>
      <c r="B2649" t="s">
        <v>5879</v>
      </c>
      <c r="C2649" t="s">
        <v>5</v>
      </c>
      <c r="D2649" t="s">
        <v>352</v>
      </c>
      <c r="E2649" t="s">
        <v>352</v>
      </c>
      <c r="F2649" t="s">
        <v>127</v>
      </c>
      <c r="G2649" t="str">
        <f>Table_Default__ACACCTCAT[[#This Row],[ACCT_CATEGORY]]</f>
        <v>07342</v>
      </c>
    </row>
    <row r="2650" spans="1:7" x14ac:dyDescent="0.25">
      <c r="A2650" t="s">
        <v>5880</v>
      </c>
      <c r="B2650" t="s">
        <v>5881</v>
      </c>
      <c r="C2650" t="s">
        <v>5</v>
      </c>
      <c r="D2650" t="s">
        <v>352</v>
      </c>
      <c r="E2650" t="s">
        <v>352</v>
      </c>
      <c r="F2650" t="s">
        <v>127</v>
      </c>
      <c r="G2650" t="str">
        <f>Table_Default__ACACCTCAT[[#This Row],[ACCT_CATEGORY]]</f>
        <v>07343</v>
      </c>
    </row>
    <row r="2651" spans="1:7" x14ac:dyDescent="0.25">
      <c r="A2651" t="s">
        <v>5882</v>
      </c>
      <c r="B2651" t="s">
        <v>5883</v>
      </c>
      <c r="C2651" t="s">
        <v>5</v>
      </c>
      <c r="D2651" t="s">
        <v>352</v>
      </c>
      <c r="E2651" t="s">
        <v>352</v>
      </c>
      <c r="F2651" t="s">
        <v>127</v>
      </c>
      <c r="G2651" t="str">
        <f>Table_Default__ACACCTCAT[[#This Row],[ACCT_CATEGORY]]</f>
        <v>07344</v>
      </c>
    </row>
    <row r="2652" spans="1:7" x14ac:dyDescent="0.25">
      <c r="A2652" t="s">
        <v>5884</v>
      </c>
      <c r="B2652" t="s">
        <v>5885</v>
      </c>
      <c r="C2652" t="s">
        <v>5</v>
      </c>
      <c r="D2652" t="s">
        <v>352</v>
      </c>
      <c r="E2652" t="s">
        <v>352</v>
      </c>
      <c r="F2652" t="s">
        <v>127</v>
      </c>
      <c r="G2652" t="str">
        <f>Table_Default__ACACCTCAT[[#This Row],[ACCT_CATEGORY]]</f>
        <v>07345</v>
      </c>
    </row>
    <row r="2653" spans="1:7" x14ac:dyDescent="0.25">
      <c r="A2653" t="s">
        <v>5886</v>
      </c>
      <c r="B2653" t="s">
        <v>5887</v>
      </c>
      <c r="C2653" t="s">
        <v>5</v>
      </c>
      <c r="D2653" t="s">
        <v>352</v>
      </c>
      <c r="E2653" t="s">
        <v>352</v>
      </c>
      <c r="F2653" t="s">
        <v>127</v>
      </c>
      <c r="G2653" t="str">
        <f>Table_Default__ACACCTCAT[[#This Row],[ACCT_CATEGORY]]</f>
        <v>07346</v>
      </c>
    </row>
    <row r="2654" spans="1:7" x14ac:dyDescent="0.25">
      <c r="A2654" t="s">
        <v>5888</v>
      </c>
      <c r="B2654" t="s">
        <v>5889</v>
      </c>
      <c r="C2654" t="s">
        <v>5</v>
      </c>
      <c r="D2654" t="s">
        <v>352</v>
      </c>
      <c r="E2654" t="s">
        <v>352</v>
      </c>
      <c r="F2654" t="s">
        <v>127</v>
      </c>
      <c r="G2654" t="str">
        <f>Table_Default__ACACCTCAT[[#This Row],[ACCT_CATEGORY]]</f>
        <v>07351</v>
      </c>
    </row>
    <row r="2655" spans="1:7" x14ac:dyDescent="0.25">
      <c r="A2655" t="s">
        <v>5890</v>
      </c>
      <c r="B2655" t="s">
        <v>5891</v>
      </c>
      <c r="C2655" t="s">
        <v>5</v>
      </c>
      <c r="D2655" t="s">
        <v>352</v>
      </c>
      <c r="E2655" t="s">
        <v>352</v>
      </c>
      <c r="F2655" t="s">
        <v>127</v>
      </c>
      <c r="G2655" t="str">
        <f>Table_Default__ACACCTCAT[[#This Row],[ACCT_CATEGORY]]</f>
        <v>07352</v>
      </c>
    </row>
    <row r="2656" spans="1:7" x14ac:dyDescent="0.25">
      <c r="A2656" t="s">
        <v>5892</v>
      </c>
      <c r="B2656" t="s">
        <v>5893</v>
      </c>
      <c r="C2656" t="s">
        <v>5</v>
      </c>
      <c r="D2656" t="s">
        <v>352</v>
      </c>
      <c r="E2656" t="s">
        <v>352</v>
      </c>
      <c r="F2656" t="s">
        <v>127</v>
      </c>
      <c r="G2656" t="str">
        <f>Table_Default__ACACCTCAT[[#This Row],[ACCT_CATEGORY]]</f>
        <v>07353</v>
      </c>
    </row>
    <row r="2657" spans="1:7" x14ac:dyDescent="0.25">
      <c r="A2657" t="s">
        <v>5894</v>
      </c>
      <c r="B2657" t="s">
        <v>5895</v>
      </c>
      <c r="C2657" t="s">
        <v>5</v>
      </c>
      <c r="D2657" t="s">
        <v>352</v>
      </c>
      <c r="E2657" t="s">
        <v>352</v>
      </c>
      <c r="F2657" t="s">
        <v>127</v>
      </c>
      <c r="G2657" t="str">
        <f>Table_Default__ACACCTCAT[[#This Row],[ACCT_CATEGORY]]</f>
        <v>07354</v>
      </c>
    </row>
    <row r="2658" spans="1:7" x14ac:dyDescent="0.25">
      <c r="A2658" t="s">
        <v>5896</v>
      </c>
      <c r="B2658" t="s">
        <v>5897</v>
      </c>
      <c r="C2658" t="s">
        <v>5</v>
      </c>
      <c r="D2658" t="s">
        <v>352</v>
      </c>
      <c r="E2658" t="s">
        <v>352</v>
      </c>
      <c r="F2658" t="s">
        <v>127</v>
      </c>
      <c r="G2658" t="str">
        <f>Table_Default__ACACCTCAT[[#This Row],[ACCT_CATEGORY]]</f>
        <v>07355</v>
      </c>
    </row>
    <row r="2659" spans="1:7" x14ac:dyDescent="0.25">
      <c r="A2659" t="s">
        <v>5898</v>
      </c>
      <c r="B2659" t="s">
        <v>5899</v>
      </c>
      <c r="C2659" t="s">
        <v>5</v>
      </c>
      <c r="D2659" t="s">
        <v>352</v>
      </c>
      <c r="E2659" t="s">
        <v>352</v>
      </c>
      <c r="F2659" t="s">
        <v>127</v>
      </c>
      <c r="G2659" t="str">
        <f>Table_Default__ACACCTCAT[[#This Row],[ACCT_CATEGORY]]</f>
        <v>07356</v>
      </c>
    </row>
    <row r="2660" spans="1:7" x14ac:dyDescent="0.25">
      <c r="A2660" t="s">
        <v>5900</v>
      </c>
      <c r="B2660" t="s">
        <v>5901</v>
      </c>
      <c r="C2660" t="s">
        <v>5</v>
      </c>
      <c r="D2660" t="s">
        <v>352</v>
      </c>
      <c r="E2660" t="s">
        <v>352</v>
      </c>
      <c r="F2660" t="s">
        <v>127</v>
      </c>
      <c r="G2660" t="str">
        <f>Table_Default__ACACCTCAT[[#This Row],[ACCT_CATEGORY]]</f>
        <v>07357</v>
      </c>
    </row>
    <row r="2661" spans="1:7" x14ac:dyDescent="0.25">
      <c r="A2661" t="s">
        <v>5902</v>
      </c>
      <c r="B2661" t="s">
        <v>5903</v>
      </c>
      <c r="C2661" t="s">
        <v>5</v>
      </c>
      <c r="D2661" t="s">
        <v>352</v>
      </c>
      <c r="E2661" t="s">
        <v>352</v>
      </c>
      <c r="F2661" t="s">
        <v>127</v>
      </c>
      <c r="G2661" t="str">
        <f>Table_Default__ACACCTCAT[[#This Row],[ACCT_CATEGORY]]</f>
        <v>07358</v>
      </c>
    </row>
    <row r="2662" spans="1:7" x14ac:dyDescent="0.25">
      <c r="A2662" t="s">
        <v>5904</v>
      </c>
      <c r="B2662" t="s">
        <v>5905</v>
      </c>
      <c r="C2662" t="s">
        <v>5</v>
      </c>
      <c r="D2662" t="s">
        <v>352</v>
      </c>
      <c r="E2662" t="s">
        <v>352</v>
      </c>
      <c r="F2662" t="s">
        <v>127</v>
      </c>
      <c r="G2662" t="str">
        <f>Table_Default__ACACCTCAT[[#This Row],[ACCT_CATEGORY]]</f>
        <v>07359</v>
      </c>
    </row>
    <row r="2663" spans="1:7" x14ac:dyDescent="0.25">
      <c r="A2663" t="s">
        <v>5906</v>
      </c>
      <c r="B2663" t="s">
        <v>5907</v>
      </c>
      <c r="C2663" t="s">
        <v>5</v>
      </c>
      <c r="D2663" t="s">
        <v>352</v>
      </c>
      <c r="E2663" t="s">
        <v>352</v>
      </c>
      <c r="F2663" t="s">
        <v>127</v>
      </c>
      <c r="G2663" t="str">
        <f>Table_Default__ACACCTCAT[[#This Row],[ACCT_CATEGORY]]</f>
        <v>07360</v>
      </c>
    </row>
    <row r="2664" spans="1:7" x14ac:dyDescent="0.25">
      <c r="A2664" t="s">
        <v>5908</v>
      </c>
      <c r="B2664" t="s">
        <v>5909</v>
      </c>
      <c r="C2664" t="s">
        <v>5</v>
      </c>
      <c r="D2664" t="s">
        <v>352</v>
      </c>
      <c r="E2664" t="s">
        <v>352</v>
      </c>
      <c r="F2664" t="s">
        <v>127</v>
      </c>
      <c r="G2664" t="str">
        <f>Table_Default__ACACCTCAT[[#This Row],[ACCT_CATEGORY]]</f>
        <v>07361</v>
      </c>
    </row>
    <row r="2665" spans="1:7" x14ac:dyDescent="0.25">
      <c r="A2665" t="s">
        <v>5910</v>
      </c>
      <c r="B2665" t="s">
        <v>5911</v>
      </c>
      <c r="C2665" t="s">
        <v>5</v>
      </c>
      <c r="D2665" t="s">
        <v>352</v>
      </c>
      <c r="E2665" t="s">
        <v>352</v>
      </c>
      <c r="F2665" t="s">
        <v>127</v>
      </c>
      <c r="G2665" t="str">
        <f>Table_Default__ACACCTCAT[[#This Row],[ACCT_CATEGORY]]</f>
        <v>07362</v>
      </c>
    </row>
    <row r="2666" spans="1:7" x14ac:dyDescent="0.25">
      <c r="A2666" t="s">
        <v>5912</v>
      </c>
      <c r="B2666" t="s">
        <v>5913</v>
      </c>
      <c r="C2666" t="s">
        <v>5</v>
      </c>
      <c r="D2666" t="s">
        <v>352</v>
      </c>
      <c r="E2666" t="s">
        <v>352</v>
      </c>
      <c r="F2666" t="s">
        <v>127</v>
      </c>
      <c r="G2666" t="str">
        <f>Table_Default__ACACCTCAT[[#This Row],[ACCT_CATEGORY]]</f>
        <v>07363</v>
      </c>
    </row>
    <row r="2667" spans="1:7" x14ac:dyDescent="0.25">
      <c r="A2667" t="s">
        <v>5914</v>
      </c>
      <c r="B2667" t="s">
        <v>5915</v>
      </c>
      <c r="C2667" t="s">
        <v>5</v>
      </c>
      <c r="D2667" t="s">
        <v>352</v>
      </c>
      <c r="E2667" t="s">
        <v>352</v>
      </c>
      <c r="F2667" t="s">
        <v>127</v>
      </c>
      <c r="G2667" t="str">
        <f>Table_Default__ACACCTCAT[[#This Row],[ACCT_CATEGORY]]</f>
        <v>07364</v>
      </c>
    </row>
    <row r="2668" spans="1:7" x14ac:dyDescent="0.25">
      <c r="A2668" t="s">
        <v>5916</v>
      </c>
      <c r="B2668" t="s">
        <v>5917</v>
      </c>
      <c r="C2668" t="s">
        <v>5</v>
      </c>
      <c r="D2668" t="s">
        <v>352</v>
      </c>
      <c r="E2668" t="s">
        <v>352</v>
      </c>
      <c r="F2668" t="s">
        <v>127</v>
      </c>
      <c r="G2668" t="str">
        <f>Table_Default__ACACCTCAT[[#This Row],[ACCT_CATEGORY]]</f>
        <v>07365</v>
      </c>
    </row>
    <row r="2669" spans="1:7" x14ac:dyDescent="0.25">
      <c r="A2669" t="s">
        <v>5918</v>
      </c>
      <c r="B2669" t="s">
        <v>5919</v>
      </c>
      <c r="C2669" t="s">
        <v>5</v>
      </c>
      <c r="D2669" t="s">
        <v>352</v>
      </c>
      <c r="E2669" t="s">
        <v>352</v>
      </c>
      <c r="F2669" t="s">
        <v>127</v>
      </c>
      <c r="G2669" t="str">
        <f>Table_Default__ACACCTCAT[[#This Row],[ACCT_CATEGORY]]</f>
        <v>07366</v>
      </c>
    </row>
    <row r="2670" spans="1:7" x14ac:dyDescent="0.25">
      <c r="A2670" t="s">
        <v>5920</v>
      </c>
      <c r="B2670" t="s">
        <v>5921</v>
      </c>
      <c r="C2670" t="s">
        <v>5</v>
      </c>
      <c r="D2670" t="s">
        <v>352</v>
      </c>
      <c r="E2670" t="s">
        <v>352</v>
      </c>
      <c r="F2670" t="s">
        <v>127</v>
      </c>
      <c r="G2670" t="str">
        <f>Table_Default__ACACCTCAT[[#This Row],[ACCT_CATEGORY]]</f>
        <v>07367</v>
      </c>
    </row>
    <row r="2671" spans="1:7" x14ac:dyDescent="0.25">
      <c r="A2671" t="s">
        <v>5922</v>
      </c>
      <c r="B2671" t="s">
        <v>5923</v>
      </c>
      <c r="C2671" t="s">
        <v>5</v>
      </c>
      <c r="D2671" t="s">
        <v>352</v>
      </c>
      <c r="E2671" t="s">
        <v>352</v>
      </c>
      <c r="F2671" t="s">
        <v>127</v>
      </c>
      <c r="G2671" t="str">
        <f>Table_Default__ACACCTCAT[[#This Row],[ACCT_CATEGORY]]</f>
        <v>07368</v>
      </c>
    </row>
    <row r="2672" spans="1:7" x14ac:dyDescent="0.25">
      <c r="A2672" t="s">
        <v>5924</v>
      </c>
      <c r="B2672" t="s">
        <v>5925</v>
      </c>
      <c r="C2672" t="s">
        <v>5</v>
      </c>
      <c r="D2672" t="s">
        <v>352</v>
      </c>
      <c r="E2672" t="s">
        <v>352</v>
      </c>
      <c r="F2672" t="s">
        <v>127</v>
      </c>
      <c r="G2672" t="str">
        <f>Table_Default__ACACCTCAT[[#This Row],[ACCT_CATEGORY]]</f>
        <v>07369</v>
      </c>
    </row>
    <row r="2673" spans="1:7" x14ac:dyDescent="0.25">
      <c r="A2673" t="s">
        <v>5926</v>
      </c>
      <c r="B2673" t="s">
        <v>5927</v>
      </c>
      <c r="C2673" t="s">
        <v>5</v>
      </c>
      <c r="D2673" t="s">
        <v>352</v>
      </c>
      <c r="E2673" t="s">
        <v>352</v>
      </c>
      <c r="F2673" t="s">
        <v>127</v>
      </c>
      <c r="G2673" t="str">
        <f>Table_Default__ACACCTCAT[[#This Row],[ACCT_CATEGORY]]</f>
        <v>07370</v>
      </c>
    </row>
    <row r="2674" spans="1:7" x14ac:dyDescent="0.25">
      <c r="A2674" t="s">
        <v>5928</v>
      </c>
      <c r="B2674" t="s">
        <v>5929</v>
      </c>
      <c r="C2674" t="s">
        <v>5</v>
      </c>
      <c r="D2674" t="s">
        <v>352</v>
      </c>
      <c r="E2674" t="s">
        <v>352</v>
      </c>
      <c r="F2674" t="s">
        <v>127</v>
      </c>
      <c r="G2674" t="str">
        <f>Table_Default__ACACCTCAT[[#This Row],[ACCT_CATEGORY]]</f>
        <v>07371</v>
      </c>
    </row>
    <row r="2675" spans="1:7" x14ac:dyDescent="0.25">
      <c r="A2675" t="s">
        <v>5930</v>
      </c>
      <c r="B2675" t="s">
        <v>5931</v>
      </c>
      <c r="C2675" t="s">
        <v>5</v>
      </c>
      <c r="D2675" t="s">
        <v>352</v>
      </c>
      <c r="E2675" t="s">
        <v>352</v>
      </c>
      <c r="F2675" t="s">
        <v>127</v>
      </c>
      <c r="G2675" t="str">
        <f>Table_Default__ACACCTCAT[[#This Row],[ACCT_CATEGORY]]</f>
        <v>07372</v>
      </c>
    </row>
    <row r="2676" spans="1:7" x14ac:dyDescent="0.25">
      <c r="A2676" t="s">
        <v>5932</v>
      </c>
      <c r="B2676" t="s">
        <v>5933</v>
      </c>
      <c r="C2676" t="s">
        <v>5</v>
      </c>
      <c r="D2676" t="s">
        <v>352</v>
      </c>
      <c r="E2676" t="s">
        <v>352</v>
      </c>
      <c r="F2676" t="s">
        <v>127</v>
      </c>
      <c r="G2676" t="str">
        <f>Table_Default__ACACCTCAT[[#This Row],[ACCT_CATEGORY]]</f>
        <v>07373</v>
      </c>
    </row>
    <row r="2677" spans="1:7" x14ac:dyDescent="0.25">
      <c r="A2677" t="s">
        <v>5934</v>
      </c>
      <c r="B2677" t="s">
        <v>5935</v>
      </c>
      <c r="C2677" t="s">
        <v>5</v>
      </c>
      <c r="D2677" t="s">
        <v>352</v>
      </c>
      <c r="E2677" t="s">
        <v>352</v>
      </c>
      <c r="F2677" t="s">
        <v>127</v>
      </c>
      <c r="G2677" t="str">
        <f>Table_Default__ACACCTCAT[[#This Row],[ACCT_CATEGORY]]</f>
        <v>07374</v>
      </c>
    </row>
    <row r="2678" spans="1:7" x14ac:dyDescent="0.25">
      <c r="A2678" t="s">
        <v>5936</v>
      </c>
      <c r="B2678" t="s">
        <v>5937</v>
      </c>
      <c r="C2678" t="s">
        <v>5</v>
      </c>
      <c r="D2678" t="s">
        <v>352</v>
      </c>
      <c r="E2678" t="s">
        <v>352</v>
      </c>
      <c r="F2678" t="s">
        <v>127</v>
      </c>
      <c r="G2678" t="str">
        <f>Table_Default__ACACCTCAT[[#This Row],[ACCT_CATEGORY]]</f>
        <v>07375</v>
      </c>
    </row>
    <row r="2679" spans="1:7" x14ac:dyDescent="0.25">
      <c r="A2679" t="s">
        <v>5938</v>
      </c>
      <c r="B2679" t="s">
        <v>5939</v>
      </c>
      <c r="C2679" t="s">
        <v>5</v>
      </c>
      <c r="D2679" t="s">
        <v>352</v>
      </c>
      <c r="E2679" t="s">
        <v>352</v>
      </c>
      <c r="F2679" t="s">
        <v>127</v>
      </c>
      <c r="G2679" t="str">
        <f>Table_Default__ACACCTCAT[[#This Row],[ACCT_CATEGORY]]</f>
        <v>07376</v>
      </c>
    </row>
    <row r="2680" spans="1:7" x14ac:dyDescent="0.25">
      <c r="A2680" t="s">
        <v>5940</v>
      </c>
      <c r="B2680" t="s">
        <v>5941</v>
      </c>
      <c r="C2680" t="s">
        <v>5</v>
      </c>
      <c r="D2680" t="s">
        <v>352</v>
      </c>
      <c r="E2680" t="s">
        <v>352</v>
      </c>
      <c r="F2680" t="s">
        <v>127</v>
      </c>
      <c r="G2680" t="str">
        <f>Table_Default__ACACCTCAT[[#This Row],[ACCT_CATEGORY]]</f>
        <v>07377</v>
      </c>
    </row>
    <row r="2681" spans="1:7" x14ac:dyDescent="0.25">
      <c r="A2681" t="s">
        <v>5942</v>
      </c>
      <c r="B2681" t="s">
        <v>5943</v>
      </c>
      <c r="C2681" t="s">
        <v>5</v>
      </c>
      <c r="D2681" t="s">
        <v>352</v>
      </c>
      <c r="E2681" t="s">
        <v>352</v>
      </c>
      <c r="F2681" t="s">
        <v>127</v>
      </c>
      <c r="G2681" t="str">
        <f>Table_Default__ACACCTCAT[[#This Row],[ACCT_CATEGORY]]</f>
        <v>07378</v>
      </c>
    </row>
    <row r="2682" spans="1:7" x14ac:dyDescent="0.25">
      <c r="A2682" t="s">
        <v>5944</v>
      </c>
      <c r="B2682" t="s">
        <v>5945</v>
      </c>
      <c r="C2682" t="s">
        <v>5</v>
      </c>
      <c r="D2682" t="s">
        <v>352</v>
      </c>
      <c r="E2682" t="s">
        <v>352</v>
      </c>
      <c r="F2682" t="s">
        <v>127</v>
      </c>
      <c r="G2682" t="str">
        <f>Table_Default__ACACCTCAT[[#This Row],[ACCT_CATEGORY]]</f>
        <v>07379</v>
      </c>
    </row>
    <row r="2683" spans="1:7" x14ac:dyDescent="0.25">
      <c r="A2683" t="s">
        <v>5946</v>
      </c>
      <c r="B2683" t="s">
        <v>5947</v>
      </c>
      <c r="C2683" t="s">
        <v>5</v>
      </c>
      <c r="D2683" t="s">
        <v>352</v>
      </c>
      <c r="E2683" t="s">
        <v>352</v>
      </c>
      <c r="F2683" t="s">
        <v>127</v>
      </c>
      <c r="G2683" t="str">
        <f>Table_Default__ACACCTCAT[[#This Row],[ACCT_CATEGORY]]</f>
        <v>07502</v>
      </c>
    </row>
    <row r="2684" spans="1:7" x14ac:dyDescent="0.25">
      <c r="A2684" t="s">
        <v>5948</v>
      </c>
      <c r="B2684" t="s">
        <v>5949</v>
      </c>
      <c r="C2684" t="s">
        <v>5</v>
      </c>
      <c r="D2684" t="s">
        <v>352</v>
      </c>
      <c r="E2684" t="s">
        <v>352</v>
      </c>
      <c r="F2684" t="s">
        <v>127</v>
      </c>
      <c r="G2684" t="str">
        <f>Table_Default__ACACCTCAT[[#This Row],[ACCT_CATEGORY]]</f>
        <v>08001</v>
      </c>
    </row>
    <row r="2685" spans="1:7" x14ac:dyDescent="0.25">
      <c r="A2685" t="s">
        <v>5950</v>
      </c>
      <c r="B2685" t="s">
        <v>5951</v>
      </c>
      <c r="C2685" t="s">
        <v>5</v>
      </c>
      <c r="D2685" t="s">
        <v>352</v>
      </c>
      <c r="E2685" t="s">
        <v>352</v>
      </c>
      <c r="F2685" t="s">
        <v>127</v>
      </c>
      <c r="G2685" t="str">
        <f>Table_Default__ACACCTCAT[[#This Row],[ACCT_CATEGORY]]</f>
        <v>08002</v>
      </c>
    </row>
    <row r="2686" spans="1:7" x14ac:dyDescent="0.25">
      <c r="A2686" t="s">
        <v>5952</v>
      </c>
      <c r="B2686" t="s">
        <v>5953</v>
      </c>
      <c r="C2686" t="s">
        <v>5</v>
      </c>
      <c r="D2686" t="s">
        <v>352</v>
      </c>
      <c r="E2686" t="s">
        <v>352</v>
      </c>
      <c r="F2686" t="s">
        <v>127</v>
      </c>
      <c r="G2686" t="str">
        <f>Table_Default__ACACCTCAT[[#This Row],[ACCT_CATEGORY]]</f>
        <v>08003</v>
      </c>
    </row>
    <row r="2687" spans="1:7" x14ac:dyDescent="0.25">
      <c r="A2687" t="s">
        <v>5954</v>
      </c>
      <c r="B2687" t="s">
        <v>5955</v>
      </c>
      <c r="C2687" t="s">
        <v>5</v>
      </c>
      <c r="D2687" t="s">
        <v>352</v>
      </c>
      <c r="E2687" t="s">
        <v>352</v>
      </c>
      <c r="F2687" t="s">
        <v>127</v>
      </c>
      <c r="G2687" t="str">
        <f>Table_Default__ACACCTCAT[[#This Row],[ACCT_CATEGORY]]</f>
        <v>08004</v>
      </c>
    </row>
    <row r="2688" spans="1:7" x14ac:dyDescent="0.25">
      <c r="A2688" t="s">
        <v>5956</v>
      </c>
      <c r="B2688" t="s">
        <v>5957</v>
      </c>
      <c r="C2688" t="s">
        <v>5</v>
      </c>
      <c r="D2688" t="s">
        <v>352</v>
      </c>
      <c r="E2688" t="s">
        <v>352</v>
      </c>
      <c r="F2688" t="s">
        <v>127</v>
      </c>
      <c r="G2688" t="str">
        <f>Table_Default__ACACCTCAT[[#This Row],[ACCT_CATEGORY]]</f>
        <v>08005</v>
      </c>
    </row>
    <row r="2689" spans="1:7" x14ac:dyDescent="0.25">
      <c r="A2689" t="s">
        <v>5958</v>
      </c>
      <c r="B2689" t="s">
        <v>5959</v>
      </c>
      <c r="C2689" t="s">
        <v>5</v>
      </c>
      <c r="D2689" t="s">
        <v>352</v>
      </c>
      <c r="E2689" t="s">
        <v>352</v>
      </c>
      <c r="F2689" t="s">
        <v>127</v>
      </c>
      <c r="G2689" t="str">
        <f>Table_Default__ACACCTCAT[[#This Row],[ACCT_CATEGORY]]</f>
        <v>08006</v>
      </c>
    </row>
    <row r="2690" spans="1:7" x14ac:dyDescent="0.25">
      <c r="A2690" t="s">
        <v>5960</v>
      </c>
      <c r="B2690" t="s">
        <v>5961</v>
      </c>
      <c r="C2690" t="s">
        <v>5</v>
      </c>
      <c r="D2690" t="s">
        <v>352</v>
      </c>
      <c r="E2690" t="s">
        <v>352</v>
      </c>
      <c r="F2690" t="s">
        <v>127</v>
      </c>
      <c r="G2690" t="str">
        <f>Table_Default__ACACCTCAT[[#This Row],[ACCT_CATEGORY]]</f>
        <v>08007</v>
      </c>
    </row>
    <row r="2691" spans="1:7" x14ac:dyDescent="0.25">
      <c r="A2691" t="s">
        <v>5962</v>
      </c>
      <c r="B2691" t="s">
        <v>5963</v>
      </c>
      <c r="C2691" t="s">
        <v>5</v>
      </c>
      <c r="D2691" t="s">
        <v>352</v>
      </c>
      <c r="E2691" t="s">
        <v>352</v>
      </c>
      <c r="F2691" t="s">
        <v>127</v>
      </c>
      <c r="G2691" t="str">
        <f>Table_Default__ACACCTCAT[[#This Row],[ACCT_CATEGORY]]</f>
        <v>08008</v>
      </c>
    </row>
    <row r="2692" spans="1:7" x14ac:dyDescent="0.25">
      <c r="A2692" t="s">
        <v>5964</v>
      </c>
      <c r="B2692" t="s">
        <v>5965</v>
      </c>
      <c r="C2692" t="s">
        <v>5</v>
      </c>
      <c r="D2692" t="s">
        <v>352</v>
      </c>
      <c r="E2692" t="s">
        <v>352</v>
      </c>
      <c r="F2692" t="s">
        <v>127</v>
      </c>
      <c r="G2692" t="str">
        <f>Table_Default__ACACCTCAT[[#This Row],[ACCT_CATEGORY]]</f>
        <v>08009</v>
      </c>
    </row>
    <row r="2693" spans="1:7" x14ac:dyDescent="0.25">
      <c r="A2693" t="s">
        <v>5966</v>
      </c>
      <c r="B2693" t="s">
        <v>5967</v>
      </c>
      <c r="C2693" t="s">
        <v>5</v>
      </c>
      <c r="D2693" t="s">
        <v>352</v>
      </c>
      <c r="E2693" t="s">
        <v>352</v>
      </c>
      <c r="F2693" t="s">
        <v>127</v>
      </c>
      <c r="G2693" t="str">
        <f>Table_Default__ACACCTCAT[[#This Row],[ACCT_CATEGORY]]</f>
        <v>08010</v>
      </c>
    </row>
    <row r="2694" spans="1:7" x14ac:dyDescent="0.25">
      <c r="A2694" t="s">
        <v>5968</v>
      </c>
      <c r="B2694" t="s">
        <v>5969</v>
      </c>
      <c r="C2694" t="s">
        <v>5</v>
      </c>
      <c r="D2694" t="s">
        <v>352</v>
      </c>
      <c r="E2694" t="s">
        <v>352</v>
      </c>
      <c r="F2694" t="s">
        <v>127</v>
      </c>
      <c r="G2694" t="str">
        <f>Table_Default__ACACCTCAT[[#This Row],[ACCT_CATEGORY]]</f>
        <v>08011</v>
      </c>
    </row>
    <row r="2695" spans="1:7" x14ac:dyDescent="0.25">
      <c r="A2695" t="s">
        <v>5970</v>
      </c>
      <c r="B2695" t="s">
        <v>5971</v>
      </c>
      <c r="C2695" t="s">
        <v>5</v>
      </c>
      <c r="D2695" t="s">
        <v>352</v>
      </c>
      <c r="E2695" t="s">
        <v>352</v>
      </c>
      <c r="F2695" t="s">
        <v>127</v>
      </c>
      <c r="G2695" t="str">
        <f>Table_Default__ACACCTCAT[[#This Row],[ACCT_CATEGORY]]</f>
        <v>08012</v>
      </c>
    </row>
    <row r="2696" spans="1:7" x14ac:dyDescent="0.25">
      <c r="A2696" t="s">
        <v>5972</v>
      </c>
      <c r="B2696" t="s">
        <v>5973</v>
      </c>
      <c r="C2696" t="s">
        <v>5</v>
      </c>
      <c r="D2696" t="s">
        <v>352</v>
      </c>
      <c r="E2696" t="s">
        <v>352</v>
      </c>
      <c r="F2696" t="s">
        <v>127</v>
      </c>
      <c r="G2696" t="str">
        <f>Table_Default__ACACCTCAT[[#This Row],[ACCT_CATEGORY]]</f>
        <v>08013</v>
      </c>
    </row>
    <row r="2697" spans="1:7" x14ac:dyDescent="0.25">
      <c r="A2697" t="s">
        <v>5974</v>
      </c>
      <c r="B2697" t="s">
        <v>5975</v>
      </c>
      <c r="C2697" t="s">
        <v>5</v>
      </c>
      <c r="D2697" t="s">
        <v>352</v>
      </c>
      <c r="E2697" t="s">
        <v>352</v>
      </c>
      <c r="F2697" t="s">
        <v>127</v>
      </c>
      <c r="G2697" t="str">
        <f>Table_Default__ACACCTCAT[[#This Row],[ACCT_CATEGORY]]</f>
        <v>08014</v>
      </c>
    </row>
    <row r="2698" spans="1:7" x14ac:dyDescent="0.25">
      <c r="A2698" t="s">
        <v>5976</v>
      </c>
      <c r="B2698" t="s">
        <v>5977</v>
      </c>
      <c r="C2698" t="s">
        <v>5</v>
      </c>
      <c r="D2698" t="s">
        <v>352</v>
      </c>
      <c r="E2698" t="s">
        <v>352</v>
      </c>
      <c r="F2698" t="s">
        <v>127</v>
      </c>
      <c r="G2698" t="str">
        <f>Table_Default__ACACCTCAT[[#This Row],[ACCT_CATEGORY]]</f>
        <v>08015</v>
      </c>
    </row>
    <row r="2699" spans="1:7" x14ac:dyDescent="0.25">
      <c r="A2699" t="s">
        <v>5978</v>
      </c>
      <c r="B2699" t="s">
        <v>5979</v>
      </c>
      <c r="C2699" t="s">
        <v>5</v>
      </c>
      <c r="D2699" t="s">
        <v>352</v>
      </c>
      <c r="E2699" t="s">
        <v>352</v>
      </c>
      <c r="F2699" t="s">
        <v>127</v>
      </c>
      <c r="G2699" t="str">
        <f>Table_Default__ACACCTCAT[[#This Row],[ACCT_CATEGORY]]</f>
        <v>08016</v>
      </c>
    </row>
    <row r="2700" spans="1:7" x14ac:dyDescent="0.25">
      <c r="A2700" t="s">
        <v>5980</v>
      </c>
      <c r="B2700" t="s">
        <v>5981</v>
      </c>
      <c r="C2700" t="s">
        <v>5</v>
      </c>
      <c r="D2700" t="s">
        <v>352</v>
      </c>
      <c r="E2700" t="s">
        <v>352</v>
      </c>
      <c r="F2700" t="s">
        <v>127</v>
      </c>
      <c r="G2700" t="str">
        <f>Table_Default__ACACCTCAT[[#This Row],[ACCT_CATEGORY]]</f>
        <v>08017</v>
      </c>
    </row>
    <row r="2701" spans="1:7" x14ac:dyDescent="0.25">
      <c r="A2701" t="s">
        <v>5982</v>
      </c>
      <c r="B2701" t="s">
        <v>5983</v>
      </c>
      <c r="C2701" t="s">
        <v>5</v>
      </c>
      <c r="D2701" t="s">
        <v>352</v>
      </c>
      <c r="E2701" t="s">
        <v>352</v>
      </c>
      <c r="F2701" t="s">
        <v>127</v>
      </c>
      <c r="G2701" t="str">
        <f>Table_Default__ACACCTCAT[[#This Row],[ACCT_CATEGORY]]</f>
        <v>08018</v>
      </c>
    </row>
    <row r="2702" spans="1:7" x14ac:dyDescent="0.25">
      <c r="A2702" t="s">
        <v>5984</v>
      </c>
      <c r="B2702" t="s">
        <v>5985</v>
      </c>
      <c r="C2702" t="s">
        <v>5</v>
      </c>
      <c r="D2702" t="s">
        <v>352</v>
      </c>
      <c r="E2702" t="s">
        <v>352</v>
      </c>
      <c r="F2702" t="s">
        <v>127</v>
      </c>
      <c r="G2702" t="str">
        <f>Table_Default__ACACCTCAT[[#This Row],[ACCT_CATEGORY]]</f>
        <v>08019</v>
      </c>
    </row>
    <row r="2703" spans="1:7" x14ac:dyDescent="0.25">
      <c r="A2703" t="s">
        <v>5986</v>
      </c>
      <c r="B2703" t="s">
        <v>5987</v>
      </c>
      <c r="C2703" t="s">
        <v>5</v>
      </c>
      <c r="D2703" t="s">
        <v>352</v>
      </c>
      <c r="E2703" t="s">
        <v>352</v>
      </c>
      <c r="F2703" t="s">
        <v>127</v>
      </c>
      <c r="G2703" t="str">
        <f>Table_Default__ACACCTCAT[[#This Row],[ACCT_CATEGORY]]</f>
        <v>08020</v>
      </c>
    </row>
    <row r="2704" spans="1:7" x14ac:dyDescent="0.25">
      <c r="A2704" t="s">
        <v>5988</v>
      </c>
      <c r="B2704" t="s">
        <v>5989</v>
      </c>
      <c r="C2704" t="s">
        <v>5</v>
      </c>
      <c r="D2704" t="s">
        <v>352</v>
      </c>
      <c r="E2704" t="s">
        <v>352</v>
      </c>
      <c r="F2704" t="s">
        <v>127</v>
      </c>
      <c r="G2704" t="str">
        <f>Table_Default__ACACCTCAT[[#This Row],[ACCT_CATEGORY]]</f>
        <v>08021</v>
      </c>
    </row>
    <row r="2705" spans="1:7" x14ac:dyDescent="0.25">
      <c r="A2705" t="s">
        <v>5990</v>
      </c>
      <c r="B2705" t="s">
        <v>5991</v>
      </c>
      <c r="C2705" t="s">
        <v>5</v>
      </c>
      <c r="D2705" t="s">
        <v>352</v>
      </c>
      <c r="E2705" t="s">
        <v>352</v>
      </c>
      <c r="F2705" t="s">
        <v>127</v>
      </c>
      <c r="G2705" t="str">
        <f>Table_Default__ACACCTCAT[[#This Row],[ACCT_CATEGORY]]</f>
        <v>08022</v>
      </c>
    </row>
    <row r="2706" spans="1:7" x14ac:dyDescent="0.25">
      <c r="A2706" t="s">
        <v>5992</v>
      </c>
      <c r="B2706" t="s">
        <v>5993</v>
      </c>
      <c r="C2706" t="s">
        <v>5</v>
      </c>
      <c r="D2706" t="s">
        <v>352</v>
      </c>
      <c r="E2706" t="s">
        <v>352</v>
      </c>
      <c r="F2706" t="s">
        <v>127</v>
      </c>
      <c r="G2706" t="str">
        <f>Table_Default__ACACCTCAT[[#This Row],[ACCT_CATEGORY]]</f>
        <v>08023</v>
      </c>
    </row>
    <row r="2707" spans="1:7" x14ac:dyDescent="0.25">
      <c r="A2707" t="s">
        <v>5994</v>
      </c>
      <c r="B2707" t="s">
        <v>5995</v>
      </c>
      <c r="C2707" t="s">
        <v>5</v>
      </c>
      <c r="D2707" t="s">
        <v>352</v>
      </c>
      <c r="E2707" t="s">
        <v>352</v>
      </c>
      <c r="F2707" t="s">
        <v>127</v>
      </c>
      <c r="G2707" t="str">
        <f>Table_Default__ACACCTCAT[[#This Row],[ACCT_CATEGORY]]</f>
        <v>08024</v>
      </c>
    </row>
    <row r="2708" spans="1:7" x14ac:dyDescent="0.25">
      <c r="A2708" t="s">
        <v>5996</v>
      </c>
      <c r="B2708" t="s">
        <v>5997</v>
      </c>
      <c r="C2708" t="s">
        <v>5</v>
      </c>
      <c r="D2708" t="s">
        <v>352</v>
      </c>
      <c r="E2708" t="s">
        <v>352</v>
      </c>
      <c r="F2708" t="s">
        <v>127</v>
      </c>
      <c r="G2708" t="str">
        <f>Table_Default__ACACCTCAT[[#This Row],[ACCT_CATEGORY]]</f>
        <v>08025</v>
      </c>
    </row>
    <row r="2709" spans="1:7" x14ac:dyDescent="0.25">
      <c r="A2709" t="s">
        <v>5998</v>
      </c>
      <c r="B2709" t="s">
        <v>5999</v>
      </c>
      <c r="C2709" t="s">
        <v>5</v>
      </c>
      <c r="D2709" t="s">
        <v>352</v>
      </c>
      <c r="E2709" t="s">
        <v>352</v>
      </c>
      <c r="F2709" t="s">
        <v>127</v>
      </c>
      <c r="G2709" t="str">
        <f>Table_Default__ACACCTCAT[[#This Row],[ACCT_CATEGORY]]</f>
        <v>08026</v>
      </c>
    </row>
    <row r="2710" spans="1:7" x14ac:dyDescent="0.25">
      <c r="A2710" t="s">
        <v>6000</v>
      </c>
      <c r="B2710" t="s">
        <v>6001</v>
      </c>
      <c r="C2710" t="s">
        <v>5</v>
      </c>
      <c r="D2710" t="s">
        <v>352</v>
      </c>
      <c r="E2710" t="s">
        <v>352</v>
      </c>
      <c r="F2710" t="s">
        <v>127</v>
      </c>
      <c r="G2710" t="str">
        <f>Table_Default__ACACCTCAT[[#This Row],[ACCT_CATEGORY]]</f>
        <v>08027</v>
      </c>
    </row>
    <row r="2711" spans="1:7" x14ac:dyDescent="0.25">
      <c r="A2711" t="s">
        <v>6002</v>
      </c>
      <c r="B2711" t="s">
        <v>6003</v>
      </c>
      <c r="C2711" t="s">
        <v>5</v>
      </c>
      <c r="D2711" t="s">
        <v>352</v>
      </c>
      <c r="E2711" t="s">
        <v>352</v>
      </c>
      <c r="F2711" t="s">
        <v>127</v>
      </c>
      <c r="G2711" t="str">
        <f>Table_Default__ACACCTCAT[[#This Row],[ACCT_CATEGORY]]</f>
        <v>08028</v>
      </c>
    </row>
    <row r="2712" spans="1:7" x14ac:dyDescent="0.25">
      <c r="A2712" t="s">
        <v>6004</v>
      </c>
      <c r="B2712" t="s">
        <v>6005</v>
      </c>
      <c r="C2712" t="s">
        <v>5</v>
      </c>
      <c r="D2712" t="s">
        <v>352</v>
      </c>
      <c r="E2712" t="s">
        <v>352</v>
      </c>
      <c r="F2712" t="s">
        <v>127</v>
      </c>
      <c r="G2712" t="str">
        <f>Table_Default__ACACCTCAT[[#This Row],[ACCT_CATEGORY]]</f>
        <v>08029</v>
      </c>
    </row>
    <row r="2713" spans="1:7" x14ac:dyDescent="0.25">
      <c r="A2713" t="s">
        <v>6006</v>
      </c>
      <c r="B2713" t="s">
        <v>6007</v>
      </c>
      <c r="C2713" t="s">
        <v>5</v>
      </c>
      <c r="D2713" t="s">
        <v>352</v>
      </c>
      <c r="E2713" t="s">
        <v>352</v>
      </c>
      <c r="F2713" t="s">
        <v>127</v>
      </c>
      <c r="G2713" t="str">
        <f>Table_Default__ACACCTCAT[[#This Row],[ACCT_CATEGORY]]</f>
        <v>08030</v>
      </c>
    </row>
    <row r="2714" spans="1:7" x14ac:dyDescent="0.25">
      <c r="A2714" t="s">
        <v>6008</v>
      </c>
      <c r="B2714" t="s">
        <v>6009</v>
      </c>
      <c r="C2714" t="s">
        <v>5</v>
      </c>
      <c r="D2714" t="s">
        <v>352</v>
      </c>
      <c r="E2714" t="s">
        <v>352</v>
      </c>
      <c r="F2714" t="s">
        <v>127</v>
      </c>
      <c r="G2714" t="str">
        <f>Table_Default__ACACCTCAT[[#This Row],[ACCT_CATEGORY]]</f>
        <v>08031</v>
      </c>
    </row>
    <row r="2715" spans="1:7" x14ac:dyDescent="0.25">
      <c r="A2715" t="s">
        <v>6010</v>
      </c>
      <c r="B2715" t="s">
        <v>6011</v>
      </c>
      <c r="C2715" t="s">
        <v>5</v>
      </c>
      <c r="D2715" t="s">
        <v>352</v>
      </c>
      <c r="E2715" t="s">
        <v>352</v>
      </c>
      <c r="F2715" t="s">
        <v>127</v>
      </c>
      <c r="G2715" t="str">
        <f>Table_Default__ACACCTCAT[[#This Row],[ACCT_CATEGORY]]</f>
        <v>08032</v>
      </c>
    </row>
    <row r="2716" spans="1:7" x14ac:dyDescent="0.25">
      <c r="A2716" t="s">
        <v>6012</v>
      </c>
      <c r="B2716" t="s">
        <v>6013</v>
      </c>
      <c r="C2716" t="s">
        <v>5</v>
      </c>
      <c r="D2716" t="s">
        <v>352</v>
      </c>
      <c r="E2716" t="s">
        <v>352</v>
      </c>
      <c r="F2716" t="s">
        <v>127</v>
      </c>
      <c r="G2716" t="str">
        <f>Table_Default__ACACCTCAT[[#This Row],[ACCT_CATEGORY]]</f>
        <v>08033</v>
      </c>
    </row>
    <row r="2717" spans="1:7" x14ac:dyDescent="0.25">
      <c r="A2717" t="s">
        <v>6014</v>
      </c>
      <c r="B2717" t="s">
        <v>6015</v>
      </c>
      <c r="C2717" t="s">
        <v>5</v>
      </c>
      <c r="D2717" t="s">
        <v>352</v>
      </c>
      <c r="E2717" t="s">
        <v>352</v>
      </c>
      <c r="F2717" t="s">
        <v>127</v>
      </c>
      <c r="G2717" t="str">
        <f>Table_Default__ACACCTCAT[[#This Row],[ACCT_CATEGORY]]</f>
        <v>08034</v>
      </c>
    </row>
    <row r="2718" spans="1:7" x14ac:dyDescent="0.25">
      <c r="A2718" t="s">
        <v>6016</v>
      </c>
      <c r="B2718" t="s">
        <v>6017</v>
      </c>
      <c r="C2718" t="s">
        <v>5</v>
      </c>
      <c r="D2718" t="s">
        <v>352</v>
      </c>
      <c r="E2718" t="s">
        <v>352</v>
      </c>
      <c r="F2718" t="s">
        <v>127</v>
      </c>
      <c r="G2718" t="str">
        <f>Table_Default__ACACCTCAT[[#This Row],[ACCT_CATEGORY]]</f>
        <v>08035</v>
      </c>
    </row>
    <row r="2719" spans="1:7" x14ac:dyDescent="0.25">
      <c r="A2719" t="s">
        <v>6018</v>
      </c>
      <c r="B2719" t="s">
        <v>6019</v>
      </c>
      <c r="C2719" t="s">
        <v>5</v>
      </c>
      <c r="D2719" t="s">
        <v>352</v>
      </c>
      <c r="E2719" t="s">
        <v>352</v>
      </c>
      <c r="F2719" t="s">
        <v>127</v>
      </c>
      <c r="G2719" t="str">
        <f>Table_Default__ACACCTCAT[[#This Row],[ACCT_CATEGORY]]</f>
        <v>08036</v>
      </c>
    </row>
    <row r="2720" spans="1:7" x14ac:dyDescent="0.25">
      <c r="A2720" t="s">
        <v>6020</v>
      </c>
      <c r="B2720" t="s">
        <v>6021</v>
      </c>
      <c r="C2720" t="s">
        <v>5</v>
      </c>
      <c r="D2720" t="s">
        <v>352</v>
      </c>
      <c r="E2720" t="s">
        <v>352</v>
      </c>
      <c r="F2720" t="s">
        <v>127</v>
      </c>
      <c r="G2720" t="str">
        <f>Table_Default__ACACCTCAT[[#This Row],[ACCT_CATEGORY]]</f>
        <v>08037</v>
      </c>
    </row>
    <row r="2721" spans="1:7" x14ac:dyDescent="0.25">
      <c r="A2721" t="s">
        <v>6022</v>
      </c>
      <c r="B2721" t="s">
        <v>6023</v>
      </c>
      <c r="C2721" t="s">
        <v>5</v>
      </c>
      <c r="D2721" t="s">
        <v>352</v>
      </c>
      <c r="E2721" t="s">
        <v>352</v>
      </c>
      <c r="F2721" t="s">
        <v>127</v>
      </c>
      <c r="G2721" t="str">
        <f>Table_Default__ACACCTCAT[[#This Row],[ACCT_CATEGORY]]</f>
        <v>08038</v>
      </c>
    </row>
    <row r="2722" spans="1:7" x14ac:dyDescent="0.25">
      <c r="A2722" t="s">
        <v>6024</v>
      </c>
      <c r="B2722" t="s">
        <v>6025</v>
      </c>
      <c r="C2722" t="s">
        <v>5</v>
      </c>
      <c r="D2722" t="s">
        <v>352</v>
      </c>
      <c r="E2722" t="s">
        <v>352</v>
      </c>
      <c r="F2722" t="s">
        <v>127</v>
      </c>
      <c r="G2722" t="str">
        <f>Table_Default__ACACCTCAT[[#This Row],[ACCT_CATEGORY]]</f>
        <v>08039</v>
      </c>
    </row>
    <row r="2723" spans="1:7" x14ac:dyDescent="0.25">
      <c r="A2723" t="s">
        <v>6026</v>
      </c>
      <c r="B2723" t="s">
        <v>6027</v>
      </c>
      <c r="C2723" t="s">
        <v>5</v>
      </c>
      <c r="D2723" t="s">
        <v>352</v>
      </c>
      <c r="E2723" t="s">
        <v>352</v>
      </c>
      <c r="F2723" t="s">
        <v>127</v>
      </c>
      <c r="G2723" t="str">
        <f>Table_Default__ACACCTCAT[[#This Row],[ACCT_CATEGORY]]</f>
        <v>08040</v>
      </c>
    </row>
    <row r="2724" spans="1:7" x14ac:dyDescent="0.25">
      <c r="A2724" t="s">
        <v>6028</v>
      </c>
      <c r="B2724" t="s">
        <v>6029</v>
      </c>
      <c r="C2724" t="s">
        <v>5</v>
      </c>
      <c r="D2724" t="s">
        <v>352</v>
      </c>
      <c r="E2724" t="s">
        <v>352</v>
      </c>
      <c r="F2724" t="s">
        <v>127</v>
      </c>
      <c r="G2724" t="str">
        <f>Table_Default__ACACCTCAT[[#This Row],[ACCT_CATEGORY]]</f>
        <v>08041</v>
      </c>
    </row>
    <row r="2725" spans="1:7" x14ac:dyDescent="0.25">
      <c r="A2725" t="s">
        <v>6030</v>
      </c>
      <c r="B2725" t="s">
        <v>6031</v>
      </c>
      <c r="C2725" t="s">
        <v>5</v>
      </c>
      <c r="D2725" t="s">
        <v>352</v>
      </c>
      <c r="E2725" t="s">
        <v>352</v>
      </c>
      <c r="F2725" t="s">
        <v>127</v>
      </c>
      <c r="G2725" t="str">
        <f>Table_Default__ACACCTCAT[[#This Row],[ACCT_CATEGORY]]</f>
        <v>08042</v>
      </c>
    </row>
    <row r="2726" spans="1:7" x14ac:dyDescent="0.25">
      <c r="A2726" t="s">
        <v>6032</v>
      </c>
      <c r="B2726" t="s">
        <v>6033</v>
      </c>
      <c r="C2726" t="s">
        <v>5</v>
      </c>
      <c r="D2726" t="s">
        <v>352</v>
      </c>
      <c r="E2726" t="s">
        <v>352</v>
      </c>
      <c r="F2726" t="s">
        <v>127</v>
      </c>
      <c r="G2726" t="str">
        <f>Table_Default__ACACCTCAT[[#This Row],[ACCT_CATEGORY]]</f>
        <v>08043</v>
      </c>
    </row>
    <row r="2727" spans="1:7" x14ac:dyDescent="0.25">
      <c r="A2727" t="s">
        <v>6034</v>
      </c>
      <c r="B2727" t="s">
        <v>6035</v>
      </c>
      <c r="C2727" t="s">
        <v>5</v>
      </c>
      <c r="D2727" t="s">
        <v>352</v>
      </c>
      <c r="E2727" t="s">
        <v>352</v>
      </c>
      <c r="F2727" t="s">
        <v>127</v>
      </c>
      <c r="G2727" t="str">
        <f>Table_Default__ACACCTCAT[[#This Row],[ACCT_CATEGORY]]</f>
        <v>08044</v>
      </c>
    </row>
    <row r="2728" spans="1:7" x14ac:dyDescent="0.25">
      <c r="A2728" t="s">
        <v>6036</v>
      </c>
      <c r="B2728" t="s">
        <v>6037</v>
      </c>
      <c r="C2728" t="s">
        <v>5</v>
      </c>
      <c r="D2728" t="s">
        <v>352</v>
      </c>
      <c r="E2728" t="s">
        <v>352</v>
      </c>
      <c r="F2728" t="s">
        <v>127</v>
      </c>
      <c r="G2728" t="str">
        <f>Table_Default__ACACCTCAT[[#This Row],[ACCT_CATEGORY]]</f>
        <v>08045</v>
      </c>
    </row>
    <row r="2729" spans="1:7" x14ac:dyDescent="0.25">
      <c r="A2729" t="s">
        <v>6038</v>
      </c>
      <c r="B2729" t="s">
        <v>6039</v>
      </c>
      <c r="C2729" t="s">
        <v>5</v>
      </c>
      <c r="D2729" t="s">
        <v>352</v>
      </c>
      <c r="E2729" t="s">
        <v>352</v>
      </c>
      <c r="F2729" t="s">
        <v>127</v>
      </c>
      <c r="G2729" t="str">
        <f>Table_Default__ACACCTCAT[[#This Row],[ACCT_CATEGORY]]</f>
        <v>08046</v>
      </c>
    </row>
    <row r="2730" spans="1:7" x14ac:dyDescent="0.25">
      <c r="A2730" t="s">
        <v>6040</v>
      </c>
      <c r="B2730" t="s">
        <v>6041</v>
      </c>
      <c r="C2730" t="s">
        <v>5</v>
      </c>
      <c r="D2730" t="s">
        <v>352</v>
      </c>
      <c r="E2730" t="s">
        <v>352</v>
      </c>
      <c r="F2730" t="s">
        <v>127</v>
      </c>
      <c r="G2730" t="str">
        <f>Table_Default__ACACCTCAT[[#This Row],[ACCT_CATEGORY]]</f>
        <v>08047</v>
      </c>
    </row>
    <row r="2731" spans="1:7" x14ac:dyDescent="0.25">
      <c r="A2731" t="s">
        <v>6042</v>
      </c>
      <c r="B2731" t="s">
        <v>6043</v>
      </c>
      <c r="C2731" t="s">
        <v>5</v>
      </c>
      <c r="D2731" t="s">
        <v>352</v>
      </c>
      <c r="E2731" t="s">
        <v>352</v>
      </c>
      <c r="F2731" t="s">
        <v>127</v>
      </c>
      <c r="G2731" t="str">
        <f>Table_Default__ACACCTCAT[[#This Row],[ACCT_CATEGORY]]</f>
        <v>08048</v>
      </c>
    </row>
    <row r="2732" spans="1:7" x14ac:dyDescent="0.25">
      <c r="A2732" t="s">
        <v>6044</v>
      </c>
      <c r="B2732" t="s">
        <v>6045</v>
      </c>
      <c r="C2732" t="s">
        <v>5</v>
      </c>
      <c r="D2732" t="s">
        <v>352</v>
      </c>
      <c r="E2732" t="s">
        <v>352</v>
      </c>
      <c r="F2732" t="s">
        <v>127</v>
      </c>
      <c r="G2732" t="str">
        <f>Table_Default__ACACCTCAT[[#This Row],[ACCT_CATEGORY]]</f>
        <v>08049</v>
      </c>
    </row>
    <row r="2733" spans="1:7" x14ac:dyDescent="0.25">
      <c r="A2733" t="s">
        <v>6046</v>
      </c>
      <c r="B2733" t="s">
        <v>6047</v>
      </c>
      <c r="C2733" t="s">
        <v>5</v>
      </c>
      <c r="D2733" t="s">
        <v>352</v>
      </c>
      <c r="E2733" t="s">
        <v>352</v>
      </c>
      <c r="F2733" t="s">
        <v>127</v>
      </c>
      <c r="G2733" t="str">
        <f>Table_Default__ACACCTCAT[[#This Row],[ACCT_CATEGORY]]</f>
        <v>08050</v>
      </c>
    </row>
    <row r="2734" spans="1:7" x14ac:dyDescent="0.25">
      <c r="A2734" t="s">
        <v>6048</v>
      </c>
      <c r="B2734" t="s">
        <v>6049</v>
      </c>
      <c r="C2734" t="s">
        <v>5</v>
      </c>
      <c r="D2734" t="s">
        <v>352</v>
      </c>
      <c r="E2734" t="s">
        <v>352</v>
      </c>
      <c r="F2734" t="s">
        <v>127</v>
      </c>
      <c r="G2734" t="str">
        <f>Table_Default__ACACCTCAT[[#This Row],[ACCT_CATEGORY]]</f>
        <v>08051</v>
      </c>
    </row>
    <row r="2735" spans="1:7" x14ac:dyDescent="0.25">
      <c r="A2735" t="s">
        <v>6050</v>
      </c>
      <c r="B2735" t="s">
        <v>6051</v>
      </c>
      <c r="C2735" t="s">
        <v>5</v>
      </c>
      <c r="D2735" t="s">
        <v>352</v>
      </c>
      <c r="E2735" t="s">
        <v>352</v>
      </c>
      <c r="F2735" t="s">
        <v>127</v>
      </c>
      <c r="G2735" t="str">
        <f>Table_Default__ACACCTCAT[[#This Row],[ACCT_CATEGORY]]</f>
        <v>08052</v>
      </c>
    </row>
    <row r="2736" spans="1:7" x14ac:dyDescent="0.25">
      <c r="A2736" t="s">
        <v>6052</v>
      </c>
      <c r="B2736" t="s">
        <v>6053</v>
      </c>
      <c r="C2736" t="s">
        <v>5</v>
      </c>
      <c r="D2736" t="s">
        <v>352</v>
      </c>
      <c r="E2736" t="s">
        <v>352</v>
      </c>
      <c r="F2736" t="s">
        <v>127</v>
      </c>
      <c r="G2736" t="str">
        <f>Table_Default__ACACCTCAT[[#This Row],[ACCT_CATEGORY]]</f>
        <v>08053</v>
      </c>
    </row>
    <row r="2737" spans="1:7" x14ac:dyDescent="0.25">
      <c r="A2737" t="s">
        <v>6054</v>
      </c>
      <c r="B2737" t="s">
        <v>6055</v>
      </c>
      <c r="C2737" t="s">
        <v>5</v>
      </c>
      <c r="D2737" t="s">
        <v>352</v>
      </c>
      <c r="E2737" t="s">
        <v>352</v>
      </c>
      <c r="F2737" t="s">
        <v>127</v>
      </c>
      <c r="G2737" t="str">
        <f>Table_Default__ACACCTCAT[[#This Row],[ACCT_CATEGORY]]</f>
        <v>08054</v>
      </c>
    </row>
    <row r="2738" spans="1:7" x14ac:dyDescent="0.25">
      <c r="A2738" t="s">
        <v>6056</v>
      </c>
      <c r="B2738" t="s">
        <v>6057</v>
      </c>
      <c r="C2738" t="s">
        <v>5</v>
      </c>
      <c r="D2738" t="s">
        <v>352</v>
      </c>
      <c r="E2738" t="s">
        <v>352</v>
      </c>
      <c r="F2738" t="s">
        <v>127</v>
      </c>
      <c r="G2738" t="str">
        <f>Table_Default__ACACCTCAT[[#This Row],[ACCT_CATEGORY]]</f>
        <v>08055</v>
      </c>
    </row>
    <row r="2739" spans="1:7" x14ac:dyDescent="0.25">
      <c r="A2739" t="s">
        <v>6058</v>
      </c>
      <c r="B2739" t="s">
        <v>6059</v>
      </c>
      <c r="C2739" t="s">
        <v>5</v>
      </c>
      <c r="D2739" t="s">
        <v>352</v>
      </c>
      <c r="E2739" t="s">
        <v>352</v>
      </c>
      <c r="F2739" t="s">
        <v>127</v>
      </c>
      <c r="G2739" t="str">
        <f>Table_Default__ACACCTCAT[[#This Row],[ACCT_CATEGORY]]</f>
        <v>08056</v>
      </c>
    </row>
    <row r="2740" spans="1:7" x14ac:dyDescent="0.25">
      <c r="A2740" t="s">
        <v>6060</v>
      </c>
      <c r="B2740" t="s">
        <v>6061</v>
      </c>
      <c r="C2740" t="s">
        <v>5</v>
      </c>
      <c r="D2740" t="s">
        <v>352</v>
      </c>
      <c r="E2740" t="s">
        <v>352</v>
      </c>
      <c r="F2740" t="s">
        <v>127</v>
      </c>
      <c r="G2740" t="str">
        <f>Table_Default__ACACCTCAT[[#This Row],[ACCT_CATEGORY]]</f>
        <v>08057</v>
      </c>
    </row>
    <row r="2741" spans="1:7" x14ac:dyDescent="0.25">
      <c r="A2741" t="s">
        <v>6062</v>
      </c>
      <c r="B2741" t="s">
        <v>6063</v>
      </c>
      <c r="C2741" t="s">
        <v>5</v>
      </c>
      <c r="D2741" t="s">
        <v>352</v>
      </c>
      <c r="E2741" t="s">
        <v>352</v>
      </c>
      <c r="F2741" t="s">
        <v>127</v>
      </c>
      <c r="G2741" t="str">
        <f>Table_Default__ACACCTCAT[[#This Row],[ACCT_CATEGORY]]</f>
        <v>08058</v>
      </c>
    </row>
    <row r="2742" spans="1:7" x14ac:dyDescent="0.25">
      <c r="A2742" t="s">
        <v>6064</v>
      </c>
      <c r="B2742" t="s">
        <v>6065</v>
      </c>
      <c r="C2742" t="s">
        <v>5</v>
      </c>
      <c r="D2742" t="s">
        <v>352</v>
      </c>
      <c r="E2742" t="s">
        <v>352</v>
      </c>
      <c r="F2742" t="s">
        <v>127</v>
      </c>
      <c r="G2742" t="str">
        <f>Table_Default__ACACCTCAT[[#This Row],[ACCT_CATEGORY]]</f>
        <v>08059</v>
      </c>
    </row>
    <row r="2743" spans="1:7" x14ac:dyDescent="0.25">
      <c r="A2743" t="s">
        <v>6066</v>
      </c>
      <c r="B2743" t="s">
        <v>6067</v>
      </c>
      <c r="C2743" t="s">
        <v>5</v>
      </c>
      <c r="D2743" t="s">
        <v>352</v>
      </c>
      <c r="E2743" t="s">
        <v>352</v>
      </c>
      <c r="F2743" t="s">
        <v>127</v>
      </c>
      <c r="G2743" t="str">
        <f>Table_Default__ACACCTCAT[[#This Row],[ACCT_CATEGORY]]</f>
        <v>08060</v>
      </c>
    </row>
    <row r="2744" spans="1:7" x14ac:dyDescent="0.25">
      <c r="A2744" t="s">
        <v>6068</v>
      </c>
      <c r="B2744" t="s">
        <v>6069</v>
      </c>
      <c r="C2744" t="s">
        <v>5</v>
      </c>
      <c r="D2744" t="s">
        <v>352</v>
      </c>
      <c r="E2744" t="s">
        <v>352</v>
      </c>
      <c r="F2744" t="s">
        <v>127</v>
      </c>
      <c r="G2744" t="str">
        <f>Table_Default__ACACCTCAT[[#This Row],[ACCT_CATEGORY]]</f>
        <v>08061</v>
      </c>
    </row>
    <row r="2745" spans="1:7" x14ac:dyDescent="0.25">
      <c r="A2745" t="s">
        <v>6070</v>
      </c>
      <c r="B2745" t="s">
        <v>6071</v>
      </c>
      <c r="C2745" t="s">
        <v>5</v>
      </c>
      <c r="D2745" t="s">
        <v>352</v>
      </c>
      <c r="E2745" t="s">
        <v>352</v>
      </c>
      <c r="F2745" t="s">
        <v>127</v>
      </c>
      <c r="G2745" t="str">
        <f>Table_Default__ACACCTCAT[[#This Row],[ACCT_CATEGORY]]</f>
        <v>08062</v>
      </c>
    </row>
    <row r="2746" spans="1:7" x14ac:dyDescent="0.25">
      <c r="A2746" t="s">
        <v>6072</v>
      </c>
      <c r="B2746" t="s">
        <v>6073</v>
      </c>
      <c r="C2746" t="s">
        <v>5</v>
      </c>
      <c r="D2746" t="s">
        <v>352</v>
      </c>
      <c r="E2746" t="s">
        <v>352</v>
      </c>
      <c r="F2746" t="s">
        <v>127</v>
      </c>
      <c r="G2746" t="str">
        <f>Table_Default__ACACCTCAT[[#This Row],[ACCT_CATEGORY]]</f>
        <v>08063</v>
      </c>
    </row>
    <row r="2747" spans="1:7" x14ac:dyDescent="0.25">
      <c r="A2747" t="s">
        <v>6074</v>
      </c>
      <c r="B2747" t="s">
        <v>6075</v>
      </c>
      <c r="C2747" t="s">
        <v>5</v>
      </c>
      <c r="D2747" t="s">
        <v>352</v>
      </c>
      <c r="E2747" t="s">
        <v>352</v>
      </c>
      <c r="F2747" t="s">
        <v>127</v>
      </c>
      <c r="G2747" t="str">
        <f>Table_Default__ACACCTCAT[[#This Row],[ACCT_CATEGORY]]</f>
        <v>08064</v>
      </c>
    </row>
    <row r="2748" spans="1:7" x14ac:dyDescent="0.25">
      <c r="A2748" t="s">
        <v>6076</v>
      </c>
      <c r="B2748" t="s">
        <v>6077</v>
      </c>
      <c r="C2748" t="s">
        <v>5</v>
      </c>
      <c r="D2748" t="s">
        <v>352</v>
      </c>
      <c r="E2748" t="s">
        <v>352</v>
      </c>
      <c r="F2748" t="s">
        <v>127</v>
      </c>
      <c r="G2748" t="str">
        <f>Table_Default__ACACCTCAT[[#This Row],[ACCT_CATEGORY]]</f>
        <v>08065</v>
      </c>
    </row>
    <row r="2749" spans="1:7" x14ac:dyDescent="0.25">
      <c r="A2749" t="s">
        <v>6078</v>
      </c>
      <c r="B2749" t="s">
        <v>6079</v>
      </c>
      <c r="C2749" t="s">
        <v>5</v>
      </c>
      <c r="D2749" t="s">
        <v>352</v>
      </c>
      <c r="E2749" t="s">
        <v>352</v>
      </c>
      <c r="F2749" t="s">
        <v>127</v>
      </c>
      <c r="G2749" t="str">
        <f>Table_Default__ACACCTCAT[[#This Row],[ACCT_CATEGORY]]</f>
        <v>08066</v>
      </c>
    </row>
    <row r="2750" spans="1:7" x14ac:dyDescent="0.25">
      <c r="A2750" t="s">
        <v>6080</v>
      </c>
      <c r="B2750" t="s">
        <v>6081</v>
      </c>
      <c r="C2750" t="s">
        <v>5</v>
      </c>
      <c r="D2750" t="s">
        <v>352</v>
      </c>
      <c r="E2750" t="s">
        <v>352</v>
      </c>
      <c r="F2750" t="s">
        <v>127</v>
      </c>
      <c r="G2750" t="str">
        <f>Table_Default__ACACCTCAT[[#This Row],[ACCT_CATEGORY]]</f>
        <v>08067</v>
      </c>
    </row>
    <row r="2751" spans="1:7" x14ac:dyDescent="0.25">
      <c r="A2751" t="s">
        <v>6082</v>
      </c>
      <c r="B2751" t="s">
        <v>6083</v>
      </c>
      <c r="C2751" t="s">
        <v>5</v>
      </c>
      <c r="D2751" t="s">
        <v>352</v>
      </c>
      <c r="E2751" t="s">
        <v>352</v>
      </c>
      <c r="F2751" t="s">
        <v>127</v>
      </c>
      <c r="G2751" t="str">
        <f>Table_Default__ACACCTCAT[[#This Row],[ACCT_CATEGORY]]</f>
        <v>08068</v>
      </c>
    </row>
    <row r="2752" spans="1:7" x14ac:dyDescent="0.25">
      <c r="A2752" t="s">
        <v>6084</v>
      </c>
      <c r="B2752" t="s">
        <v>6085</v>
      </c>
      <c r="C2752" t="s">
        <v>5</v>
      </c>
      <c r="D2752" t="s">
        <v>352</v>
      </c>
      <c r="E2752" t="s">
        <v>352</v>
      </c>
      <c r="F2752" t="s">
        <v>127</v>
      </c>
      <c r="G2752" t="str">
        <f>Table_Default__ACACCTCAT[[#This Row],[ACCT_CATEGORY]]</f>
        <v>08069</v>
      </c>
    </row>
    <row r="2753" spans="1:7" x14ac:dyDescent="0.25">
      <c r="A2753" t="s">
        <v>6086</v>
      </c>
      <c r="B2753" t="s">
        <v>6087</v>
      </c>
      <c r="C2753" t="s">
        <v>5</v>
      </c>
      <c r="D2753" t="s">
        <v>352</v>
      </c>
      <c r="E2753" t="s">
        <v>352</v>
      </c>
      <c r="F2753" t="s">
        <v>127</v>
      </c>
      <c r="G2753" t="str">
        <f>Table_Default__ACACCTCAT[[#This Row],[ACCT_CATEGORY]]</f>
        <v>08070</v>
      </c>
    </row>
    <row r="2754" spans="1:7" x14ac:dyDescent="0.25">
      <c r="A2754" t="s">
        <v>6088</v>
      </c>
      <c r="B2754" t="s">
        <v>6089</v>
      </c>
      <c r="C2754" t="s">
        <v>5</v>
      </c>
      <c r="D2754" t="s">
        <v>352</v>
      </c>
      <c r="E2754" t="s">
        <v>352</v>
      </c>
      <c r="F2754" t="s">
        <v>127</v>
      </c>
      <c r="G2754" t="str">
        <f>Table_Default__ACACCTCAT[[#This Row],[ACCT_CATEGORY]]</f>
        <v>08071</v>
      </c>
    </row>
    <row r="2755" spans="1:7" x14ac:dyDescent="0.25">
      <c r="A2755" t="s">
        <v>6090</v>
      </c>
      <c r="B2755" t="s">
        <v>6091</v>
      </c>
      <c r="C2755" t="s">
        <v>5</v>
      </c>
      <c r="D2755" t="s">
        <v>352</v>
      </c>
      <c r="E2755" t="s">
        <v>352</v>
      </c>
      <c r="F2755" t="s">
        <v>127</v>
      </c>
      <c r="G2755" t="str">
        <f>Table_Default__ACACCTCAT[[#This Row],[ACCT_CATEGORY]]</f>
        <v>08072</v>
      </c>
    </row>
    <row r="2756" spans="1:7" x14ac:dyDescent="0.25">
      <c r="A2756" t="s">
        <v>6092</v>
      </c>
      <c r="B2756" t="s">
        <v>6093</v>
      </c>
      <c r="C2756" t="s">
        <v>5</v>
      </c>
      <c r="D2756" t="s">
        <v>352</v>
      </c>
      <c r="E2756" t="s">
        <v>352</v>
      </c>
      <c r="F2756" t="s">
        <v>127</v>
      </c>
      <c r="G2756" t="str">
        <f>Table_Default__ACACCTCAT[[#This Row],[ACCT_CATEGORY]]</f>
        <v>08073</v>
      </c>
    </row>
    <row r="2757" spans="1:7" x14ac:dyDescent="0.25">
      <c r="A2757" t="s">
        <v>6094</v>
      </c>
      <c r="B2757" t="s">
        <v>6095</v>
      </c>
      <c r="C2757" t="s">
        <v>5</v>
      </c>
      <c r="D2757" t="s">
        <v>352</v>
      </c>
      <c r="E2757" t="s">
        <v>352</v>
      </c>
      <c r="F2757" t="s">
        <v>127</v>
      </c>
      <c r="G2757" t="str">
        <f>Table_Default__ACACCTCAT[[#This Row],[ACCT_CATEGORY]]</f>
        <v>08074</v>
      </c>
    </row>
    <row r="2758" spans="1:7" x14ac:dyDescent="0.25">
      <c r="A2758" t="s">
        <v>6096</v>
      </c>
      <c r="B2758" t="s">
        <v>6097</v>
      </c>
      <c r="C2758" t="s">
        <v>5</v>
      </c>
      <c r="D2758" t="s">
        <v>352</v>
      </c>
      <c r="E2758" t="s">
        <v>352</v>
      </c>
      <c r="F2758" t="s">
        <v>127</v>
      </c>
      <c r="G2758" t="str">
        <f>Table_Default__ACACCTCAT[[#This Row],[ACCT_CATEGORY]]</f>
        <v>08075</v>
      </c>
    </row>
    <row r="2759" spans="1:7" x14ac:dyDescent="0.25">
      <c r="A2759" t="s">
        <v>6098</v>
      </c>
      <c r="B2759" t="s">
        <v>6099</v>
      </c>
      <c r="C2759" t="s">
        <v>5</v>
      </c>
      <c r="D2759" t="s">
        <v>352</v>
      </c>
      <c r="E2759" t="s">
        <v>352</v>
      </c>
      <c r="F2759" t="s">
        <v>127</v>
      </c>
      <c r="G2759" t="str">
        <f>Table_Default__ACACCTCAT[[#This Row],[ACCT_CATEGORY]]</f>
        <v>08076</v>
      </c>
    </row>
    <row r="2760" spans="1:7" x14ac:dyDescent="0.25">
      <c r="A2760" t="s">
        <v>6100</v>
      </c>
      <c r="B2760" t="s">
        <v>6101</v>
      </c>
      <c r="C2760" t="s">
        <v>5</v>
      </c>
      <c r="D2760" t="s">
        <v>352</v>
      </c>
      <c r="E2760" t="s">
        <v>352</v>
      </c>
      <c r="F2760" t="s">
        <v>127</v>
      </c>
      <c r="G2760" t="str">
        <f>Table_Default__ACACCTCAT[[#This Row],[ACCT_CATEGORY]]</f>
        <v>08077</v>
      </c>
    </row>
    <row r="2761" spans="1:7" x14ac:dyDescent="0.25">
      <c r="A2761" t="s">
        <v>6102</v>
      </c>
      <c r="B2761" t="s">
        <v>6103</v>
      </c>
      <c r="C2761" t="s">
        <v>5</v>
      </c>
      <c r="D2761" t="s">
        <v>352</v>
      </c>
      <c r="E2761" t="s">
        <v>352</v>
      </c>
      <c r="F2761" t="s">
        <v>127</v>
      </c>
      <c r="G2761" t="str">
        <f>Table_Default__ACACCTCAT[[#This Row],[ACCT_CATEGORY]]</f>
        <v>08078</v>
      </c>
    </row>
    <row r="2762" spans="1:7" x14ac:dyDescent="0.25">
      <c r="A2762" t="s">
        <v>6104</v>
      </c>
      <c r="B2762" t="s">
        <v>6105</v>
      </c>
      <c r="C2762" t="s">
        <v>5</v>
      </c>
      <c r="D2762" t="s">
        <v>352</v>
      </c>
      <c r="E2762" t="s">
        <v>352</v>
      </c>
      <c r="F2762" t="s">
        <v>127</v>
      </c>
      <c r="G2762" t="str">
        <f>Table_Default__ACACCTCAT[[#This Row],[ACCT_CATEGORY]]</f>
        <v>08079</v>
      </c>
    </row>
    <row r="2763" spans="1:7" x14ac:dyDescent="0.25">
      <c r="A2763" t="s">
        <v>6106</v>
      </c>
      <c r="B2763" t="s">
        <v>6107</v>
      </c>
      <c r="C2763" t="s">
        <v>5</v>
      </c>
      <c r="D2763" t="s">
        <v>352</v>
      </c>
      <c r="E2763" t="s">
        <v>352</v>
      </c>
      <c r="F2763" t="s">
        <v>127</v>
      </c>
      <c r="G2763" t="str">
        <f>Table_Default__ACACCTCAT[[#This Row],[ACCT_CATEGORY]]</f>
        <v>08080</v>
      </c>
    </row>
    <row r="2764" spans="1:7" x14ac:dyDescent="0.25">
      <c r="A2764" t="s">
        <v>6108</v>
      </c>
      <c r="B2764" t="s">
        <v>6109</v>
      </c>
      <c r="C2764" t="s">
        <v>5</v>
      </c>
      <c r="D2764" t="s">
        <v>352</v>
      </c>
      <c r="E2764" t="s">
        <v>352</v>
      </c>
      <c r="F2764" t="s">
        <v>127</v>
      </c>
      <c r="G2764" t="str">
        <f>Table_Default__ACACCTCAT[[#This Row],[ACCT_CATEGORY]]</f>
        <v>08081</v>
      </c>
    </row>
    <row r="2765" spans="1:7" x14ac:dyDescent="0.25">
      <c r="A2765" t="s">
        <v>6110</v>
      </c>
      <c r="B2765" t="s">
        <v>6111</v>
      </c>
      <c r="C2765" t="s">
        <v>5</v>
      </c>
      <c r="D2765" t="s">
        <v>352</v>
      </c>
      <c r="E2765" t="s">
        <v>352</v>
      </c>
      <c r="F2765" t="s">
        <v>127</v>
      </c>
      <c r="G2765" t="str">
        <f>Table_Default__ACACCTCAT[[#This Row],[ACCT_CATEGORY]]</f>
        <v>08082</v>
      </c>
    </row>
    <row r="2766" spans="1:7" x14ac:dyDescent="0.25">
      <c r="A2766" t="s">
        <v>6112</v>
      </c>
      <c r="B2766" t="s">
        <v>6113</v>
      </c>
      <c r="C2766" t="s">
        <v>5</v>
      </c>
      <c r="D2766" t="s">
        <v>352</v>
      </c>
      <c r="E2766" t="s">
        <v>352</v>
      </c>
      <c r="F2766" t="s">
        <v>127</v>
      </c>
      <c r="G2766" t="str">
        <f>Table_Default__ACACCTCAT[[#This Row],[ACCT_CATEGORY]]</f>
        <v>08083</v>
      </c>
    </row>
    <row r="2767" spans="1:7" x14ac:dyDescent="0.25">
      <c r="A2767" t="s">
        <v>6114</v>
      </c>
      <c r="B2767" t="s">
        <v>6115</v>
      </c>
      <c r="C2767" t="s">
        <v>5</v>
      </c>
      <c r="D2767" t="s">
        <v>352</v>
      </c>
      <c r="E2767" t="s">
        <v>352</v>
      </c>
      <c r="F2767" t="s">
        <v>127</v>
      </c>
      <c r="G2767" t="str">
        <f>Table_Default__ACACCTCAT[[#This Row],[ACCT_CATEGORY]]</f>
        <v>08084</v>
      </c>
    </row>
    <row r="2768" spans="1:7" x14ac:dyDescent="0.25">
      <c r="A2768" t="s">
        <v>6116</v>
      </c>
      <c r="B2768" t="s">
        <v>6117</v>
      </c>
      <c r="C2768" t="s">
        <v>5</v>
      </c>
      <c r="D2768" t="s">
        <v>352</v>
      </c>
      <c r="E2768" t="s">
        <v>352</v>
      </c>
      <c r="F2768" t="s">
        <v>127</v>
      </c>
      <c r="G2768" t="str">
        <f>Table_Default__ACACCTCAT[[#This Row],[ACCT_CATEGORY]]</f>
        <v>08085</v>
      </c>
    </row>
    <row r="2769" spans="1:7" x14ac:dyDescent="0.25">
      <c r="A2769" t="s">
        <v>6118</v>
      </c>
      <c r="B2769" t="s">
        <v>6119</v>
      </c>
      <c r="C2769" t="s">
        <v>5</v>
      </c>
      <c r="D2769" t="s">
        <v>352</v>
      </c>
      <c r="E2769" t="s">
        <v>352</v>
      </c>
      <c r="F2769" t="s">
        <v>127</v>
      </c>
      <c r="G2769" t="str">
        <f>Table_Default__ACACCTCAT[[#This Row],[ACCT_CATEGORY]]</f>
        <v>08086</v>
      </c>
    </row>
    <row r="2770" spans="1:7" x14ac:dyDescent="0.25">
      <c r="A2770" t="s">
        <v>6120</v>
      </c>
      <c r="B2770" t="s">
        <v>6121</v>
      </c>
      <c r="C2770" t="s">
        <v>5</v>
      </c>
      <c r="D2770" t="s">
        <v>352</v>
      </c>
      <c r="E2770" t="s">
        <v>352</v>
      </c>
      <c r="F2770" t="s">
        <v>127</v>
      </c>
      <c r="G2770" t="str">
        <f>Table_Default__ACACCTCAT[[#This Row],[ACCT_CATEGORY]]</f>
        <v>08087</v>
      </c>
    </row>
    <row r="2771" spans="1:7" x14ac:dyDescent="0.25">
      <c r="A2771" t="s">
        <v>6122</v>
      </c>
      <c r="B2771" t="s">
        <v>6123</v>
      </c>
      <c r="C2771" t="s">
        <v>5</v>
      </c>
      <c r="D2771" t="s">
        <v>352</v>
      </c>
      <c r="E2771" t="s">
        <v>352</v>
      </c>
      <c r="F2771" t="s">
        <v>127</v>
      </c>
      <c r="G2771" t="str">
        <f>Table_Default__ACACCTCAT[[#This Row],[ACCT_CATEGORY]]</f>
        <v>08088</v>
      </c>
    </row>
    <row r="2772" spans="1:7" x14ac:dyDescent="0.25">
      <c r="A2772" t="s">
        <v>6124</v>
      </c>
      <c r="B2772" t="s">
        <v>6125</v>
      </c>
      <c r="C2772" t="s">
        <v>5</v>
      </c>
      <c r="D2772" t="s">
        <v>352</v>
      </c>
      <c r="E2772" t="s">
        <v>352</v>
      </c>
      <c r="F2772" t="s">
        <v>127</v>
      </c>
      <c r="G2772" t="str">
        <f>Table_Default__ACACCTCAT[[#This Row],[ACCT_CATEGORY]]</f>
        <v>08089</v>
      </c>
    </row>
    <row r="2773" spans="1:7" x14ac:dyDescent="0.25">
      <c r="A2773" t="s">
        <v>6126</v>
      </c>
      <c r="B2773" t="s">
        <v>6127</v>
      </c>
      <c r="C2773" t="s">
        <v>5</v>
      </c>
      <c r="D2773" t="s">
        <v>352</v>
      </c>
      <c r="E2773" t="s">
        <v>352</v>
      </c>
      <c r="F2773" t="s">
        <v>127</v>
      </c>
      <c r="G2773" t="str">
        <f>Table_Default__ACACCTCAT[[#This Row],[ACCT_CATEGORY]]</f>
        <v>08090</v>
      </c>
    </row>
    <row r="2774" spans="1:7" x14ac:dyDescent="0.25">
      <c r="A2774" t="s">
        <v>6128</v>
      </c>
      <c r="B2774" t="s">
        <v>6129</v>
      </c>
      <c r="C2774" t="s">
        <v>5</v>
      </c>
      <c r="D2774" t="s">
        <v>352</v>
      </c>
      <c r="E2774" t="s">
        <v>352</v>
      </c>
      <c r="F2774" t="s">
        <v>127</v>
      </c>
      <c r="G2774" t="str">
        <f>Table_Default__ACACCTCAT[[#This Row],[ACCT_CATEGORY]]</f>
        <v>08091</v>
      </c>
    </row>
    <row r="2775" spans="1:7" x14ac:dyDescent="0.25">
      <c r="A2775" t="s">
        <v>6130</v>
      </c>
      <c r="B2775" t="s">
        <v>6131</v>
      </c>
      <c r="C2775" t="s">
        <v>5</v>
      </c>
      <c r="D2775" t="s">
        <v>352</v>
      </c>
      <c r="E2775" t="s">
        <v>352</v>
      </c>
      <c r="F2775" t="s">
        <v>127</v>
      </c>
      <c r="G2775" t="str">
        <f>Table_Default__ACACCTCAT[[#This Row],[ACCT_CATEGORY]]</f>
        <v>08092</v>
      </c>
    </row>
    <row r="2776" spans="1:7" x14ac:dyDescent="0.25">
      <c r="A2776" t="s">
        <v>6132</v>
      </c>
      <c r="B2776" t="s">
        <v>6133</v>
      </c>
      <c r="C2776" t="s">
        <v>5</v>
      </c>
      <c r="D2776" t="s">
        <v>352</v>
      </c>
      <c r="E2776" t="s">
        <v>352</v>
      </c>
      <c r="F2776" t="s">
        <v>127</v>
      </c>
      <c r="G2776" t="str">
        <f>Table_Default__ACACCTCAT[[#This Row],[ACCT_CATEGORY]]</f>
        <v>08093</v>
      </c>
    </row>
    <row r="2777" spans="1:7" x14ac:dyDescent="0.25">
      <c r="A2777" t="s">
        <v>6134</v>
      </c>
      <c r="B2777" t="s">
        <v>6135</v>
      </c>
      <c r="C2777" t="s">
        <v>5</v>
      </c>
      <c r="D2777" t="s">
        <v>352</v>
      </c>
      <c r="E2777" t="s">
        <v>352</v>
      </c>
      <c r="F2777" t="s">
        <v>127</v>
      </c>
      <c r="G2777" t="str">
        <f>Table_Default__ACACCTCAT[[#This Row],[ACCT_CATEGORY]]</f>
        <v>08094</v>
      </c>
    </row>
    <row r="2778" spans="1:7" x14ac:dyDescent="0.25">
      <c r="A2778" t="s">
        <v>6136</v>
      </c>
      <c r="B2778" t="s">
        <v>6137</v>
      </c>
      <c r="C2778" t="s">
        <v>5</v>
      </c>
      <c r="D2778" t="s">
        <v>352</v>
      </c>
      <c r="E2778" t="s">
        <v>352</v>
      </c>
      <c r="F2778" t="s">
        <v>127</v>
      </c>
      <c r="G2778" t="str">
        <f>Table_Default__ACACCTCAT[[#This Row],[ACCT_CATEGORY]]</f>
        <v>08095</v>
      </c>
    </row>
    <row r="2779" spans="1:7" x14ac:dyDescent="0.25">
      <c r="A2779" t="s">
        <v>6138</v>
      </c>
      <c r="B2779" t="s">
        <v>6139</v>
      </c>
      <c r="C2779" t="s">
        <v>5</v>
      </c>
      <c r="D2779" t="s">
        <v>352</v>
      </c>
      <c r="E2779" t="s">
        <v>352</v>
      </c>
      <c r="F2779" t="s">
        <v>127</v>
      </c>
      <c r="G2779" t="str">
        <f>Table_Default__ACACCTCAT[[#This Row],[ACCT_CATEGORY]]</f>
        <v>08096</v>
      </c>
    </row>
    <row r="2780" spans="1:7" x14ac:dyDescent="0.25">
      <c r="A2780" t="s">
        <v>6140</v>
      </c>
      <c r="B2780" t="s">
        <v>6141</v>
      </c>
      <c r="C2780" t="s">
        <v>5</v>
      </c>
      <c r="D2780" t="s">
        <v>352</v>
      </c>
      <c r="E2780" t="s">
        <v>352</v>
      </c>
      <c r="F2780" t="s">
        <v>127</v>
      </c>
      <c r="G2780" t="str">
        <f>Table_Default__ACACCTCAT[[#This Row],[ACCT_CATEGORY]]</f>
        <v>08097</v>
      </c>
    </row>
    <row r="2781" spans="1:7" x14ac:dyDescent="0.25">
      <c r="A2781" t="s">
        <v>6142</v>
      </c>
      <c r="B2781" t="s">
        <v>6143</v>
      </c>
      <c r="C2781" t="s">
        <v>5</v>
      </c>
      <c r="D2781" t="s">
        <v>352</v>
      </c>
      <c r="E2781" t="s">
        <v>352</v>
      </c>
      <c r="F2781" t="s">
        <v>127</v>
      </c>
      <c r="G2781" t="str">
        <f>Table_Default__ACACCTCAT[[#This Row],[ACCT_CATEGORY]]</f>
        <v>08098</v>
      </c>
    </row>
    <row r="2782" spans="1:7" x14ac:dyDescent="0.25">
      <c r="A2782" t="s">
        <v>6144</v>
      </c>
      <c r="B2782" t="s">
        <v>6145</v>
      </c>
      <c r="C2782" t="s">
        <v>5</v>
      </c>
      <c r="D2782" t="s">
        <v>352</v>
      </c>
      <c r="E2782" t="s">
        <v>352</v>
      </c>
      <c r="F2782" t="s">
        <v>127</v>
      </c>
      <c r="G2782" t="str">
        <f>Table_Default__ACACCTCAT[[#This Row],[ACCT_CATEGORY]]</f>
        <v>08099</v>
      </c>
    </row>
    <row r="2783" spans="1:7" x14ac:dyDescent="0.25">
      <c r="A2783" t="s">
        <v>6146</v>
      </c>
      <c r="B2783" t="s">
        <v>6147</v>
      </c>
      <c r="C2783" t="s">
        <v>5</v>
      </c>
      <c r="D2783" t="s">
        <v>352</v>
      </c>
      <c r="E2783" t="s">
        <v>352</v>
      </c>
      <c r="F2783" t="s">
        <v>127</v>
      </c>
      <c r="G2783" t="str">
        <f>Table_Default__ACACCTCAT[[#This Row],[ACCT_CATEGORY]]</f>
        <v>08100</v>
      </c>
    </row>
    <row r="2784" spans="1:7" x14ac:dyDescent="0.25">
      <c r="A2784" t="s">
        <v>6148</v>
      </c>
      <c r="B2784" t="s">
        <v>6149</v>
      </c>
      <c r="C2784" t="s">
        <v>5</v>
      </c>
      <c r="D2784" t="s">
        <v>352</v>
      </c>
      <c r="E2784" t="s">
        <v>352</v>
      </c>
      <c r="F2784" t="s">
        <v>127</v>
      </c>
      <c r="G2784" t="str">
        <f>Table_Default__ACACCTCAT[[#This Row],[ACCT_CATEGORY]]</f>
        <v>08101</v>
      </c>
    </row>
    <row r="2785" spans="1:7" x14ac:dyDescent="0.25">
      <c r="A2785" t="s">
        <v>6150</v>
      </c>
      <c r="B2785" t="s">
        <v>6151</v>
      </c>
      <c r="C2785" t="s">
        <v>5</v>
      </c>
      <c r="D2785" t="s">
        <v>352</v>
      </c>
      <c r="E2785" t="s">
        <v>352</v>
      </c>
      <c r="F2785" t="s">
        <v>127</v>
      </c>
      <c r="G2785" t="str">
        <f>Table_Default__ACACCTCAT[[#This Row],[ACCT_CATEGORY]]</f>
        <v>08102</v>
      </c>
    </row>
    <row r="2786" spans="1:7" x14ac:dyDescent="0.25">
      <c r="A2786" t="s">
        <v>6152</v>
      </c>
      <c r="B2786" t="s">
        <v>6153</v>
      </c>
      <c r="C2786" t="s">
        <v>5</v>
      </c>
      <c r="D2786" t="s">
        <v>352</v>
      </c>
      <c r="E2786" t="s">
        <v>352</v>
      </c>
      <c r="F2786" t="s">
        <v>127</v>
      </c>
      <c r="G2786" t="str">
        <f>Table_Default__ACACCTCAT[[#This Row],[ACCT_CATEGORY]]</f>
        <v>08103</v>
      </c>
    </row>
    <row r="2787" spans="1:7" x14ac:dyDescent="0.25">
      <c r="A2787" t="s">
        <v>6154</v>
      </c>
      <c r="B2787" t="s">
        <v>6155</v>
      </c>
      <c r="C2787" t="s">
        <v>5</v>
      </c>
      <c r="D2787" t="s">
        <v>352</v>
      </c>
      <c r="E2787" t="s">
        <v>352</v>
      </c>
      <c r="F2787" t="s">
        <v>127</v>
      </c>
      <c r="G2787" t="str">
        <f>Table_Default__ACACCTCAT[[#This Row],[ACCT_CATEGORY]]</f>
        <v>08104</v>
      </c>
    </row>
    <row r="2788" spans="1:7" x14ac:dyDescent="0.25">
      <c r="A2788" t="s">
        <v>6156</v>
      </c>
      <c r="B2788" t="s">
        <v>6157</v>
      </c>
      <c r="C2788" t="s">
        <v>5</v>
      </c>
      <c r="D2788" t="s">
        <v>352</v>
      </c>
      <c r="E2788" t="s">
        <v>352</v>
      </c>
      <c r="F2788" t="s">
        <v>127</v>
      </c>
      <c r="G2788" t="str">
        <f>Table_Default__ACACCTCAT[[#This Row],[ACCT_CATEGORY]]</f>
        <v>08105</v>
      </c>
    </row>
    <row r="2789" spans="1:7" x14ac:dyDescent="0.25">
      <c r="A2789" t="s">
        <v>6158</v>
      </c>
      <c r="B2789" t="s">
        <v>6159</v>
      </c>
      <c r="C2789" t="s">
        <v>5</v>
      </c>
      <c r="D2789" t="s">
        <v>352</v>
      </c>
      <c r="E2789" t="s">
        <v>352</v>
      </c>
      <c r="F2789" t="s">
        <v>127</v>
      </c>
      <c r="G2789" t="str">
        <f>Table_Default__ACACCTCAT[[#This Row],[ACCT_CATEGORY]]</f>
        <v>08106</v>
      </c>
    </row>
    <row r="2790" spans="1:7" x14ac:dyDescent="0.25">
      <c r="A2790" t="s">
        <v>6160</v>
      </c>
      <c r="B2790" t="s">
        <v>6161</v>
      </c>
      <c r="C2790" t="s">
        <v>5</v>
      </c>
      <c r="D2790" t="s">
        <v>352</v>
      </c>
      <c r="E2790" t="s">
        <v>352</v>
      </c>
      <c r="F2790" t="s">
        <v>127</v>
      </c>
      <c r="G2790" t="str">
        <f>Table_Default__ACACCTCAT[[#This Row],[ACCT_CATEGORY]]</f>
        <v>08107</v>
      </c>
    </row>
    <row r="2791" spans="1:7" x14ac:dyDescent="0.25">
      <c r="A2791" t="s">
        <v>6162</v>
      </c>
      <c r="B2791" t="s">
        <v>6163</v>
      </c>
      <c r="C2791" t="s">
        <v>5</v>
      </c>
      <c r="D2791" t="s">
        <v>352</v>
      </c>
      <c r="E2791" t="s">
        <v>352</v>
      </c>
      <c r="F2791" t="s">
        <v>127</v>
      </c>
      <c r="G2791" t="str">
        <f>Table_Default__ACACCTCAT[[#This Row],[ACCT_CATEGORY]]</f>
        <v>08108</v>
      </c>
    </row>
    <row r="2792" spans="1:7" x14ac:dyDescent="0.25">
      <c r="A2792" t="s">
        <v>6164</v>
      </c>
      <c r="B2792" t="s">
        <v>6165</v>
      </c>
      <c r="C2792" t="s">
        <v>5</v>
      </c>
      <c r="D2792" t="s">
        <v>352</v>
      </c>
      <c r="E2792" t="s">
        <v>352</v>
      </c>
      <c r="F2792" t="s">
        <v>127</v>
      </c>
      <c r="G2792" t="str">
        <f>Table_Default__ACACCTCAT[[#This Row],[ACCT_CATEGORY]]</f>
        <v>08109</v>
      </c>
    </row>
    <row r="2793" spans="1:7" x14ac:dyDescent="0.25">
      <c r="A2793" t="s">
        <v>6166</v>
      </c>
      <c r="B2793" t="s">
        <v>6167</v>
      </c>
      <c r="C2793" t="s">
        <v>5</v>
      </c>
      <c r="D2793" t="s">
        <v>352</v>
      </c>
      <c r="E2793" t="s">
        <v>352</v>
      </c>
      <c r="F2793" t="s">
        <v>127</v>
      </c>
      <c r="G2793" t="str">
        <f>Table_Default__ACACCTCAT[[#This Row],[ACCT_CATEGORY]]</f>
        <v>08110</v>
      </c>
    </row>
    <row r="2794" spans="1:7" x14ac:dyDescent="0.25">
      <c r="A2794" t="s">
        <v>6168</v>
      </c>
      <c r="B2794" t="s">
        <v>6169</v>
      </c>
      <c r="C2794" t="s">
        <v>5</v>
      </c>
      <c r="D2794" t="s">
        <v>352</v>
      </c>
      <c r="E2794" t="s">
        <v>352</v>
      </c>
      <c r="F2794" t="s">
        <v>127</v>
      </c>
      <c r="G2794" t="str">
        <f>Table_Default__ACACCTCAT[[#This Row],[ACCT_CATEGORY]]</f>
        <v>08111</v>
      </c>
    </row>
    <row r="2795" spans="1:7" x14ac:dyDescent="0.25">
      <c r="A2795" t="s">
        <v>6170</v>
      </c>
      <c r="B2795" t="s">
        <v>6171</v>
      </c>
      <c r="C2795" t="s">
        <v>5</v>
      </c>
      <c r="D2795" t="s">
        <v>352</v>
      </c>
      <c r="E2795" t="s">
        <v>352</v>
      </c>
      <c r="F2795" t="s">
        <v>127</v>
      </c>
      <c r="G2795" t="str">
        <f>Table_Default__ACACCTCAT[[#This Row],[ACCT_CATEGORY]]</f>
        <v>08112</v>
      </c>
    </row>
    <row r="2796" spans="1:7" x14ac:dyDescent="0.25">
      <c r="A2796" t="s">
        <v>6172</v>
      </c>
      <c r="B2796" t="s">
        <v>6173</v>
      </c>
      <c r="C2796" t="s">
        <v>5</v>
      </c>
      <c r="D2796" t="s">
        <v>352</v>
      </c>
      <c r="E2796" t="s">
        <v>352</v>
      </c>
      <c r="F2796" t="s">
        <v>127</v>
      </c>
      <c r="G2796" t="str">
        <f>Table_Default__ACACCTCAT[[#This Row],[ACCT_CATEGORY]]</f>
        <v>08113</v>
      </c>
    </row>
    <row r="2797" spans="1:7" x14ac:dyDescent="0.25">
      <c r="A2797" t="s">
        <v>6174</v>
      </c>
      <c r="B2797" t="s">
        <v>6175</v>
      </c>
      <c r="C2797" t="s">
        <v>5</v>
      </c>
      <c r="D2797" t="s">
        <v>352</v>
      </c>
      <c r="E2797" t="s">
        <v>352</v>
      </c>
      <c r="F2797" t="s">
        <v>127</v>
      </c>
      <c r="G2797" t="str">
        <f>Table_Default__ACACCTCAT[[#This Row],[ACCT_CATEGORY]]</f>
        <v>08114</v>
      </c>
    </row>
    <row r="2798" spans="1:7" x14ac:dyDescent="0.25">
      <c r="A2798" t="s">
        <v>6176</v>
      </c>
      <c r="B2798" t="s">
        <v>6177</v>
      </c>
      <c r="C2798" t="s">
        <v>5</v>
      </c>
      <c r="D2798" t="s">
        <v>352</v>
      </c>
      <c r="E2798" t="s">
        <v>352</v>
      </c>
      <c r="F2798" t="s">
        <v>127</v>
      </c>
      <c r="G2798" t="str">
        <f>Table_Default__ACACCTCAT[[#This Row],[ACCT_CATEGORY]]</f>
        <v>08115</v>
      </c>
    </row>
    <row r="2799" spans="1:7" x14ac:dyDescent="0.25">
      <c r="A2799" t="s">
        <v>6178</v>
      </c>
      <c r="B2799" t="s">
        <v>6179</v>
      </c>
      <c r="C2799" t="s">
        <v>5</v>
      </c>
      <c r="D2799" t="s">
        <v>352</v>
      </c>
      <c r="E2799" t="s">
        <v>352</v>
      </c>
      <c r="F2799" t="s">
        <v>127</v>
      </c>
      <c r="G2799" t="str">
        <f>Table_Default__ACACCTCAT[[#This Row],[ACCT_CATEGORY]]</f>
        <v>08116</v>
      </c>
    </row>
    <row r="2800" spans="1:7" x14ac:dyDescent="0.25">
      <c r="A2800" t="s">
        <v>6180</v>
      </c>
      <c r="B2800" t="s">
        <v>6181</v>
      </c>
      <c r="C2800" t="s">
        <v>5</v>
      </c>
      <c r="D2800" t="s">
        <v>352</v>
      </c>
      <c r="E2800" t="s">
        <v>352</v>
      </c>
      <c r="F2800" t="s">
        <v>127</v>
      </c>
      <c r="G2800" t="str">
        <f>Table_Default__ACACCTCAT[[#This Row],[ACCT_CATEGORY]]</f>
        <v>08117</v>
      </c>
    </row>
    <row r="2801" spans="1:7" x14ac:dyDescent="0.25">
      <c r="A2801" t="s">
        <v>6182</v>
      </c>
      <c r="B2801" t="s">
        <v>6183</v>
      </c>
      <c r="C2801" t="s">
        <v>5</v>
      </c>
      <c r="D2801" t="s">
        <v>352</v>
      </c>
      <c r="E2801" t="s">
        <v>352</v>
      </c>
      <c r="F2801" t="s">
        <v>127</v>
      </c>
      <c r="G2801" t="str">
        <f>Table_Default__ACACCTCAT[[#This Row],[ACCT_CATEGORY]]</f>
        <v>08118</v>
      </c>
    </row>
    <row r="2802" spans="1:7" x14ac:dyDescent="0.25">
      <c r="A2802" t="s">
        <v>6184</v>
      </c>
      <c r="B2802" t="s">
        <v>6185</v>
      </c>
      <c r="C2802" t="s">
        <v>5</v>
      </c>
      <c r="D2802" t="s">
        <v>352</v>
      </c>
      <c r="E2802" t="s">
        <v>352</v>
      </c>
      <c r="F2802" t="s">
        <v>127</v>
      </c>
      <c r="G2802" t="str">
        <f>Table_Default__ACACCTCAT[[#This Row],[ACCT_CATEGORY]]</f>
        <v>08119</v>
      </c>
    </row>
    <row r="2803" spans="1:7" x14ac:dyDescent="0.25">
      <c r="A2803" t="s">
        <v>6186</v>
      </c>
      <c r="B2803" t="s">
        <v>6187</v>
      </c>
      <c r="C2803" t="s">
        <v>5</v>
      </c>
      <c r="D2803" t="s">
        <v>352</v>
      </c>
      <c r="E2803" t="s">
        <v>352</v>
      </c>
      <c r="F2803" t="s">
        <v>127</v>
      </c>
      <c r="G2803" t="str">
        <f>Table_Default__ACACCTCAT[[#This Row],[ACCT_CATEGORY]]</f>
        <v>08120</v>
      </c>
    </row>
    <row r="2804" spans="1:7" x14ac:dyDescent="0.25">
      <c r="A2804" t="s">
        <v>6188</v>
      </c>
      <c r="B2804" t="s">
        <v>6189</v>
      </c>
      <c r="C2804" t="s">
        <v>5</v>
      </c>
      <c r="D2804" t="s">
        <v>352</v>
      </c>
      <c r="E2804" t="s">
        <v>352</v>
      </c>
      <c r="F2804" t="s">
        <v>127</v>
      </c>
      <c r="G2804" t="str">
        <f>Table_Default__ACACCTCAT[[#This Row],[ACCT_CATEGORY]]</f>
        <v>08121</v>
      </c>
    </row>
    <row r="2805" spans="1:7" x14ac:dyDescent="0.25">
      <c r="A2805" t="s">
        <v>6190</v>
      </c>
      <c r="B2805" t="s">
        <v>6191</v>
      </c>
      <c r="C2805" t="s">
        <v>5</v>
      </c>
      <c r="D2805" t="s">
        <v>352</v>
      </c>
      <c r="E2805" t="s">
        <v>352</v>
      </c>
      <c r="F2805" t="s">
        <v>127</v>
      </c>
      <c r="G2805" t="str">
        <f>Table_Default__ACACCTCAT[[#This Row],[ACCT_CATEGORY]]</f>
        <v>08122</v>
      </c>
    </row>
    <row r="2806" spans="1:7" x14ac:dyDescent="0.25">
      <c r="A2806" t="s">
        <v>6192</v>
      </c>
      <c r="B2806" t="s">
        <v>6193</v>
      </c>
      <c r="C2806" t="s">
        <v>5</v>
      </c>
      <c r="D2806" t="s">
        <v>352</v>
      </c>
      <c r="E2806" t="s">
        <v>352</v>
      </c>
      <c r="F2806" t="s">
        <v>127</v>
      </c>
      <c r="G2806" t="str">
        <f>Table_Default__ACACCTCAT[[#This Row],[ACCT_CATEGORY]]</f>
        <v>08123</v>
      </c>
    </row>
    <row r="2807" spans="1:7" x14ac:dyDescent="0.25">
      <c r="A2807" t="s">
        <v>6194</v>
      </c>
      <c r="B2807" t="s">
        <v>6195</v>
      </c>
      <c r="C2807" t="s">
        <v>5</v>
      </c>
      <c r="D2807" t="s">
        <v>352</v>
      </c>
      <c r="E2807" t="s">
        <v>352</v>
      </c>
      <c r="F2807" t="s">
        <v>127</v>
      </c>
      <c r="G2807" t="str">
        <f>Table_Default__ACACCTCAT[[#This Row],[ACCT_CATEGORY]]</f>
        <v>08124</v>
      </c>
    </row>
    <row r="2808" spans="1:7" x14ac:dyDescent="0.25">
      <c r="A2808" t="s">
        <v>6196</v>
      </c>
      <c r="B2808" t="s">
        <v>6197</v>
      </c>
      <c r="C2808" t="s">
        <v>5</v>
      </c>
      <c r="D2808" t="s">
        <v>352</v>
      </c>
      <c r="E2808" t="s">
        <v>352</v>
      </c>
      <c r="F2808" t="s">
        <v>127</v>
      </c>
      <c r="G2808" t="str">
        <f>Table_Default__ACACCTCAT[[#This Row],[ACCT_CATEGORY]]</f>
        <v>08125</v>
      </c>
    </row>
    <row r="2809" spans="1:7" x14ac:dyDescent="0.25">
      <c r="A2809" t="s">
        <v>6198</v>
      </c>
      <c r="B2809" t="s">
        <v>6199</v>
      </c>
      <c r="C2809" t="s">
        <v>5</v>
      </c>
      <c r="D2809" t="s">
        <v>352</v>
      </c>
      <c r="E2809" t="s">
        <v>352</v>
      </c>
      <c r="F2809" t="s">
        <v>127</v>
      </c>
      <c r="G2809" t="str">
        <f>Table_Default__ACACCTCAT[[#This Row],[ACCT_CATEGORY]]</f>
        <v>08126</v>
      </c>
    </row>
    <row r="2810" spans="1:7" x14ac:dyDescent="0.25">
      <c r="A2810" t="s">
        <v>6200</v>
      </c>
      <c r="B2810" t="s">
        <v>6201</v>
      </c>
      <c r="C2810" t="s">
        <v>5</v>
      </c>
      <c r="D2810" t="s">
        <v>352</v>
      </c>
      <c r="E2810" t="s">
        <v>352</v>
      </c>
      <c r="F2810" t="s">
        <v>127</v>
      </c>
      <c r="G2810" t="str">
        <f>Table_Default__ACACCTCAT[[#This Row],[ACCT_CATEGORY]]</f>
        <v>08127</v>
      </c>
    </row>
    <row r="2811" spans="1:7" x14ac:dyDescent="0.25">
      <c r="A2811" t="s">
        <v>6202</v>
      </c>
      <c r="B2811" t="s">
        <v>6203</v>
      </c>
      <c r="C2811" t="s">
        <v>5</v>
      </c>
      <c r="D2811" t="s">
        <v>352</v>
      </c>
      <c r="E2811" t="s">
        <v>352</v>
      </c>
      <c r="F2811" t="s">
        <v>127</v>
      </c>
      <c r="G2811" t="str">
        <f>Table_Default__ACACCTCAT[[#This Row],[ACCT_CATEGORY]]</f>
        <v>08128</v>
      </c>
    </row>
    <row r="2812" spans="1:7" x14ac:dyDescent="0.25">
      <c r="A2812" t="s">
        <v>6204</v>
      </c>
      <c r="B2812" t="s">
        <v>6205</v>
      </c>
      <c r="C2812" t="s">
        <v>5</v>
      </c>
      <c r="D2812" t="s">
        <v>352</v>
      </c>
      <c r="E2812" t="s">
        <v>352</v>
      </c>
      <c r="F2812" t="s">
        <v>127</v>
      </c>
      <c r="G2812" t="str">
        <f>Table_Default__ACACCTCAT[[#This Row],[ACCT_CATEGORY]]</f>
        <v>08129</v>
      </c>
    </row>
    <row r="2813" spans="1:7" x14ac:dyDescent="0.25">
      <c r="A2813" t="s">
        <v>6206</v>
      </c>
      <c r="B2813" t="s">
        <v>6207</v>
      </c>
      <c r="C2813" t="s">
        <v>5</v>
      </c>
      <c r="D2813" t="s">
        <v>352</v>
      </c>
      <c r="E2813" t="s">
        <v>352</v>
      </c>
      <c r="F2813" t="s">
        <v>127</v>
      </c>
      <c r="G2813" t="str">
        <f>Table_Default__ACACCTCAT[[#This Row],[ACCT_CATEGORY]]</f>
        <v>08130</v>
      </c>
    </row>
    <row r="2814" spans="1:7" x14ac:dyDescent="0.25">
      <c r="A2814" t="s">
        <v>6208</v>
      </c>
      <c r="B2814" t="s">
        <v>6209</v>
      </c>
      <c r="C2814" t="s">
        <v>5</v>
      </c>
      <c r="D2814" t="s">
        <v>352</v>
      </c>
      <c r="E2814" t="s">
        <v>352</v>
      </c>
      <c r="F2814" t="s">
        <v>127</v>
      </c>
      <c r="G2814" t="str">
        <f>Table_Default__ACACCTCAT[[#This Row],[ACCT_CATEGORY]]</f>
        <v>08131</v>
      </c>
    </row>
    <row r="2815" spans="1:7" x14ac:dyDescent="0.25">
      <c r="A2815" t="s">
        <v>6210</v>
      </c>
      <c r="B2815" t="s">
        <v>6211</v>
      </c>
      <c r="C2815" t="s">
        <v>5</v>
      </c>
      <c r="D2815" t="s">
        <v>352</v>
      </c>
      <c r="E2815" t="s">
        <v>352</v>
      </c>
      <c r="F2815" t="s">
        <v>127</v>
      </c>
      <c r="G2815" t="str">
        <f>Table_Default__ACACCTCAT[[#This Row],[ACCT_CATEGORY]]</f>
        <v>08132</v>
      </c>
    </row>
    <row r="2816" spans="1:7" x14ac:dyDescent="0.25">
      <c r="A2816" t="s">
        <v>6212</v>
      </c>
      <c r="B2816" t="s">
        <v>6213</v>
      </c>
      <c r="C2816" t="s">
        <v>5</v>
      </c>
      <c r="D2816" t="s">
        <v>352</v>
      </c>
      <c r="E2816" t="s">
        <v>352</v>
      </c>
      <c r="F2816" t="s">
        <v>127</v>
      </c>
      <c r="G2816" t="str">
        <f>Table_Default__ACACCTCAT[[#This Row],[ACCT_CATEGORY]]</f>
        <v>08133</v>
      </c>
    </row>
    <row r="2817" spans="1:7" x14ac:dyDescent="0.25">
      <c r="A2817" t="s">
        <v>6214</v>
      </c>
      <c r="B2817" t="s">
        <v>6215</v>
      </c>
      <c r="C2817" t="s">
        <v>5</v>
      </c>
      <c r="D2817" t="s">
        <v>352</v>
      </c>
      <c r="E2817" t="s">
        <v>352</v>
      </c>
      <c r="F2817" t="s">
        <v>127</v>
      </c>
      <c r="G2817" t="str">
        <f>Table_Default__ACACCTCAT[[#This Row],[ACCT_CATEGORY]]</f>
        <v>08134</v>
      </c>
    </row>
    <row r="2818" spans="1:7" x14ac:dyDescent="0.25">
      <c r="A2818" t="s">
        <v>6216</v>
      </c>
      <c r="B2818" t="s">
        <v>6217</v>
      </c>
      <c r="C2818" t="s">
        <v>5</v>
      </c>
      <c r="D2818" t="s">
        <v>352</v>
      </c>
      <c r="E2818" t="s">
        <v>352</v>
      </c>
      <c r="F2818" t="s">
        <v>127</v>
      </c>
      <c r="G2818" t="str">
        <f>Table_Default__ACACCTCAT[[#This Row],[ACCT_CATEGORY]]</f>
        <v>08135</v>
      </c>
    </row>
    <row r="2819" spans="1:7" x14ac:dyDescent="0.25">
      <c r="A2819" t="s">
        <v>6218</v>
      </c>
      <c r="B2819" t="s">
        <v>6219</v>
      </c>
      <c r="C2819" t="s">
        <v>5</v>
      </c>
      <c r="D2819" t="s">
        <v>352</v>
      </c>
      <c r="E2819" t="s">
        <v>352</v>
      </c>
      <c r="F2819" t="s">
        <v>127</v>
      </c>
      <c r="G2819" t="str">
        <f>Table_Default__ACACCTCAT[[#This Row],[ACCT_CATEGORY]]</f>
        <v>08136</v>
      </c>
    </row>
    <row r="2820" spans="1:7" x14ac:dyDescent="0.25">
      <c r="A2820" t="s">
        <v>6220</v>
      </c>
      <c r="B2820" t="s">
        <v>6221</v>
      </c>
      <c r="C2820" t="s">
        <v>5</v>
      </c>
      <c r="D2820" t="s">
        <v>352</v>
      </c>
      <c r="E2820" t="s">
        <v>352</v>
      </c>
      <c r="F2820" t="s">
        <v>127</v>
      </c>
      <c r="G2820" t="str">
        <f>Table_Default__ACACCTCAT[[#This Row],[ACCT_CATEGORY]]</f>
        <v>08137</v>
      </c>
    </row>
    <row r="2821" spans="1:7" x14ac:dyDescent="0.25">
      <c r="A2821" t="s">
        <v>6222</v>
      </c>
      <c r="B2821" t="s">
        <v>6223</v>
      </c>
      <c r="C2821" t="s">
        <v>5</v>
      </c>
      <c r="D2821" t="s">
        <v>352</v>
      </c>
      <c r="E2821" t="s">
        <v>352</v>
      </c>
      <c r="F2821" t="s">
        <v>127</v>
      </c>
      <c r="G2821" t="str">
        <f>Table_Default__ACACCTCAT[[#This Row],[ACCT_CATEGORY]]</f>
        <v>08138</v>
      </c>
    </row>
    <row r="2822" spans="1:7" x14ac:dyDescent="0.25">
      <c r="A2822" t="s">
        <v>6224</v>
      </c>
      <c r="B2822" t="s">
        <v>6225</v>
      </c>
      <c r="C2822" t="s">
        <v>5</v>
      </c>
      <c r="D2822" t="s">
        <v>352</v>
      </c>
      <c r="E2822" t="s">
        <v>352</v>
      </c>
      <c r="F2822" t="s">
        <v>127</v>
      </c>
      <c r="G2822" t="str">
        <f>Table_Default__ACACCTCAT[[#This Row],[ACCT_CATEGORY]]</f>
        <v>08139</v>
      </c>
    </row>
    <row r="2823" spans="1:7" x14ac:dyDescent="0.25">
      <c r="A2823" t="s">
        <v>6226</v>
      </c>
      <c r="B2823" t="s">
        <v>6227</v>
      </c>
      <c r="C2823" t="s">
        <v>5</v>
      </c>
      <c r="D2823" t="s">
        <v>352</v>
      </c>
      <c r="E2823" t="s">
        <v>352</v>
      </c>
      <c r="F2823" t="s">
        <v>127</v>
      </c>
      <c r="G2823" t="str">
        <f>Table_Default__ACACCTCAT[[#This Row],[ACCT_CATEGORY]]</f>
        <v>08140</v>
      </c>
    </row>
    <row r="2824" spans="1:7" x14ac:dyDescent="0.25">
      <c r="A2824" t="s">
        <v>6228</v>
      </c>
      <c r="B2824" t="s">
        <v>6229</v>
      </c>
      <c r="C2824" t="s">
        <v>5</v>
      </c>
      <c r="D2824" t="s">
        <v>352</v>
      </c>
      <c r="E2824" t="s">
        <v>352</v>
      </c>
      <c r="F2824" t="s">
        <v>127</v>
      </c>
      <c r="G2824" t="str">
        <f>Table_Default__ACACCTCAT[[#This Row],[ACCT_CATEGORY]]</f>
        <v>08141</v>
      </c>
    </row>
    <row r="2825" spans="1:7" x14ac:dyDescent="0.25">
      <c r="A2825" t="s">
        <v>6230</v>
      </c>
      <c r="B2825" t="s">
        <v>6231</v>
      </c>
      <c r="C2825" t="s">
        <v>5</v>
      </c>
      <c r="D2825" t="s">
        <v>352</v>
      </c>
      <c r="E2825" t="s">
        <v>352</v>
      </c>
      <c r="F2825" t="s">
        <v>127</v>
      </c>
      <c r="G2825" t="str">
        <f>Table_Default__ACACCTCAT[[#This Row],[ACCT_CATEGORY]]</f>
        <v>08142</v>
      </c>
    </row>
    <row r="2826" spans="1:7" x14ac:dyDescent="0.25">
      <c r="A2826" t="s">
        <v>6232</v>
      </c>
      <c r="B2826" t="s">
        <v>6233</v>
      </c>
      <c r="C2826" t="s">
        <v>5</v>
      </c>
      <c r="D2826" t="s">
        <v>352</v>
      </c>
      <c r="E2826" t="s">
        <v>352</v>
      </c>
      <c r="F2826" t="s">
        <v>127</v>
      </c>
      <c r="G2826" t="str">
        <f>Table_Default__ACACCTCAT[[#This Row],[ACCT_CATEGORY]]</f>
        <v>08143</v>
      </c>
    </row>
    <row r="2827" spans="1:7" x14ac:dyDescent="0.25">
      <c r="A2827" t="s">
        <v>6234</v>
      </c>
      <c r="B2827" t="s">
        <v>6235</v>
      </c>
      <c r="C2827" t="s">
        <v>5</v>
      </c>
      <c r="D2827" t="s">
        <v>352</v>
      </c>
      <c r="E2827" t="s">
        <v>352</v>
      </c>
      <c r="F2827" t="s">
        <v>127</v>
      </c>
      <c r="G2827" t="str">
        <f>Table_Default__ACACCTCAT[[#This Row],[ACCT_CATEGORY]]</f>
        <v>08144</v>
      </c>
    </row>
    <row r="2828" spans="1:7" x14ac:dyDescent="0.25">
      <c r="A2828" t="s">
        <v>6236</v>
      </c>
      <c r="B2828" t="s">
        <v>6237</v>
      </c>
      <c r="C2828" t="s">
        <v>5</v>
      </c>
      <c r="D2828" t="s">
        <v>352</v>
      </c>
      <c r="E2828" t="s">
        <v>352</v>
      </c>
      <c r="F2828" t="s">
        <v>127</v>
      </c>
      <c r="G2828" t="str">
        <f>Table_Default__ACACCTCAT[[#This Row],[ACCT_CATEGORY]]</f>
        <v>08145</v>
      </c>
    </row>
    <row r="2829" spans="1:7" x14ac:dyDescent="0.25">
      <c r="A2829" t="s">
        <v>6238</v>
      </c>
      <c r="B2829" t="s">
        <v>6239</v>
      </c>
      <c r="C2829" t="s">
        <v>5</v>
      </c>
      <c r="D2829" t="s">
        <v>352</v>
      </c>
      <c r="E2829" t="s">
        <v>352</v>
      </c>
      <c r="F2829" t="s">
        <v>127</v>
      </c>
      <c r="G2829" t="str">
        <f>Table_Default__ACACCTCAT[[#This Row],[ACCT_CATEGORY]]</f>
        <v>08146</v>
      </c>
    </row>
    <row r="2830" spans="1:7" x14ac:dyDescent="0.25">
      <c r="A2830" t="s">
        <v>6240</v>
      </c>
      <c r="B2830" t="s">
        <v>6241</v>
      </c>
      <c r="C2830" t="s">
        <v>5</v>
      </c>
      <c r="D2830" t="s">
        <v>352</v>
      </c>
      <c r="E2830" t="s">
        <v>352</v>
      </c>
      <c r="F2830" t="s">
        <v>127</v>
      </c>
      <c r="G2830" t="str">
        <f>Table_Default__ACACCTCAT[[#This Row],[ACCT_CATEGORY]]</f>
        <v>08147</v>
      </c>
    </row>
    <row r="2831" spans="1:7" x14ac:dyDescent="0.25">
      <c r="A2831" t="s">
        <v>6242</v>
      </c>
      <c r="B2831" t="s">
        <v>6243</v>
      </c>
      <c r="C2831" t="s">
        <v>5</v>
      </c>
      <c r="D2831" t="s">
        <v>352</v>
      </c>
      <c r="E2831" t="s">
        <v>352</v>
      </c>
      <c r="F2831" t="s">
        <v>127</v>
      </c>
      <c r="G2831" t="str">
        <f>Table_Default__ACACCTCAT[[#This Row],[ACCT_CATEGORY]]</f>
        <v>08148</v>
      </c>
    </row>
    <row r="2832" spans="1:7" x14ac:dyDescent="0.25">
      <c r="A2832" t="s">
        <v>6244</v>
      </c>
      <c r="B2832" t="s">
        <v>6245</v>
      </c>
      <c r="C2832" t="s">
        <v>5</v>
      </c>
      <c r="D2832" t="s">
        <v>352</v>
      </c>
      <c r="E2832" t="s">
        <v>352</v>
      </c>
      <c r="F2832" t="s">
        <v>127</v>
      </c>
      <c r="G2832" t="str">
        <f>Table_Default__ACACCTCAT[[#This Row],[ACCT_CATEGORY]]</f>
        <v>08149</v>
      </c>
    </row>
    <row r="2833" spans="1:7" x14ac:dyDescent="0.25">
      <c r="A2833" t="s">
        <v>6246</v>
      </c>
      <c r="B2833" t="s">
        <v>6247</v>
      </c>
      <c r="C2833" t="s">
        <v>5</v>
      </c>
      <c r="D2833" t="s">
        <v>352</v>
      </c>
      <c r="E2833" t="s">
        <v>352</v>
      </c>
      <c r="F2833" t="s">
        <v>127</v>
      </c>
      <c r="G2833" t="str">
        <f>Table_Default__ACACCTCAT[[#This Row],[ACCT_CATEGORY]]</f>
        <v>08150</v>
      </c>
    </row>
    <row r="2834" spans="1:7" x14ac:dyDescent="0.25">
      <c r="A2834" t="s">
        <v>6248</v>
      </c>
      <c r="B2834" t="s">
        <v>6249</v>
      </c>
      <c r="C2834" t="s">
        <v>5</v>
      </c>
      <c r="D2834" t="s">
        <v>352</v>
      </c>
      <c r="E2834" t="s">
        <v>352</v>
      </c>
      <c r="F2834" t="s">
        <v>127</v>
      </c>
      <c r="G2834" t="str">
        <f>Table_Default__ACACCTCAT[[#This Row],[ACCT_CATEGORY]]</f>
        <v>08151</v>
      </c>
    </row>
    <row r="2835" spans="1:7" x14ac:dyDescent="0.25">
      <c r="A2835" t="s">
        <v>6250</v>
      </c>
      <c r="B2835" t="s">
        <v>6251</v>
      </c>
      <c r="C2835" t="s">
        <v>5</v>
      </c>
      <c r="D2835" t="s">
        <v>352</v>
      </c>
      <c r="E2835" t="s">
        <v>352</v>
      </c>
      <c r="F2835" t="s">
        <v>127</v>
      </c>
      <c r="G2835" t="str">
        <f>Table_Default__ACACCTCAT[[#This Row],[ACCT_CATEGORY]]</f>
        <v>08152</v>
      </c>
    </row>
    <row r="2836" spans="1:7" x14ac:dyDescent="0.25">
      <c r="A2836" t="s">
        <v>6252</v>
      </c>
      <c r="B2836" t="s">
        <v>6253</v>
      </c>
      <c r="C2836" t="s">
        <v>5</v>
      </c>
      <c r="D2836" t="s">
        <v>352</v>
      </c>
      <c r="E2836" t="s">
        <v>352</v>
      </c>
      <c r="F2836" t="s">
        <v>127</v>
      </c>
      <c r="G2836" t="str">
        <f>Table_Default__ACACCTCAT[[#This Row],[ACCT_CATEGORY]]</f>
        <v>08153</v>
      </c>
    </row>
    <row r="2837" spans="1:7" x14ac:dyDescent="0.25">
      <c r="A2837" t="s">
        <v>6254</v>
      </c>
      <c r="B2837" t="s">
        <v>6255</v>
      </c>
      <c r="C2837" t="s">
        <v>5</v>
      </c>
      <c r="D2837" t="s">
        <v>352</v>
      </c>
      <c r="E2837" t="s">
        <v>352</v>
      </c>
      <c r="F2837" t="s">
        <v>127</v>
      </c>
      <c r="G2837" t="str">
        <f>Table_Default__ACACCTCAT[[#This Row],[ACCT_CATEGORY]]</f>
        <v>08154</v>
      </c>
    </row>
    <row r="2838" spans="1:7" x14ac:dyDescent="0.25">
      <c r="A2838" t="s">
        <v>6256</v>
      </c>
      <c r="B2838" t="s">
        <v>6257</v>
      </c>
      <c r="C2838" t="s">
        <v>5</v>
      </c>
      <c r="D2838" t="s">
        <v>352</v>
      </c>
      <c r="E2838" t="s">
        <v>352</v>
      </c>
      <c r="F2838" t="s">
        <v>127</v>
      </c>
      <c r="G2838" t="str">
        <f>Table_Default__ACACCTCAT[[#This Row],[ACCT_CATEGORY]]</f>
        <v>08156</v>
      </c>
    </row>
    <row r="2839" spans="1:7" x14ac:dyDescent="0.25">
      <c r="A2839" t="s">
        <v>6258</v>
      </c>
      <c r="B2839" t="s">
        <v>6259</v>
      </c>
      <c r="C2839" t="s">
        <v>5</v>
      </c>
      <c r="D2839" t="s">
        <v>352</v>
      </c>
      <c r="E2839" t="s">
        <v>352</v>
      </c>
      <c r="F2839" t="s">
        <v>127</v>
      </c>
      <c r="G2839" t="str">
        <f>Table_Default__ACACCTCAT[[#This Row],[ACCT_CATEGORY]]</f>
        <v>08157</v>
      </c>
    </row>
    <row r="2840" spans="1:7" x14ac:dyDescent="0.25">
      <c r="A2840" t="s">
        <v>6260</v>
      </c>
      <c r="B2840" t="s">
        <v>6261</v>
      </c>
      <c r="C2840" t="s">
        <v>5</v>
      </c>
      <c r="D2840" t="s">
        <v>352</v>
      </c>
      <c r="E2840" t="s">
        <v>352</v>
      </c>
      <c r="F2840" t="s">
        <v>127</v>
      </c>
      <c r="G2840" t="str">
        <f>Table_Default__ACACCTCAT[[#This Row],[ACCT_CATEGORY]]</f>
        <v>08158</v>
      </c>
    </row>
    <row r="2841" spans="1:7" x14ac:dyDescent="0.25">
      <c r="A2841" t="s">
        <v>6262</v>
      </c>
      <c r="B2841" t="s">
        <v>6263</v>
      </c>
      <c r="C2841" t="s">
        <v>5</v>
      </c>
      <c r="D2841" t="s">
        <v>352</v>
      </c>
      <c r="E2841" t="s">
        <v>352</v>
      </c>
      <c r="F2841" t="s">
        <v>127</v>
      </c>
      <c r="G2841" t="str">
        <f>Table_Default__ACACCTCAT[[#This Row],[ACCT_CATEGORY]]</f>
        <v>08159</v>
      </c>
    </row>
    <row r="2842" spans="1:7" x14ac:dyDescent="0.25">
      <c r="A2842" t="s">
        <v>6264</v>
      </c>
      <c r="B2842" t="s">
        <v>6265</v>
      </c>
      <c r="C2842" t="s">
        <v>5</v>
      </c>
      <c r="D2842" t="s">
        <v>352</v>
      </c>
      <c r="E2842" t="s">
        <v>352</v>
      </c>
      <c r="F2842" t="s">
        <v>127</v>
      </c>
      <c r="G2842" t="str">
        <f>Table_Default__ACACCTCAT[[#This Row],[ACCT_CATEGORY]]</f>
        <v>08160</v>
      </c>
    </row>
    <row r="2843" spans="1:7" x14ac:dyDescent="0.25">
      <c r="A2843" t="s">
        <v>6266</v>
      </c>
      <c r="B2843" t="s">
        <v>6267</v>
      </c>
      <c r="C2843" t="s">
        <v>5</v>
      </c>
      <c r="D2843" t="s">
        <v>352</v>
      </c>
      <c r="E2843" t="s">
        <v>352</v>
      </c>
      <c r="F2843" t="s">
        <v>127</v>
      </c>
      <c r="G2843" t="str">
        <f>Table_Default__ACACCTCAT[[#This Row],[ACCT_CATEGORY]]</f>
        <v>08200</v>
      </c>
    </row>
    <row r="2844" spans="1:7" x14ac:dyDescent="0.25">
      <c r="A2844" t="s">
        <v>6268</v>
      </c>
      <c r="B2844" t="s">
        <v>6269</v>
      </c>
      <c r="C2844" t="s">
        <v>5</v>
      </c>
      <c r="D2844" t="s">
        <v>352</v>
      </c>
      <c r="E2844" t="s">
        <v>352</v>
      </c>
      <c r="F2844" t="s">
        <v>127</v>
      </c>
      <c r="G2844" t="str">
        <f>Table_Default__ACACCTCAT[[#This Row],[ACCT_CATEGORY]]</f>
        <v>08201</v>
      </c>
    </row>
    <row r="2845" spans="1:7" x14ac:dyDescent="0.25">
      <c r="A2845" t="s">
        <v>6270</v>
      </c>
      <c r="B2845" t="s">
        <v>6271</v>
      </c>
      <c r="C2845" t="s">
        <v>5</v>
      </c>
      <c r="D2845" t="s">
        <v>352</v>
      </c>
      <c r="E2845" t="s">
        <v>352</v>
      </c>
      <c r="F2845" t="s">
        <v>127</v>
      </c>
      <c r="G2845" t="str">
        <f>Table_Default__ACACCTCAT[[#This Row],[ACCT_CATEGORY]]</f>
        <v>08303</v>
      </c>
    </row>
    <row r="2846" spans="1:7" x14ac:dyDescent="0.25">
      <c r="A2846" t="s">
        <v>6272</v>
      </c>
      <c r="B2846" t="s">
        <v>6273</v>
      </c>
      <c r="C2846" t="s">
        <v>5</v>
      </c>
      <c r="D2846" t="s">
        <v>352</v>
      </c>
      <c r="E2846" t="s">
        <v>352</v>
      </c>
      <c r="F2846" t="s">
        <v>127</v>
      </c>
      <c r="G2846" t="str">
        <f>Table_Default__ACACCTCAT[[#This Row],[ACCT_CATEGORY]]</f>
        <v>08306</v>
      </c>
    </row>
    <row r="2847" spans="1:7" x14ac:dyDescent="0.25">
      <c r="A2847" t="s">
        <v>6274</v>
      </c>
      <c r="B2847" t="s">
        <v>6275</v>
      </c>
      <c r="C2847" t="s">
        <v>5</v>
      </c>
      <c r="D2847" t="s">
        <v>352</v>
      </c>
      <c r="E2847" t="s">
        <v>352</v>
      </c>
      <c r="F2847" t="s">
        <v>127</v>
      </c>
      <c r="G2847" t="str">
        <f>Table_Default__ACACCTCAT[[#This Row],[ACCT_CATEGORY]]</f>
        <v>08307</v>
      </c>
    </row>
    <row r="2848" spans="1:7" x14ac:dyDescent="0.25">
      <c r="A2848" t="s">
        <v>6276</v>
      </c>
      <c r="B2848" t="s">
        <v>6277</v>
      </c>
      <c r="C2848" t="s">
        <v>5</v>
      </c>
      <c r="D2848" t="s">
        <v>352</v>
      </c>
      <c r="E2848" t="s">
        <v>352</v>
      </c>
      <c r="F2848" t="s">
        <v>127</v>
      </c>
      <c r="G2848" t="str">
        <f>Table_Default__ACACCTCAT[[#This Row],[ACCT_CATEGORY]]</f>
        <v>08308</v>
      </c>
    </row>
    <row r="2849" spans="1:7" x14ac:dyDescent="0.25">
      <c r="A2849" t="s">
        <v>6278</v>
      </c>
      <c r="B2849" t="s">
        <v>6279</v>
      </c>
      <c r="C2849" t="s">
        <v>5</v>
      </c>
      <c r="D2849" t="s">
        <v>352</v>
      </c>
      <c r="E2849" t="s">
        <v>352</v>
      </c>
      <c r="F2849" t="s">
        <v>127</v>
      </c>
      <c r="G2849" t="str">
        <f>Table_Default__ACACCTCAT[[#This Row],[ACCT_CATEGORY]]</f>
        <v>08309</v>
      </c>
    </row>
    <row r="2850" spans="1:7" x14ac:dyDescent="0.25">
      <c r="A2850" t="s">
        <v>6280</v>
      </c>
      <c r="B2850" t="s">
        <v>6281</v>
      </c>
      <c r="C2850" t="s">
        <v>5</v>
      </c>
      <c r="D2850" t="s">
        <v>352</v>
      </c>
      <c r="E2850" t="s">
        <v>352</v>
      </c>
      <c r="F2850" t="s">
        <v>127</v>
      </c>
      <c r="G2850" t="str">
        <f>Table_Default__ACACCTCAT[[#This Row],[ACCT_CATEGORY]]</f>
        <v>08310</v>
      </c>
    </row>
    <row r="2851" spans="1:7" x14ac:dyDescent="0.25">
      <c r="A2851" t="s">
        <v>6282</v>
      </c>
      <c r="B2851" t="s">
        <v>6283</v>
      </c>
      <c r="C2851" t="s">
        <v>5</v>
      </c>
      <c r="D2851" t="s">
        <v>352</v>
      </c>
      <c r="E2851" t="s">
        <v>352</v>
      </c>
      <c r="F2851" t="s">
        <v>127</v>
      </c>
      <c r="G2851" t="str">
        <f>Table_Default__ACACCTCAT[[#This Row],[ACCT_CATEGORY]]</f>
        <v>08311</v>
      </c>
    </row>
    <row r="2852" spans="1:7" x14ac:dyDescent="0.25">
      <c r="A2852" t="s">
        <v>6284</v>
      </c>
      <c r="B2852" t="s">
        <v>6285</v>
      </c>
      <c r="C2852" t="s">
        <v>5</v>
      </c>
      <c r="D2852" t="s">
        <v>352</v>
      </c>
      <c r="E2852" t="s">
        <v>352</v>
      </c>
      <c r="F2852" t="s">
        <v>127</v>
      </c>
      <c r="G2852" t="str">
        <f>Table_Default__ACACCTCAT[[#This Row],[ACCT_CATEGORY]]</f>
        <v>08312</v>
      </c>
    </row>
    <row r="2853" spans="1:7" x14ac:dyDescent="0.25">
      <c r="A2853" t="s">
        <v>6286</v>
      </c>
      <c r="B2853" t="s">
        <v>6287</v>
      </c>
      <c r="C2853" t="s">
        <v>5</v>
      </c>
      <c r="D2853" t="s">
        <v>352</v>
      </c>
      <c r="E2853" t="s">
        <v>352</v>
      </c>
      <c r="F2853" t="s">
        <v>127</v>
      </c>
      <c r="G2853" t="str">
        <f>Table_Default__ACACCTCAT[[#This Row],[ACCT_CATEGORY]]</f>
        <v>08313</v>
      </c>
    </row>
    <row r="2854" spans="1:7" x14ac:dyDescent="0.25">
      <c r="A2854" t="s">
        <v>6288</v>
      </c>
      <c r="B2854" t="s">
        <v>6289</v>
      </c>
      <c r="C2854" t="s">
        <v>5</v>
      </c>
      <c r="D2854" t="s">
        <v>352</v>
      </c>
      <c r="E2854" t="s">
        <v>352</v>
      </c>
      <c r="F2854" t="s">
        <v>127</v>
      </c>
      <c r="G2854" t="str">
        <f>Table_Default__ACACCTCAT[[#This Row],[ACCT_CATEGORY]]</f>
        <v>08314</v>
      </c>
    </row>
    <row r="2855" spans="1:7" x14ac:dyDescent="0.25">
      <c r="A2855" t="s">
        <v>6290</v>
      </c>
      <c r="B2855" t="s">
        <v>6291</v>
      </c>
      <c r="C2855" t="s">
        <v>5</v>
      </c>
      <c r="D2855" t="s">
        <v>352</v>
      </c>
      <c r="E2855" t="s">
        <v>352</v>
      </c>
      <c r="F2855" t="s">
        <v>127</v>
      </c>
      <c r="G2855" t="str">
        <f>Table_Default__ACACCTCAT[[#This Row],[ACCT_CATEGORY]]</f>
        <v>08315</v>
      </c>
    </row>
    <row r="2856" spans="1:7" x14ac:dyDescent="0.25">
      <c r="A2856" t="s">
        <v>6292</v>
      </c>
      <c r="B2856" t="s">
        <v>6293</v>
      </c>
      <c r="C2856" t="s">
        <v>5</v>
      </c>
      <c r="D2856" t="s">
        <v>352</v>
      </c>
      <c r="E2856" t="s">
        <v>352</v>
      </c>
      <c r="F2856" t="s">
        <v>127</v>
      </c>
      <c r="G2856" t="str">
        <f>Table_Default__ACACCTCAT[[#This Row],[ACCT_CATEGORY]]</f>
        <v>08316</v>
      </c>
    </row>
    <row r="2857" spans="1:7" x14ac:dyDescent="0.25">
      <c r="A2857" t="s">
        <v>6294</v>
      </c>
      <c r="B2857" t="s">
        <v>6295</v>
      </c>
      <c r="C2857" t="s">
        <v>5</v>
      </c>
      <c r="D2857" t="s">
        <v>352</v>
      </c>
      <c r="E2857" t="s">
        <v>352</v>
      </c>
      <c r="F2857" t="s">
        <v>127</v>
      </c>
      <c r="G2857" t="str">
        <f>Table_Default__ACACCTCAT[[#This Row],[ACCT_CATEGORY]]</f>
        <v>08318</v>
      </c>
    </row>
    <row r="2858" spans="1:7" x14ac:dyDescent="0.25">
      <c r="A2858" t="s">
        <v>6296</v>
      </c>
      <c r="B2858" t="s">
        <v>6297</v>
      </c>
      <c r="C2858" t="s">
        <v>5</v>
      </c>
      <c r="D2858" t="s">
        <v>352</v>
      </c>
      <c r="E2858" t="s">
        <v>352</v>
      </c>
      <c r="F2858" t="s">
        <v>127</v>
      </c>
      <c r="G2858" t="str">
        <f>Table_Default__ACACCTCAT[[#This Row],[ACCT_CATEGORY]]</f>
        <v>08319</v>
      </c>
    </row>
    <row r="2859" spans="1:7" x14ac:dyDescent="0.25">
      <c r="A2859" t="s">
        <v>6298</v>
      </c>
      <c r="B2859" t="s">
        <v>6299</v>
      </c>
      <c r="C2859" t="s">
        <v>5</v>
      </c>
      <c r="D2859" t="s">
        <v>352</v>
      </c>
      <c r="E2859" t="s">
        <v>352</v>
      </c>
      <c r="F2859" t="s">
        <v>127</v>
      </c>
      <c r="G2859" t="str">
        <f>Table_Default__ACACCTCAT[[#This Row],[ACCT_CATEGORY]]</f>
        <v>08320</v>
      </c>
    </row>
    <row r="2860" spans="1:7" x14ac:dyDescent="0.25">
      <c r="A2860" t="s">
        <v>6300</v>
      </c>
      <c r="B2860" t="s">
        <v>6301</v>
      </c>
      <c r="C2860" t="s">
        <v>5</v>
      </c>
      <c r="D2860" t="s">
        <v>352</v>
      </c>
      <c r="E2860" t="s">
        <v>352</v>
      </c>
      <c r="F2860" t="s">
        <v>127</v>
      </c>
      <c r="G2860" t="str">
        <f>Table_Default__ACACCTCAT[[#This Row],[ACCT_CATEGORY]]</f>
        <v>08321</v>
      </c>
    </row>
    <row r="2861" spans="1:7" x14ac:dyDescent="0.25">
      <c r="A2861" t="s">
        <v>6302</v>
      </c>
      <c r="B2861" t="s">
        <v>6303</v>
      </c>
      <c r="C2861" t="s">
        <v>5</v>
      </c>
      <c r="D2861" t="s">
        <v>352</v>
      </c>
      <c r="E2861" t="s">
        <v>352</v>
      </c>
      <c r="F2861" t="s">
        <v>127</v>
      </c>
      <c r="G2861" t="str">
        <f>Table_Default__ACACCTCAT[[#This Row],[ACCT_CATEGORY]]</f>
        <v>08322</v>
      </c>
    </row>
    <row r="2862" spans="1:7" x14ac:dyDescent="0.25">
      <c r="A2862" t="s">
        <v>6304</v>
      </c>
      <c r="B2862" t="s">
        <v>6305</v>
      </c>
      <c r="C2862" t="s">
        <v>5</v>
      </c>
      <c r="D2862" t="s">
        <v>352</v>
      </c>
      <c r="E2862" t="s">
        <v>352</v>
      </c>
      <c r="F2862" t="s">
        <v>127</v>
      </c>
      <c r="G2862" t="str">
        <f>Table_Default__ACACCTCAT[[#This Row],[ACCT_CATEGORY]]</f>
        <v>08323</v>
      </c>
    </row>
    <row r="2863" spans="1:7" x14ac:dyDescent="0.25">
      <c r="A2863" t="s">
        <v>6306</v>
      </c>
      <c r="B2863" t="s">
        <v>6307</v>
      </c>
      <c r="C2863" t="s">
        <v>5</v>
      </c>
      <c r="D2863" t="s">
        <v>352</v>
      </c>
      <c r="E2863" t="s">
        <v>352</v>
      </c>
      <c r="F2863" t="s">
        <v>127</v>
      </c>
      <c r="G2863" t="str">
        <f>Table_Default__ACACCTCAT[[#This Row],[ACCT_CATEGORY]]</f>
        <v>08324</v>
      </c>
    </row>
    <row r="2864" spans="1:7" x14ac:dyDescent="0.25">
      <c r="A2864" t="s">
        <v>6308</v>
      </c>
      <c r="B2864" t="s">
        <v>6309</v>
      </c>
      <c r="C2864" t="s">
        <v>5</v>
      </c>
      <c r="D2864" t="s">
        <v>352</v>
      </c>
      <c r="E2864" t="s">
        <v>352</v>
      </c>
      <c r="F2864" t="s">
        <v>127</v>
      </c>
      <c r="G2864" t="str">
        <f>Table_Default__ACACCTCAT[[#This Row],[ACCT_CATEGORY]]</f>
        <v>08325</v>
      </c>
    </row>
    <row r="2865" spans="1:7" x14ac:dyDescent="0.25">
      <c r="A2865" t="s">
        <v>6310</v>
      </c>
      <c r="B2865" t="s">
        <v>6311</v>
      </c>
      <c r="C2865" t="s">
        <v>5</v>
      </c>
      <c r="D2865" t="s">
        <v>352</v>
      </c>
      <c r="E2865" t="s">
        <v>352</v>
      </c>
      <c r="F2865" t="s">
        <v>127</v>
      </c>
      <c r="G2865" t="str">
        <f>Table_Default__ACACCTCAT[[#This Row],[ACCT_CATEGORY]]</f>
        <v>08326</v>
      </c>
    </row>
    <row r="2866" spans="1:7" x14ac:dyDescent="0.25">
      <c r="A2866" t="s">
        <v>6312</v>
      </c>
      <c r="B2866" t="s">
        <v>6313</v>
      </c>
      <c r="C2866" t="s">
        <v>5</v>
      </c>
      <c r="D2866" t="s">
        <v>352</v>
      </c>
      <c r="E2866" t="s">
        <v>352</v>
      </c>
      <c r="F2866" t="s">
        <v>127</v>
      </c>
      <c r="G2866" t="str">
        <f>Table_Default__ACACCTCAT[[#This Row],[ACCT_CATEGORY]]</f>
        <v>08327</v>
      </c>
    </row>
    <row r="2867" spans="1:7" x14ac:dyDescent="0.25">
      <c r="A2867" t="s">
        <v>6314</v>
      </c>
      <c r="B2867" t="s">
        <v>6315</v>
      </c>
      <c r="C2867" t="s">
        <v>5</v>
      </c>
      <c r="D2867" t="s">
        <v>352</v>
      </c>
      <c r="E2867" t="s">
        <v>352</v>
      </c>
      <c r="F2867" t="s">
        <v>127</v>
      </c>
      <c r="G2867" t="str">
        <f>Table_Default__ACACCTCAT[[#This Row],[ACCT_CATEGORY]]</f>
        <v>08328</v>
      </c>
    </row>
    <row r="2868" spans="1:7" x14ac:dyDescent="0.25">
      <c r="A2868" t="s">
        <v>6316</v>
      </c>
      <c r="B2868" t="s">
        <v>6317</v>
      </c>
      <c r="C2868" t="s">
        <v>5</v>
      </c>
      <c r="D2868" t="s">
        <v>352</v>
      </c>
      <c r="E2868" t="s">
        <v>352</v>
      </c>
      <c r="F2868" t="s">
        <v>127</v>
      </c>
      <c r="G2868" t="str">
        <f>Table_Default__ACACCTCAT[[#This Row],[ACCT_CATEGORY]]</f>
        <v>08330</v>
      </c>
    </row>
    <row r="2869" spans="1:7" x14ac:dyDescent="0.25">
      <c r="A2869" t="s">
        <v>6318</v>
      </c>
      <c r="B2869" t="s">
        <v>6319</v>
      </c>
      <c r="C2869" t="s">
        <v>5</v>
      </c>
      <c r="D2869" t="s">
        <v>352</v>
      </c>
      <c r="E2869" t="s">
        <v>352</v>
      </c>
      <c r="F2869" t="s">
        <v>127</v>
      </c>
      <c r="G2869" t="str">
        <f>Table_Default__ACACCTCAT[[#This Row],[ACCT_CATEGORY]]</f>
        <v>08336</v>
      </c>
    </row>
    <row r="2870" spans="1:7" x14ac:dyDescent="0.25">
      <c r="A2870" t="s">
        <v>6320</v>
      </c>
      <c r="B2870" t="s">
        <v>6321</v>
      </c>
      <c r="C2870" t="s">
        <v>5</v>
      </c>
      <c r="D2870" t="s">
        <v>352</v>
      </c>
      <c r="E2870" t="s">
        <v>352</v>
      </c>
      <c r="F2870" t="s">
        <v>127</v>
      </c>
      <c r="G2870" t="str">
        <f>Table_Default__ACACCTCAT[[#This Row],[ACCT_CATEGORY]]</f>
        <v>08337</v>
      </c>
    </row>
    <row r="2871" spans="1:7" x14ac:dyDescent="0.25">
      <c r="A2871" t="s">
        <v>6322</v>
      </c>
      <c r="B2871" t="s">
        <v>6323</v>
      </c>
      <c r="C2871" t="s">
        <v>5</v>
      </c>
      <c r="D2871" t="s">
        <v>352</v>
      </c>
      <c r="E2871" t="s">
        <v>352</v>
      </c>
      <c r="F2871" t="s">
        <v>127</v>
      </c>
      <c r="G2871" t="str">
        <f>Table_Default__ACACCTCAT[[#This Row],[ACCT_CATEGORY]]</f>
        <v>08338</v>
      </c>
    </row>
    <row r="2872" spans="1:7" x14ac:dyDescent="0.25">
      <c r="A2872" t="s">
        <v>6324</v>
      </c>
      <c r="B2872" t="s">
        <v>6325</v>
      </c>
      <c r="C2872" t="s">
        <v>5</v>
      </c>
      <c r="D2872" t="s">
        <v>352</v>
      </c>
      <c r="E2872" t="s">
        <v>352</v>
      </c>
      <c r="F2872" t="s">
        <v>127</v>
      </c>
      <c r="G2872" t="str">
        <f>Table_Default__ACACCTCAT[[#This Row],[ACCT_CATEGORY]]</f>
        <v>08339</v>
      </c>
    </row>
    <row r="2873" spans="1:7" x14ac:dyDescent="0.25">
      <c r="A2873" t="s">
        <v>6326</v>
      </c>
      <c r="B2873" t="s">
        <v>6327</v>
      </c>
      <c r="C2873" t="s">
        <v>5</v>
      </c>
      <c r="D2873" t="s">
        <v>352</v>
      </c>
      <c r="E2873" t="s">
        <v>352</v>
      </c>
      <c r="F2873" t="s">
        <v>127</v>
      </c>
      <c r="G2873" t="str">
        <f>Table_Default__ACACCTCAT[[#This Row],[ACCT_CATEGORY]]</f>
        <v>08340</v>
      </c>
    </row>
    <row r="2874" spans="1:7" x14ac:dyDescent="0.25">
      <c r="A2874" t="s">
        <v>6328</v>
      </c>
      <c r="B2874" t="s">
        <v>6329</v>
      </c>
      <c r="C2874" t="s">
        <v>5</v>
      </c>
      <c r="D2874" t="s">
        <v>352</v>
      </c>
      <c r="E2874" t="s">
        <v>352</v>
      </c>
      <c r="F2874" t="s">
        <v>127</v>
      </c>
      <c r="G2874" t="str">
        <f>Table_Default__ACACCTCAT[[#This Row],[ACCT_CATEGORY]]</f>
        <v>08341</v>
      </c>
    </row>
    <row r="2875" spans="1:7" x14ac:dyDescent="0.25">
      <c r="A2875" t="s">
        <v>6330</v>
      </c>
      <c r="B2875" t="s">
        <v>6331</v>
      </c>
      <c r="C2875" t="s">
        <v>5</v>
      </c>
      <c r="D2875" t="s">
        <v>352</v>
      </c>
      <c r="E2875" t="s">
        <v>352</v>
      </c>
      <c r="F2875" t="s">
        <v>127</v>
      </c>
      <c r="G2875" t="str">
        <f>Table_Default__ACACCTCAT[[#This Row],[ACCT_CATEGORY]]</f>
        <v>08342</v>
      </c>
    </row>
    <row r="2876" spans="1:7" x14ac:dyDescent="0.25">
      <c r="A2876" t="s">
        <v>6332</v>
      </c>
      <c r="B2876" t="s">
        <v>6333</v>
      </c>
      <c r="C2876" t="s">
        <v>5</v>
      </c>
      <c r="D2876" t="s">
        <v>352</v>
      </c>
      <c r="E2876" t="s">
        <v>352</v>
      </c>
      <c r="F2876" t="s">
        <v>127</v>
      </c>
      <c r="G2876" t="str">
        <f>Table_Default__ACACCTCAT[[#This Row],[ACCT_CATEGORY]]</f>
        <v>08343</v>
      </c>
    </row>
    <row r="2877" spans="1:7" x14ac:dyDescent="0.25">
      <c r="A2877" t="s">
        <v>6334</v>
      </c>
      <c r="B2877" t="s">
        <v>6335</v>
      </c>
      <c r="C2877" t="s">
        <v>5</v>
      </c>
      <c r="D2877" t="s">
        <v>352</v>
      </c>
      <c r="E2877" t="s">
        <v>352</v>
      </c>
      <c r="F2877" t="s">
        <v>127</v>
      </c>
      <c r="G2877" t="str">
        <f>Table_Default__ACACCTCAT[[#This Row],[ACCT_CATEGORY]]</f>
        <v>08344</v>
      </c>
    </row>
    <row r="2878" spans="1:7" x14ac:dyDescent="0.25">
      <c r="A2878" t="s">
        <v>6336</v>
      </c>
      <c r="B2878" t="s">
        <v>6337</v>
      </c>
      <c r="C2878" t="s">
        <v>5</v>
      </c>
      <c r="D2878" t="s">
        <v>352</v>
      </c>
      <c r="E2878" t="s">
        <v>352</v>
      </c>
      <c r="F2878" t="s">
        <v>127</v>
      </c>
      <c r="G2878" t="str">
        <f>Table_Default__ACACCTCAT[[#This Row],[ACCT_CATEGORY]]</f>
        <v>08345</v>
      </c>
    </row>
    <row r="2879" spans="1:7" x14ac:dyDescent="0.25">
      <c r="A2879" t="s">
        <v>6338</v>
      </c>
      <c r="B2879" t="s">
        <v>6339</v>
      </c>
      <c r="C2879" t="s">
        <v>5</v>
      </c>
      <c r="D2879" t="s">
        <v>352</v>
      </c>
      <c r="E2879" t="s">
        <v>352</v>
      </c>
      <c r="F2879" t="s">
        <v>127</v>
      </c>
      <c r="G2879" t="str">
        <f>Table_Default__ACACCTCAT[[#This Row],[ACCT_CATEGORY]]</f>
        <v>08346</v>
      </c>
    </row>
    <row r="2880" spans="1:7" x14ac:dyDescent="0.25">
      <c r="A2880" t="s">
        <v>6340</v>
      </c>
      <c r="B2880" t="s">
        <v>6341</v>
      </c>
      <c r="C2880" t="s">
        <v>5</v>
      </c>
      <c r="D2880" t="s">
        <v>352</v>
      </c>
      <c r="E2880" t="s">
        <v>352</v>
      </c>
      <c r="F2880" t="s">
        <v>127</v>
      </c>
      <c r="G2880" t="str">
        <f>Table_Default__ACACCTCAT[[#This Row],[ACCT_CATEGORY]]</f>
        <v>08347</v>
      </c>
    </row>
    <row r="2881" spans="1:7" x14ac:dyDescent="0.25">
      <c r="A2881" t="s">
        <v>6342</v>
      </c>
      <c r="B2881" t="s">
        <v>6343</v>
      </c>
      <c r="C2881" t="s">
        <v>5</v>
      </c>
      <c r="D2881" t="s">
        <v>352</v>
      </c>
      <c r="E2881" t="s">
        <v>352</v>
      </c>
      <c r="F2881" t="s">
        <v>127</v>
      </c>
      <c r="G2881" t="str">
        <f>Table_Default__ACACCTCAT[[#This Row],[ACCT_CATEGORY]]</f>
        <v>08348</v>
      </c>
    </row>
    <row r="2882" spans="1:7" x14ac:dyDescent="0.25">
      <c r="A2882" t="s">
        <v>6344</v>
      </c>
      <c r="B2882" t="s">
        <v>6345</v>
      </c>
      <c r="C2882" t="s">
        <v>5</v>
      </c>
      <c r="D2882" t="s">
        <v>352</v>
      </c>
      <c r="E2882" t="s">
        <v>352</v>
      </c>
      <c r="F2882" t="s">
        <v>127</v>
      </c>
      <c r="G2882" t="str">
        <f>Table_Default__ACACCTCAT[[#This Row],[ACCT_CATEGORY]]</f>
        <v>08349</v>
      </c>
    </row>
    <row r="2883" spans="1:7" x14ac:dyDescent="0.25">
      <c r="A2883" t="s">
        <v>6346</v>
      </c>
      <c r="B2883" t="s">
        <v>6347</v>
      </c>
      <c r="C2883" t="s">
        <v>5</v>
      </c>
      <c r="D2883" t="s">
        <v>352</v>
      </c>
      <c r="E2883" t="s">
        <v>352</v>
      </c>
      <c r="F2883" t="s">
        <v>127</v>
      </c>
      <c r="G2883" t="str">
        <f>Table_Default__ACACCTCAT[[#This Row],[ACCT_CATEGORY]]</f>
        <v>08350</v>
      </c>
    </row>
    <row r="2884" spans="1:7" x14ac:dyDescent="0.25">
      <c r="A2884" t="s">
        <v>6348</v>
      </c>
      <c r="B2884" t="s">
        <v>6349</v>
      </c>
      <c r="C2884" t="s">
        <v>5</v>
      </c>
      <c r="D2884" t="s">
        <v>352</v>
      </c>
      <c r="E2884" t="s">
        <v>352</v>
      </c>
      <c r="F2884" t="s">
        <v>127</v>
      </c>
      <c r="G2884" t="str">
        <f>Table_Default__ACACCTCAT[[#This Row],[ACCT_CATEGORY]]</f>
        <v>08351</v>
      </c>
    </row>
    <row r="2885" spans="1:7" x14ac:dyDescent="0.25">
      <c r="A2885" t="s">
        <v>6350</v>
      </c>
      <c r="B2885" t="s">
        <v>6351</v>
      </c>
      <c r="C2885" t="s">
        <v>5</v>
      </c>
      <c r="D2885" t="s">
        <v>352</v>
      </c>
      <c r="E2885" t="s">
        <v>352</v>
      </c>
      <c r="F2885" t="s">
        <v>127</v>
      </c>
      <c r="G2885" t="str">
        <f>Table_Default__ACACCTCAT[[#This Row],[ACCT_CATEGORY]]</f>
        <v>08352</v>
      </c>
    </row>
    <row r="2886" spans="1:7" x14ac:dyDescent="0.25">
      <c r="A2886" t="s">
        <v>6352</v>
      </c>
      <c r="B2886" t="s">
        <v>6353</v>
      </c>
      <c r="C2886" t="s">
        <v>5</v>
      </c>
      <c r="D2886" t="s">
        <v>352</v>
      </c>
      <c r="E2886" t="s">
        <v>352</v>
      </c>
      <c r="F2886" t="s">
        <v>127</v>
      </c>
      <c r="G2886" t="str">
        <f>Table_Default__ACACCTCAT[[#This Row],[ACCT_CATEGORY]]</f>
        <v>08353</v>
      </c>
    </row>
    <row r="2887" spans="1:7" x14ac:dyDescent="0.25">
      <c r="A2887" t="s">
        <v>6354</v>
      </c>
      <c r="B2887" t="s">
        <v>6355</v>
      </c>
      <c r="C2887" t="s">
        <v>5</v>
      </c>
      <c r="D2887" t="s">
        <v>352</v>
      </c>
      <c r="E2887" t="s">
        <v>352</v>
      </c>
      <c r="F2887" t="s">
        <v>127</v>
      </c>
      <c r="G2887" t="str">
        <f>Table_Default__ACACCTCAT[[#This Row],[ACCT_CATEGORY]]</f>
        <v>08354</v>
      </c>
    </row>
    <row r="2888" spans="1:7" x14ac:dyDescent="0.25">
      <c r="A2888" t="s">
        <v>6356</v>
      </c>
      <c r="B2888" t="s">
        <v>6357</v>
      </c>
      <c r="C2888" t="s">
        <v>5</v>
      </c>
      <c r="D2888" t="s">
        <v>352</v>
      </c>
      <c r="E2888" t="s">
        <v>352</v>
      </c>
      <c r="F2888" t="s">
        <v>127</v>
      </c>
      <c r="G2888" t="str">
        <f>Table_Default__ACACCTCAT[[#This Row],[ACCT_CATEGORY]]</f>
        <v>08355</v>
      </c>
    </row>
    <row r="2889" spans="1:7" x14ac:dyDescent="0.25">
      <c r="A2889" t="s">
        <v>6358</v>
      </c>
      <c r="B2889" t="s">
        <v>6359</v>
      </c>
      <c r="C2889" t="s">
        <v>5</v>
      </c>
      <c r="D2889" t="s">
        <v>352</v>
      </c>
      <c r="E2889" t="s">
        <v>352</v>
      </c>
      <c r="F2889" t="s">
        <v>127</v>
      </c>
      <c r="G2889" t="str">
        <f>Table_Default__ACACCTCAT[[#This Row],[ACCT_CATEGORY]]</f>
        <v>08356</v>
      </c>
    </row>
    <row r="2890" spans="1:7" x14ac:dyDescent="0.25">
      <c r="A2890" t="s">
        <v>6360</v>
      </c>
      <c r="B2890" t="s">
        <v>6361</v>
      </c>
      <c r="C2890" t="s">
        <v>5</v>
      </c>
      <c r="D2890" t="s">
        <v>352</v>
      </c>
      <c r="E2890" t="s">
        <v>352</v>
      </c>
      <c r="F2890" t="s">
        <v>127</v>
      </c>
      <c r="G2890" t="str">
        <f>Table_Default__ACACCTCAT[[#This Row],[ACCT_CATEGORY]]</f>
        <v>08357</v>
      </c>
    </row>
    <row r="2891" spans="1:7" x14ac:dyDescent="0.25">
      <c r="A2891" t="s">
        <v>6362</v>
      </c>
      <c r="B2891" t="s">
        <v>6363</v>
      </c>
      <c r="C2891" t="s">
        <v>5</v>
      </c>
      <c r="D2891" t="s">
        <v>352</v>
      </c>
      <c r="E2891" t="s">
        <v>352</v>
      </c>
      <c r="F2891" t="s">
        <v>127</v>
      </c>
      <c r="G2891" t="str">
        <f>Table_Default__ACACCTCAT[[#This Row],[ACCT_CATEGORY]]</f>
        <v>08358</v>
      </c>
    </row>
    <row r="2892" spans="1:7" x14ac:dyDescent="0.25">
      <c r="A2892" t="s">
        <v>6364</v>
      </c>
      <c r="B2892" t="s">
        <v>6365</v>
      </c>
      <c r="C2892" t="s">
        <v>5</v>
      </c>
      <c r="D2892" t="s">
        <v>352</v>
      </c>
      <c r="E2892" t="s">
        <v>352</v>
      </c>
      <c r="F2892" t="s">
        <v>127</v>
      </c>
      <c r="G2892" t="str">
        <f>Table_Default__ACACCTCAT[[#This Row],[ACCT_CATEGORY]]</f>
        <v>08360</v>
      </c>
    </row>
    <row r="2893" spans="1:7" x14ac:dyDescent="0.25">
      <c r="A2893" t="s">
        <v>6366</v>
      </c>
      <c r="B2893" t="s">
        <v>6367</v>
      </c>
      <c r="C2893" t="s">
        <v>5</v>
      </c>
      <c r="D2893" t="s">
        <v>352</v>
      </c>
      <c r="E2893" t="s">
        <v>352</v>
      </c>
      <c r="F2893" t="s">
        <v>127</v>
      </c>
      <c r="G2893" t="str">
        <f>Table_Default__ACACCTCAT[[#This Row],[ACCT_CATEGORY]]</f>
        <v>08361</v>
      </c>
    </row>
    <row r="2894" spans="1:7" x14ac:dyDescent="0.25">
      <c r="A2894" t="s">
        <v>6368</v>
      </c>
      <c r="B2894" t="s">
        <v>6369</v>
      </c>
      <c r="C2894" t="s">
        <v>5</v>
      </c>
      <c r="D2894" t="s">
        <v>352</v>
      </c>
      <c r="E2894" t="s">
        <v>352</v>
      </c>
      <c r="F2894" t="s">
        <v>127</v>
      </c>
      <c r="G2894" t="str">
        <f>Table_Default__ACACCTCAT[[#This Row],[ACCT_CATEGORY]]</f>
        <v>08362</v>
      </c>
    </row>
    <row r="2895" spans="1:7" x14ac:dyDescent="0.25">
      <c r="A2895" t="s">
        <v>6370</v>
      </c>
      <c r="B2895" t="s">
        <v>6371</v>
      </c>
      <c r="C2895" t="s">
        <v>5</v>
      </c>
      <c r="D2895" t="s">
        <v>352</v>
      </c>
      <c r="E2895" t="s">
        <v>352</v>
      </c>
      <c r="F2895" t="s">
        <v>127</v>
      </c>
      <c r="G2895" t="str">
        <f>Table_Default__ACACCTCAT[[#This Row],[ACCT_CATEGORY]]</f>
        <v>08364</v>
      </c>
    </row>
    <row r="2896" spans="1:7" x14ac:dyDescent="0.25">
      <c r="A2896" t="s">
        <v>6372</v>
      </c>
      <c r="B2896" t="s">
        <v>6373</v>
      </c>
      <c r="C2896" t="s">
        <v>5</v>
      </c>
      <c r="D2896" t="s">
        <v>352</v>
      </c>
      <c r="E2896" t="s">
        <v>352</v>
      </c>
      <c r="F2896" t="s">
        <v>127</v>
      </c>
      <c r="G2896" t="str">
        <f>Table_Default__ACACCTCAT[[#This Row],[ACCT_CATEGORY]]</f>
        <v>08365</v>
      </c>
    </row>
    <row r="2897" spans="1:7" x14ac:dyDescent="0.25">
      <c r="A2897" t="s">
        <v>6374</v>
      </c>
      <c r="B2897" t="s">
        <v>6375</v>
      </c>
      <c r="C2897" t="s">
        <v>5</v>
      </c>
      <c r="D2897" t="s">
        <v>352</v>
      </c>
      <c r="E2897" t="s">
        <v>352</v>
      </c>
      <c r="F2897" t="s">
        <v>127</v>
      </c>
      <c r="G2897" t="str">
        <f>Table_Default__ACACCTCAT[[#This Row],[ACCT_CATEGORY]]</f>
        <v>08366</v>
      </c>
    </row>
    <row r="2898" spans="1:7" x14ac:dyDescent="0.25">
      <c r="A2898" t="s">
        <v>6376</v>
      </c>
      <c r="B2898" t="s">
        <v>6377</v>
      </c>
      <c r="C2898" t="s">
        <v>5</v>
      </c>
      <c r="D2898" t="s">
        <v>352</v>
      </c>
      <c r="E2898" t="s">
        <v>352</v>
      </c>
      <c r="F2898" t="s">
        <v>127</v>
      </c>
      <c r="G2898" t="str">
        <f>Table_Default__ACACCTCAT[[#This Row],[ACCT_CATEGORY]]</f>
        <v>08367</v>
      </c>
    </row>
    <row r="2899" spans="1:7" x14ac:dyDescent="0.25">
      <c r="A2899" t="s">
        <v>6378</v>
      </c>
      <c r="B2899" t="s">
        <v>6379</v>
      </c>
      <c r="C2899" t="s">
        <v>5</v>
      </c>
      <c r="D2899" t="s">
        <v>352</v>
      </c>
      <c r="E2899" t="s">
        <v>352</v>
      </c>
      <c r="F2899" t="s">
        <v>127</v>
      </c>
      <c r="G2899" t="str">
        <f>Table_Default__ACACCTCAT[[#This Row],[ACCT_CATEGORY]]</f>
        <v>08368</v>
      </c>
    </row>
    <row r="2900" spans="1:7" x14ac:dyDescent="0.25">
      <c r="A2900" t="s">
        <v>6380</v>
      </c>
      <c r="B2900" t="s">
        <v>6381</v>
      </c>
      <c r="C2900" t="s">
        <v>5</v>
      </c>
      <c r="D2900" t="s">
        <v>352</v>
      </c>
      <c r="E2900" t="s">
        <v>352</v>
      </c>
      <c r="F2900" t="s">
        <v>127</v>
      </c>
      <c r="G2900" t="str">
        <f>Table_Default__ACACCTCAT[[#This Row],[ACCT_CATEGORY]]</f>
        <v>08369</v>
      </c>
    </row>
    <row r="2901" spans="1:7" x14ac:dyDescent="0.25">
      <c r="A2901" t="s">
        <v>6382</v>
      </c>
      <c r="B2901" t="s">
        <v>6383</v>
      </c>
      <c r="C2901" t="s">
        <v>5</v>
      </c>
      <c r="D2901" t="s">
        <v>352</v>
      </c>
      <c r="E2901" t="s">
        <v>352</v>
      </c>
      <c r="F2901" t="s">
        <v>127</v>
      </c>
      <c r="G2901" t="str">
        <f>Table_Default__ACACCTCAT[[#This Row],[ACCT_CATEGORY]]</f>
        <v>08370</v>
      </c>
    </row>
    <row r="2902" spans="1:7" x14ac:dyDescent="0.25">
      <c r="A2902" t="s">
        <v>6384</v>
      </c>
      <c r="B2902" t="s">
        <v>6385</v>
      </c>
      <c r="C2902" t="s">
        <v>5</v>
      </c>
      <c r="D2902" t="s">
        <v>352</v>
      </c>
      <c r="E2902" t="s">
        <v>352</v>
      </c>
      <c r="F2902" t="s">
        <v>127</v>
      </c>
      <c r="G2902" t="str">
        <f>Table_Default__ACACCTCAT[[#This Row],[ACCT_CATEGORY]]</f>
        <v>15042</v>
      </c>
    </row>
    <row r="2903" spans="1:7" x14ac:dyDescent="0.25">
      <c r="A2903" t="s">
        <v>6386</v>
      </c>
      <c r="B2903" t="s">
        <v>6387</v>
      </c>
      <c r="C2903" t="s">
        <v>5</v>
      </c>
      <c r="D2903" t="s">
        <v>352</v>
      </c>
      <c r="E2903" t="s">
        <v>352</v>
      </c>
      <c r="F2903" t="s">
        <v>127</v>
      </c>
      <c r="G2903" t="str">
        <f>Table_Default__ACACCTCAT[[#This Row],[ACCT_CATEGORY]]</f>
        <v>15043</v>
      </c>
    </row>
    <row r="2904" spans="1:7" x14ac:dyDescent="0.25">
      <c r="A2904" t="s">
        <v>6388</v>
      </c>
      <c r="B2904" t="s">
        <v>6389</v>
      </c>
      <c r="C2904" t="s">
        <v>5</v>
      </c>
      <c r="D2904" t="s">
        <v>352</v>
      </c>
      <c r="E2904" t="s">
        <v>352</v>
      </c>
      <c r="F2904" t="s">
        <v>127</v>
      </c>
      <c r="G2904" t="str">
        <f>Table_Default__ACACCTCAT[[#This Row],[ACCT_CATEGORY]]</f>
        <v>15044</v>
      </c>
    </row>
    <row r="2905" spans="1:7" x14ac:dyDescent="0.25">
      <c r="A2905" t="s">
        <v>6390</v>
      </c>
      <c r="B2905" t="s">
        <v>6391</v>
      </c>
      <c r="C2905" t="s">
        <v>5</v>
      </c>
      <c r="D2905" t="s">
        <v>352</v>
      </c>
      <c r="E2905" t="s">
        <v>352</v>
      </c>
      <c r="F2905" t="s">
        <v>127</v>
      </c>
      <c r="G2905" t="str">
        <f>Table_Default__ACACCTCAT[[#This Row],[ACCT_CATEGORY]]</f>
        <v>15045</v>
      </c>
    </row>
    <row r="2906" spans="1:7" x14ac:dyDescent="0.25">
      <c r="A2906" t="s">
        <v>6392</v>
      </c>
      <c r="B2906" t="s">
        <v>6393</v>
      </c>
      <c r="C2906" t="s">
        <v>5</v>
      </c>
      <c r="D2906" t="s">
        <v>352</v>
      </c>
      <c r="E2906" t="s">
        <v>352</v>
      </c>
      <c r="F2906" t="s">
        <v>127</v>
      </c>
      <c r="G2906" t="str">
        <f>Table_Default__ACACCTCAT[[#This Row],[ACCT_CATEGORY]]</f>
        <v>15046</v>
      </c>
    </row>
    <row r="2907" spans="1:7" x14ac:dyDescent="0.25">
      <c r="A2907" t="s">
        <v>6394</v>
      </c>
      <c r="B2907" t="s">
        <v>6395</v>
      </c>
      <c r="C2907" t="s">
        <v>5</v>
      </c>
      <c r="D2907" t="s">
        <v>352</v>
      </c>
      <c r="E2907" t="s">
        <v>352</v>
      </c>
      <c r="F2907" t="s">
        <v>127</v>
      </c>
      <c r="G2907" t="str">
        <f>Table_Default__ACACCTCAT[[#This Row],[ACCT_CATEGORY]]</f>
        <v>15047</v>
      </c>
    </row>
    <row r="2908" spans="1:7" x14ac:dyDescent="0.25">
      <c r="A2908" t="s">
        <v>6396</v>
      </c>
      <c r="B2908" t="s">
        <v>6397</v>
      </c>
      <c r="C2908" t="s">
        <v>5</v>
      </c>
      <c r="D2908" t="s">
        <v>352</v>
      </c>
      <c r="E2908" t="s">
        <v>352</v>
      </c>
      <c r="F2908" t="s">
        <v>127</v>
      </c>
      <c r="G2908" t="str">
        <f>Table_Default__ACACCTCAT[[#This Row],[ACCT_CATEGORY]]</f>
        <v>15048</v>
      </c>
    </row>
    <row r="2909" spans="1:7" x14ac:dyDescent="0.25">
      <c r="A2909" t="s">
        <v>6398</v>
      </c>
      <c r="B2909" t="s">
        <v>6399</v>
      </c>
      <c r="C2909" t="s">
        <v>5</v>
      </c>
      <c r="D2909" t="s">
        <v>352</v>
      </c>
      <c r="E2909" t="s">
        <v>352</v>
      </c>
      <c r="F2909" t="s">
        <v>127</v>
      </c>
      <c r="G2909" t="str">
        <f>Table_Default__ACACCTCAT[[#This Row],[ACCT_CATEGORY]]</f>
        <v>15049</v>
      </c>
    </row>
    <row r="2910" spans="1:7" x14ac:dyDescent="0.25">
      <c r="A2910" t="s">
        <v>6400</v>
      </c>
      <c r="B2910" t="s">
        <v>6401</v>
      </c>
      <c r="C2910" t="s">
        <v>5</v>
      </c>
      <c r="D2910" t="s">
        <v>352</v>
      </c>
      <c r="E2910" t="s">
        <v>352</v>
      </c>
      <c r="F2910" t="s">
        <v>127</v>
      </c>
      <c r="G2910" t="str">
        <f>Table_Default__ACACCTCAT[[#This Row],[ACCT_CATEGORY]]</f>
        <v>15050</v>
      </c>
    </row>
    <row r="2911" spans="1:7" x14ac:dyDescent="0.25">
      <c r="A2911" t="s">
        <v>6402</v>
      </c>
      <c r="B2911" t="s">
        <v>6403</v>
      </c>
      <c r="C2911" t="s">
        <v>5</v>
      </c>
      <c r="D2911" t="s">
        <v>352</v>
      </c>
      <c r="E2911" t="s">
        <v>352</v>
      </c>
      <c r="F2911" t="s">
        <v>127</v>
      </c>
      <c r="G2911" t="str">
        <f>Table_Default__ACACCTCAT[[#This Row],[ACCT_CATEGORY]]</f>
        <v>15051</v>
      </c>
    </row>
    <row r="2912" spans="1:7" x14ac:dyDescent="0.25">
      <c r="A2912" t="s">
        <v>6404</v>
      </c>
      <c r="B2912" t="s">
        <v>6405</v>
      </c>
      <c r="C2912" t="s">
        <v>5</v>
      </c>
      <c r="D2912" t="s">
        <v>352</v>
      </c>
      <c r="E2912" t="s">
        <v>352</v>
      </c>
      <c r="F2912" t="s">
        <v>127</v>
      </c>
      <c r="G2912" t="str">
        <f>Table_Default__ACACCTCAT[[#This Row],[ACCT_CATEGORY]]</f>
        <v>15052</v>
      </c>
    </row>
    <row r="2913" spans="1:7" x14ac:dyDescent="0.25">
      <c r="A2913" t="s">
        <v>6406</v>
      </c>
      <c r="B2913" t="s">
        <v>6407</v>
      </c>
      <c r="C2913" t="s">
        <v>5</v>
      </c>
      <c r="D2913" t="s">
        <v>352</v>
      </c>
      <c r="E2913" t="s">
        <v>352</v>
      </c>
      <c r="F2913" t="s">
        <v>127</v>
      </c>
      <c r="G2913" t="str">
        <f>Table_Default__ACACCTCAT[[#This Row],[ACCT_CATEGORY]]</f>
        <v>15053</v>
      </c>
    </row>
    <row r="2914" spans="1:7" x14ac:dyDescent="0.25">
      <c r="A2914" t="s">
        <v>6408</v>
      </c>
      <c r="B2914" t="s">
        <v>6409</v>
      </c>
      <c r="C2914" t="s">
        <v>5</v>
      </c>
      <c r="D2914" t="s">
        <v>352</v>
      </c>
      <c r="E2914" t="s">
        <v>352</v>
      </c>
      <c r="F2914" t="s">
        <v>127</v>
      </c>
      <c r="G2914" t="str">
        <f>Table_Default__ACACCTCAT[[#This Row],[ACCT_CATEGORY]]</f>
        <v>15054</v>
      </c>
    </row>
    <row r="2915" spans="1:7" x14ac:dyDescent="0.25">
      <c r="A2915" t="s">
        <v>6410</v>
      </c>
      <c r="B2915" t="s">
        <v>6411</v>
      </c>
      <c r="C2915" t="s">
        <v>5</v>
      </c>
      <c r="D2915" t="s">
        <v>352</v>
      </c>
      <c r="E2915" t="s">
        <v>352</v>
      </c>
      <c r="F2915" t="s">
        <v>127</v>
      </c>
      <c r="G2915" t="str">
        <f>Table_Default__ACACCTCAT[[#This Row],[ACCT_CATEGORY]]</f>
        <v>15055</v>
      </c>
    </row>
    <row r="2916" spans="1:7" x14ac:dyDescent="0.25">
      <c r="A2916" t="s">
        <v>6412</v>
      </c>
      <c r="B2916" t="s">
        <v>6413</v>
      </c>
      <c r="C2916" t="s">
        <v>5</v>
      </c>
      <c r="D2916" t="s">
        <v>352</v>
      </c>
      <c r="E2916" t="s">
        <v>352</v>
      </c>
      <c r="F2916" t="s">
        <v>127</v>
      </c>
      <c r="G2916" t="str">
        <f>Table_Default__ACACCTCAT[[#This Row],[ACCT_CATEGORY]]</f>
        <v>15056</v>
      </c>
    </row>
    <row r="2917" spans="1:7" x14ac:dyDescent="0.25">
      <c r="A2917" t="s">
        <v>6414</v>
      </c>
      <c r="B2917" t="s">
        <v>6415</v>
      </c>
      <c r="C2917" t="s">
        <v>5</v>
      </c>
      <c r="D2917" t="s">
        <v>352</v>
      </c>
      <c r="E2917" t="s">
        <v>352</v>
      </c>
      <c r="F2917" t="s">
        <v>127</v>
      </c>
      <c r="G2917" t="str">
        <f>Table_Default__ACACCTCAT[[#This Row],[ACCT_CATEGORY]]</f>
        <v>15057</v>
      </c>
    </row>
    <row r="2918" spans="1:7" x14ac:dyDescent="0.25">
      <c r="A2918" t="s">
        <v>6416</v>
      </c>
      <c r="B2918" t="s">
        <v>6417</v>
      </c>
      <c r="C2918" t="s">
        <v>5</v>
      </c>
      <c r="D2918" t="s">
        <v>352</v>
      </c>
      <c r="E2918" t="s">
        <v>352</v>
      </c>
      <c r="F2918" t="s">
        <v>127</v>
      </c>
      <c r="G2918" t="str">
        <f>Table_Default__ACACCTCAT[[#This Row],[ACCT_CATEGORY]]</f>
        <v>15058</v>
      </c>
    </row>
    <row r="2919" spans="1:7" x14ac:dyDescent="0.25">
      <c r="A2919" t="s">
        <v>6418</v>
      </c>
      <c r="B2919" t="s">
        <v>6419</v>
      </c>
      <c r="C2919" t="s">
        <v>5</v>
      </c>
      <c r="D2919" t="s">
        <v>352</v>
      </c>
      <c r="E2919" t="s">
        <v>352</v>
      </c>
      <c r="F2919" t="s">
        <v>127</v>
      </c>
      <c r="G2919" t="str">
        <f>Table_Default__ACACCTCAT[[#This Row],[ACCT_CATEGORY]]</f>
        <v>15059</v>
      </c>
    </row>
    <row r="2920" spans="1:7" x14ac:dyDescent="0.25">
      <c r="A2920" t="s">
        <v>6420</v>
      </c>
      <c r="B2920" t="s">
        <v>6421</v>
      </c>
      <c r="C2920" t="s">
        <v>5</v>
      </c>
      <c r="D2920" t="s">
        <v>352</v>
      </c>
      <c r="E2920" t="s">
        <v>352</v>
      </c>
      <c r="F2920" t="s">
        <v>127</v>
      </c>
      <c r="G2920" t="str">
        <f>Table_Default__ACACCTCAT[[#This Row],[ACCT_CATEGORY]]</f>
        <v>15060</v>
      </c>
    </row>
    <row r="2921" spans="1:7" x14ac:dyDescent="0.25">
      <c r="A2921" t="s">
        <v>6422</v>
      </c>
      <c r="B2921" t="s">
        <v>6423</v>
      </c>
      <c r="C2921" t="s">
        <v>5</v>
      </c>
      <c r="D2921" t="s">
        <v>352</v>
      </c>
      <c r="E2921" t="s">
        <v>352</v>
      </c>
      <c r="F2921" t="s">
        <v>127</v>
      </c>
      <c r="G2921" t="str">
        <f>Table_Default__ACACCTCAT[[#This Row],[ACCT_CATEGORY]]</f>
        <v>15061</v>
      </c>
    </row>
    <row r="2922" spans="1:7" x14ac:dyDescent="0.25">
      <c r="A2922" t="s">
        <v>6424</v>
      </c>
      <c r="B2922" t="s">
        <v>6425</v>
      </c>
      <c r="C2922" t="s">
        <v>5</v>
      </c>
      <c r="D2922" t="s">
        <v>352</v>
      </c>
      <c r="E2922" t="s">
        <v>352</v>
      </c>
      <c r="F2922" t="s">
        <v>127</v>
      </c>
      <c r="G2922" t="str">
        <f>Table_Default__ACACCTCAT[[#This Row],[ACCT_CATEGORY]]</f>
        <v>15062</v>
      </c>
    </row>
    <row r="2923" spans="1:7" x14ac:dyDescent="0.25">
      <c r="A2923" t="s">
        <v>6426</v>
      </c>
      <c r="B2923" t="s">
        <v>6427</v>
      </c>
      <c r="C2923" t="s">
        <v>5</v>
      </c>
      <c r="D2923" t="s">
        <v>352</v>
      </c>
      <c r="E2923" t="s">
        <v>352</v>
      </c>
      <c r="F2923" t="s">
        <v>127</v>
      </c>
      <c r="G2923" t="str">
        <f>Table_Default__ACACCTCAT[[#This Row],[ACCT_CATEGORY]]</f>
        <v>15063</v>
      </c>
    </row>
    <row r="2924" spans="1:7" x14ac:dyDescent="0.25">
      <c r="A2924" t="s">
        <v>6428</v>
      </c>
      <c r="B2924" t="s">
        <v>6429</v>
      </c>
      <c r="C2924" t="s">
        <v>5</v>
      </c>
      <c r="D2924" t="s">
        <v>352</v>
      </c>
      <c r="E2924" t="s">
        <v>352</v>
      </c>
      <c r="F2924" t="s">
        <v>127</v>
      </c>
      <c r="G2924" t="str">
        <f>Table_Default__ACACCTCAT[[#This Row],[ACCT_CATEGORY]]</f>
        <v>15064</v>
      </c>
    </row>
    <row r="2925" spans="1:7" x14ac:dyDescent="0.25">
      <c r="A2925" t="s">
        <v>6430</v>
      </c>
      <c r="B2925" t="s">
        <v>6431</v>
      </c>
      <c r="C2925" t="s">
        <v>5</v>
      </c>
      <c r="D2925" t="s">
        <v>352</v>
      </c>
      <c r="E2925" t="s">
        <v>352</v>
      </c>
      <c r="F2925" t="s">
        <v>127</v>
      </c>
      <c r="G2925" t="str">
        <f>Table_Default__ACACCTCAT[[#This Row],[ACCT_CATEGORY]]</f>
        <v>15065</v>
      </c>
    </row>
    <row r="2926" spans="1:7" x14ac:dyDescent="0.25">
      <c r="A2926" t="s">
        <v>6432</v>
      </c>
      <c r="B2926" t="s">
        <v>6433</v>
      </c>
      <c r="C2926" t="s">
        <v>5</v>
      </c>
      <c r="D2926" t="s">
        <v>352</v>
      </c>
      <c r="E2926" t="s">
        <v>352</v>
      </c>
      <c r="F2926" t="s">
        <v>127</v>
      </c>
      <c r="G2926" t="str">
        <f>Table_Default__ACACCTCAT[[#This Row],[ACCT_CATEGORY]]</f>
        <v>15066</v>
      </c>
    </row>
    <row r="2927" spans="1:7" x14ac:dyDescent="0.25">
      <c r="A2927" t="s">
        <v>6434</v>
      </c>
      <c r="B2927" t="s">
        <v>6435</v>
      </c>
      <c r="C2927" t="s">
        <v>5</v>
      </c>
      <c r="D2927" t="s">
        <v>352</v>
      </c>
      <c r="E2927" t="s">
        <v>352</v>
      </c>
      <c r="F2927" t="s">
        <v>127</v>
      </c>
      <c r="G2927" t="str">
        <f>Table_Default__ACACCTCAT[[#This Row],[ACCT_CATEGORY]]</f>
        <v>15067</v>
      </c>
    </row>
    <row r="2928" spans="1:7" x14ac:dyDescent="0.25">
      <c r="A2928" t="s">
        <v>6436</v>
      </c>
      <c r="B2928" t="s">
        <v>6437</v>
      </c>
      <c r="C2928" t="s">
        <v>5</v>
      </c>
      <c r="D2928" t="s">
        <v>352</v>
      </c>
      <c r="E2928" t="s">
        <v>352</v>
      </c>
      <c r="F2928" t="s">
        <v>127</v>
      </c>
      <c r="G2928" t="str">
        <f>Table_Default__ACACCTCAT[[#This Row],[ACCT_CATEGORY]]</f>
        <v>15068</v>
      </c>
    </row>
    <row r="2929" spans="1:7" x14ac:dyDescent="0.25">
      <c r="A2929" t="s">
        <v>6438</v>
      </c>
      <c r="B2929" t="s">
        <v>6439</v>
      </c>
      <c r="C2929" t="s">
        <v>5</v>
      </c>
      <c r="D2929" t="s">
        <v>352</v>
      </c>
      <c r="E2929" t="s">
        <v>352</v>
      </c>
      <c r="F2929" t="s">
        <v>127</v>
      </c>
      <c r="G2929" t="str">
        <f>Table_Default__ACACCTCAT[[#This Row],[ACCT_CATEGORY]]</f>
        <v>15069</v>
      </c>
    </row>
    <row r="2930" spans="1:7" x14ac:dyDescent="0.25">
      <c r="A2930" t="s">
        <v>6440</v>
      </c>
      <c r="B2930" t="s">
        <v>6441</v>
      </c>
      <c r="C2930" t="s">
        <v>5</v>
      </c>
      <c r="D2930" t="s">
        <v>352</v>
      </c>
      <c r="E2930" t="s">
        <v>352</v>
      </c>
      <c r="F2930" t="s">
        <v>127</v>
      </c>
      <c r="G2930" t="str">
        <f>Table_Default__ACACCTCAT[[#This Row],[ACCT_CATEGORY]]</f>
        <v>15070</v>
      </c>
    </row>
    <row r="2931" spans="1:7" x14ac:dyDescent="0.25">
      <c r="A2931" t="s">
        <v>6442</v>
      </c>
      <c r="B2931" t="s">
        <v>6443</v>
      </c>
      <c r="C2931" t="s">
        <v>5</v>
      </c>
      <c r="D2931" t="s">
        <v>352</v>
      </c>
      <c r="E2931" t="s">
        <v>352</v>
      </c>
      <c r="F2931" t="s">
        <v>127</v>
      </c>
      <c r="G2931" t="str">
        <f>Table_Default__ACACCTCAT[[#This Row],[ACCT_CATEGORY]]</f>
        <v>15071</v>
      </c>
    </row>
    <row r="2932" spans="1:7" x14ac:dyDescent="0.25">
      <c r="A2932" t="s">
        <v>6444</v>
      </c>
      <c r="B2932" t="s">
        <v>6445</v>
      </c>
      <c r="C2932" t="s">
        <v>5</v>
      </c>
      <c r="D2932" t="s">
        <v>352</v>
      </c>
      <c r="E2932" t="s">
        <v>352</v>
      </c>
      <c r="F2932" t="s">
        <v>127</v>
      </c>
      <c r="G2932" t="str">
        <f>Table_Default__ACACCTCAT[[#This Row],[ACCT_CATEGORY]]</f>
        <v>15072</v>
      </c>
    </row>
    <row r="2933" spans="1:7" x14ac:dyDescent="0.25">
      <c r="A2933" t="s">
        <v>6446</v>
      </c>
      <c r="B2933" t="s">
        <v>6447</v>
      </c>
      <c r="C2933" t="s">
        <v>5</v>
      </c>
      <c r="D2933" t="s">
        <v>352</v>
      </c>
      <c r="E2933" t="s">
        <v>352</v>
      </c>
      <c r="F2933" t="s">
        <v>127</v>
      </c>
      <c r="G2933" t="str">
        <f>Table_Default__ACACCTCAT[[#This Row],[ACCT_CATEGORY]]</f>
        <v>15073</v>
      </c>
    </row>
    <row r="2934" spans="1:7" x14ac:dyDescent="0.25">
      <c r="A2934" t="s">
        <v>6448</v>
      </c>
      <c r="B2934" t="s">
        <v>6449</v>
      </c>
      <c r="C2934" t="s">
        <v>5</v>
      </c>
      <c r="D2934" t="s">
        <v>352</v>
      </c>
      <c r="E2934" t="s">
        <v>352</v>
      </c>
      <c r="F2934" t="s">
        <v>127</v>
      </c>
      <c r="G2934" t="str">
        <f>Table_Default__ACACCTCAT[[#This Row],[ACCT_CATEGORY]]</f>
        <v>15074</v>
      </c>
    </row>
    <row r="2935" spans="1:7" x14ac:dyDescent="0.25">
      <c r="A2935" t="s">
        <v>6450</v>
      </c>
      <c r="B2935" t="s">
        <v>6451</v>
      </c>
      <c r="C2935" t="s">
        <v>5</v>
      </c>
      <c r="D2935" t="s">
        <v>352</v>
      </c>
      <c r="E2935" t="s">
        <v>352</v>
      </c>
      <c r="F2935" t="s">
        <v>127</v>
      </c>
      <c r="G2935" t="str">
        <f>Table_Default__ACACCTCAT[[#This Row],[ACCT_CATEGORY]]</f>
        <v>15075</v>
      </c>
    </row>
    <row r="2936" spans="1:7" x14ac:dyDescent="0.25">
      <c r="A2936" t="s">
        <v>6452</v>
      </c>
      <c r="B2936" t="s">
        <v>6453</v>
      </c>
      <c r="C2936" t="s">
        <v>5</v>
      </c>
      <c r="D2936" t="s">
        <v>352</v>
      </c>
      <c r="E2936" t="s">
        <v>352</v>
      </c>
      <c r="F2936" t="s">
        <v>127</v>
      </c>
      <c r="G2936" t="str">
        <f>Table_Default__ACACCTCAT[[#This Row],[ACCT_CATEGORY]]</f>
        <v>15076</v>
      </c>
    </row>
    <row r="2937" spans="1:7" x14ac:dyDescent="0.25">
      <c r="A2937" t="s">
        <v>6454</v>
      </c>
      <c r="B2937" t="s">
        <v>6455</v>
      </c>
      <c r="C2937" t="s">
        <v>5</v>
      </c>
      <c r="D2937" t="s">
        <v>352</v>
      </c>
      <c r="E2937" t="s">
        <v>352</v>
      </c>
      <c r="F2937" t="s">
        <v>127</v>
      </c>
      <c r="G2937" t="str">
        <f>Table_Default__ACACCTCAT[[#This Row],[ACCT_CATEGORY]]</f>
        <v>15077</v>
      </c>
    </row>
    <row r="2938" spans="1:7" x14ac:dyDescent="0.25">
      <c r="A2938" t="s">
        <v>6456</v>
      </c>
      <c r="B2938" t="s">
        <v>6457</v>
      </c>
      <c r="C2938" t="s">
        <v>5</v>
      </c>
      <c r="D2938" t="s">
        <v>352</v>
      </c>
      <c r="E2938" t="s">
        <v>352</v>
      </c>
      <c r="F2938" t="s">
        <v>127</v>
      </c>
      <c r="G2938" t="str">
        <f>Table_Default__ACACCTCAT[[#This Row],[ACCT_CATEGORY]]</f>
        <v>15078</v>
      </c>
    </row>
    <row r="2939" spans="1:7" x14ac:dyDescent="0.25">
      <c r="A2939" t="s">
        <v>6458</v>
      </c>
      <c r="B2939" t="s">
        <v>6459</v>
      </c>
      <c r="C2939" t="s">
        <v>5</v>
      </c>
      <c r="D2939" t="s">
        <v>352</v>
      </c>
      <c r="E2939" t="s">
        <v>352</v>
      </c>
      <c r="F2939" t="s">
        <v>127</v>
      </c>
      <c r="G2939" t="str">
        <f>Table_Default__ACACCTCAT[[#This Row],[ACCT_CATEGORY]]</f>
        <v>15079</v>
      </c>
    </row>
    <row r="2940" spans="1:7" x14ac:dyDescent="0.25">
      <c r="A2940" t="s">
        <v>6460</v>
      </c>
      <c r="B2940" t="s">
        <v>6461</v>
      </c>
      <c r="C2940" t="s">
        <v>5</v>
      </c>
      <c r="D2940" t="s">
        <v>352</v>
      </c>
      <c r="E2940" t="s">
        <v>352</v>
      </c>
      <c r="F2940" t="s">
        <v>127</v>
      </c>
      <c r="G2940" t="str">
        <f>Table_Default__ACACCTCAT[[#This Row],[ACCT_CATEGORY]]</f>
        <v>15080</v>
      </c>
    </row>
    <row r="2941" spans="1:7" x14ac:dyDescent="0.25">
      <c r="A2941" t="s">
        <v>6462</v>
      </c>
      <c r="B2941" t="s">
        <v>6463</v>
      </c>
      <c r="C2941" t="s">
        <v>5</v>
      </c>
      <c r="D2941" t="s">
        <v>352</v>
      </c>
      <c r="E2941" t="s">
        <v>352</v>
      </c>
      <c r="F2941" t="s">
        <v>127</v>
      </c>
      <c r="G2941" t="str">
        <f>Table_Default__ACACCTCAT[[#This Row],[ACCT_CATEGORY]]</f>
        <v>15081</v>
      </c>
    </row>
    <row r="2942" spans="1:7" x14ac:dyDescent="0.25">
      <c r="A2942" t="s">
        <v>6464</v>
      </c>
      <c r="B2942" t="s">
        <v>6465</v>
      </c>
      <c r="C2942" t="s">
        <v>5</v>
      </c>
      <c r="D2942" t="s">
        <v>352</v>
      </c>
      <c r="E2942" t="s">
        <v>352</v>
      </c>
      <c r="F2942" t="s">
        <v>127</v>
      </c>
      <c r="G2942" t="str">
        <f>Table_Default__ACACCTCAT[[#This Row],[ACCT_CATEGORY]]</f>
        <v>15082</v>
      </c>
    </row>
    <row r="2943" spans="1:7" x14ac:dyDescent="0.25">
      <c r="A2943" t="s">
        <v>6466</v>
      </c>
      <c r="B2943" t="s">
        <v>6467</v>
      </c>
      <c r="C2943" t="s">
        <v>5</v>
      </c>
      <c r="D2943" t="s">
        <v>352</v>
      </c>
      <c r="E2943" t="s">
        <v>352</v>
      </c>
      <c r="F2943" t="s">
        <v>127</v>
      </c>
      <c r="G2943" t="str">
        <f>Table_Default__ACACCTCAT[[#This Row],[ACCT_CATEGORY]]</f>
        <v>15083</v>
      </c>
    </row>
    <row r="2944" spans="1:7" x14ac:dyDescent="0.25">
      <c r="A2944" t="s">
        <v>6468</v>
      </c>
      <c r="B2944" t="s">
        <v>6469</v>
      </c>
      <c r="C2944" t="s">
        <v>5</v>
      </c>
      <c r="D2944" t="s">
        <v>352</v>
      </c>
      <c r="E2944" t="s">
        <v>352</v>
      </c>
      <c r="F2944" t="s">
        <v>127</v>
      </c>
      <c r="G2944" t="str">
        <f>Table_Default__ACACCTCAT[[#This Row],[ACCT_CATEGORY]]</f>
        <v>15084</v>
      </c>
    </row>
    <row r="2945" spans="1:7" x14ac:dyDescent="0.25">
      <c r="A2945" t="s">
        <v>6470</v>
      </c>
      <c r="B2945" t="s">
        <v>6471</v>
      </c>
      <c r="C2945" t="s">
        <v>5</v>
      </c>
      <c r="D2945" t="s">
        <v>352</v>
      </c>
      <c r="E2945" t="s">
        <v>352</v>
      </c>
      <c r="F2945" t="s">
        <v>127</v>
      </c>
      <c r="G2945" t="str">
        <f>Table_Default__ACACCTCAT[[#This Row],[ACCT_CATEGORY]]</f>
        <v>15085</v>
      </c>
    </row>
    <row r="2946" spans="1:7" x14ac:dyDescent="0.25">
      <c r="A2946" t="s">
        <v>6472</v>
      </c>
      <c r="B2946" t="s">
        <v>6473</v>
      </c>
      <c r="C2946" t="s">
        <v>5</v>
      </c>
      <c r="D2946" t="s">
        <v>352</v>
      </c>
      <c r="E2946" t="s">
        <v>352</v>
      </c>
      <c r="F2946" t="s">
        <v>127</v>
      </c>
      <c r="G2946" t="str">
        <f>Table_Default__ACACCTCAT[[#This Row],[ACCT_CATEGORY]]</f>
        <v>15086</v>
      </c>
    </row>
    <row r="2947" spans="1:7" x14ac:dyDescent="0.25">
      <c r="A2947" t="s">
        <v>6474</v>
      </c>
      <c r="B2947" t="s">
        <v>6475</v>
      </c>
      <c r="C2947" t="s">
        <v>5</v>
      </c>
      <c r="D2947" t="s">
        <v>352</v>
      </c>
      <c r="E2947" t="s">
        <v>352</v>
      </c>
      <c r="F2947" t="s">
        <v>127</v>
      </c>
      <c r="G2947" t="str">
        <f>Table_Default__ACACCTCAT[[#This Row],[ACCT_CATEGORY]]</f>
        <v>15087</v>
      </c>
    </row>
    <row r="2948" spans="1:7" x14ac:dyDescent="0.25">
      <c r="A2948" t="s">
        <v>6476</v>
      </c>
      <c r="B2948" t="s">
        <v>6477</v>
      </c>
      <c r="C2948" t="s">
        <v>5</v>
      </c>
      <c r="D2948" t="s">
        <v>352</v>
      </c>
      <c r="E2948" t="s">
        <v>352</v>
      </c>
      <c r="F2948" t="s">
        <v>127</v>
      </c>
      <c r="G2948" t="str">
        <f>Table_Default__ACACCTCAT[[#This Row],[ACCT_CATEGORY]]</f>
        <v>15088</v>
      </c>
    </row>
    <row r="2949" spans="1:7" x14ac:dyDescent="0.25">
      <c r="A2949" t="s">
        <v>6478</v>
      </c>
      <c r="B2949" t="s">
        <v>6479</v>
      </c>
      <c r="C2949" t="s">
        <v>5</v>
      </c>
      <c r="D2949" t="s">
        <v>352</v>
      </c>
      <c r="E2949" t="s">
        <v>352</v>
      </c>
      <c r="F2949" t="s">
        <v>127</v>
      </c>
      <c r="G2949" t="str">
        <f>Table_Default__ACACCTCAT[[#This Row],[ACCT_CATEGORY]]</f>
        <v>15089</v>
      </c>
    </row>
    <row r="2950" spans="1:7" x14ac:dyDescent="0.25">
      <c r="A2950" t="s">
        <v>6480</v>
      </c>
      <c r="B2950" t="s">
        <v>6481</v>
      </c>
      <c r="C2950" t="s">
        <v>5</v>
      </c>
      <c r="D2950" t="s">
        <v>352</v>
      </c>
      <c r="E2950" t="s">
        <v>352</v>
      </c>
      <c r="F2950" t="s">
        <v>127</v>
      </c>
      <c r="G2950" t="str">
        <f>Table_Default__ACACCTCAT[[#This Row],[ACCT_CATEGORY]]</f>
        <v>15090</v>
      </c>
    </row>
    <row r="2951" spans="1:7" x14ac:dyDescent="0.25">
      <c r="A2951" t="s">
        <v>6482</v>
      </c>
      <c r="B2951" t="s">
        <v>6483</v>
      </c>
      <c r="C2951" t="s">
        <v>5</v>
      </c>
      <c r="D2951" t="s">
        <v>352</v>
      </c>
      <c r="E2951" t="s">
        <v>352</v>
      </c>
      <c r="F2951" t="s">
        <v>127</v>
      </c>
      <c r="G2951" t="str">
        <f>Table_Default__ACACCTCAT[[#This Row],[ACCT_CATEGORY]]</f>
        <v>15091</v>
      </c>
    </row>
    <row r="2952" spans="1:7" x14ac:dyDescent="0.25">
      <c r="A2952" t="s">
        <v>6484</v>
      </c>
      <c r="B2952" t="s">
        <v>6485</v>
      </c>
      <c r="C2952" t="s">
        <v>5</v>
      </c>
      <c r="D2952" t="s">
        <v>352</v>
      </c>
      <c r="E2952" t="s">
        <v>352</v>
      </c>
      <c r="F2952" t="s">
        <v>127</v>
      </c>
      <c r="G2952" t="str">
        <f>Table_Default__ACACCTCAT[[#This Row],[ACCT_CATEGORY]]</f>
        <v>15092</v>
      </c>
    </row>
    <row r="2953" spans="1:7" x14ac:dyDescent="0.25">
      <c r="A2953" t="s">
        <v>6486</v>
      </c>
      <c r="B2953" t="s">
        <v>6487</v>
      </c>
      <c r="C2953" t="s">
        <v>5</v>
      </c>
      <c r="D2953" t="s">
        <v>352</v>
      </c>
      <c r="E2953" t="s">
        <v>352</v>
      </c>
      <c r="F2953" t="s">
        <v>127</v>
      </c>
      <c r="G2953" t="str">
        <f>Table_Default__ACACCTCAT[[#This Row],[ACCT_CATEGORY]]</f>
        <v>15093</v>
      </c>
    </row>
    <row r="2954" spans="1:7" x14ac:dyDescent="0.25">
      <c r="A2954" t="s">
        <v>6488</v>
      </c>
      <c r="B2954" t="s">
        <v>6489</v>
      </c>
      <c r="C2954" t="s">
        <v>5</v>
      </c>
      <c r="D2954" t="s">
        <v>352</v>
      </c>
      <c r="E2954" t="s">
        <v>352</v>
      </c>
      <c r="F2954" t="s">
        <v>127</v>
      </c>
      <c r="G2954" t="str">
        <f>Table_Default__ACACCTCAT[[#This Row],[ACCT_CATEGORY]]</f>
        <v>15094</v>
      </c>
    </row>
    <row r="2955" spans="1:7" x14ac:dyDescent="0.25">
      <c r="A2955" t="s">
        <v>6490</v>
      </c>
      <c r="B2955" t="s">
        <v>6491</v>
      </c>
      <c r="C2955" t="s">
        <v>5</v>
      </c>
      <c r="D2955" t="s">
        <v>352</v>
      </c>
      <c r="E2955" t="s">
        <v>352</v>
      </c>
      <c r="F2955" t="s">
        <v>127</v>
      </c>
      <c r="G2955" t="str">
        <f>Table_Default__ACACCTCAT[[#This Row],[ACCT_CATEGORY]]</f>
        <v>15095</v>
      </c>
    </row>
    <row r="2956" spans="1:7" x14ac:dyDescent="0.25">
      <c r="A2956" t="s">
        <v>6492</v>
      </c>
      <c r="B2956" t="s">
        <v>6493</v>
      </c>
      <c r="C2956" t="s">
        <v>5</v>
      </c>
      <c r="D2956" t="s">
        <v>352</v>
      </c>
      <c r="E2956" t="s">
        <v>352</v>
      </c>
      <c r="F2956" t="s">
        <v>127</v>
      </c>
      <c r="G2956" t="str">
        <f>Table_Default__ACACCTCAT[[#This Row],[ACCT_CATEGORY]]</f>
        <v>15096</v>
      </c>
    </row>
    <row r="2957" spans="1:7" x14ac:dyDescent="0.25">
      <c r="A2957" t="s">
        <v>6494</v>
      </c>
      <c r="B2957" t="s">
        <v>6495</v>
      </c>
      <c r="C2957" t="s">
        <v>5</v>
      </c>
      <c r="D2957" t="s">
        <v>352</v>
      </c>
      <c r="E2957" t="s">
        <v>352</v>
      </c>
      <c r="F2957" t="s">
        <v>127</v>
      </c>
      <c r="G2957" t="str">
        <f>Table_Default__ACACCTCAT[[#This Row],[ACCT_CATEGORY]]</f>
        <v>15097</v>
      </c>
    </row>
    <row r="2958" spans="1:7" x14ac:dyDescent="0.25">
      <c r="A2958" t="s">
        <v>6496</v>
      </c>
      <c r="B2958" t="s">
        <v>6497</v>
      </c>
      <c r="C2958" t="s">
        <v>5</v>
      </c>
      <c r="D2958" t="s">
        <v>352</v>
      </c>
      <c r="E2958" t="s">
        <v>352</v>
      </c>
      <c r="F2958" t="s">
        <v>127</v>
      </c>
      <c r="G2958" t="str">
        <f>Table_Default__ACACCTCAT[[#This Row],[ACCT_CATEGORY]]</f>
        <v>15098</v>
      </c>
    </row>
    <row r="2959" spans="1:7" x14ac:dyDescent="0.25">
      <c r="A2959" t="s">
        <v>6498</v>
      </c>
      <c r="B2959" t="s">
        <v>6499</v>
      </c>
      <c r="C2959" t="s">
        <v>5</v>
      </c>
      <c r="D2959" t="s">
        <v>352</v>
      </c>
      <c r="E2959" t="s">
        <v>352</v>
      </c>
      <c r="F2959" t="s">
        <v>127</v>
      </c>
      <c r="G2959" t="str">
        <f>Table_Default__ACACCTCAT[[#This Row],[ACCT_CATEGORY]]</f>
        <v>15099</v>
      </c>
    </row>
    <row r="2960" spans="1:7" x14ac:dyDescent="0.25">
      <c r="A2960" t="s">
        <v>6500</v>
      </c>
      <c r="B2960" t="s">
        <v>6501</v>
      </c>
      <c r="C2960" t="s">
        <v>5</v>
      </c>
      <c r="D2960" t="s">
        <v>352</v>
      </c>
      <c r="E2960" t="s">
        <v>352</v>
      </c>
      <c r="F2960" t="s">
        <v>127</v>
      </c>
      <c r="G2960" t="str">
        <f>Table_Default__ACACCTCAT[[#This Row],[ACCT_CATEGORY]]</f>
        <v>15100</v>
      </c>
    </row>
    <row r="2961" spans="1:7" x14ac:dyDescent="0.25">
      <c r="A2961" t="s">
        <v>6502</v>
      </c>
      <c r="B2961" t="s">
        <v>6503</v>
      </c>
      <c r="C2961" t="s">
        <v>5</v>
      </c>
      <c r="D2961" t="s">
        <v>352</v>
      </c>
      <c r="E2961" t="s">
        <v>352</v>
      </c>
      <c r="F2961" t="s">
        <v>127</v>
      </c>
      <c r="G2961" t="str">
        <f>Table_Default__ACACCTCAT[[#This Row],[ACCT_CATEGORY]]</f>
        <v>15101</v>
      </c>
    </row>
    <row r="2962" spans="1:7" x14ac:dyDescent="0.25">
      <c r="A2962" t="s">
        <v>6504</v>
      </c>
      <c r="B2962" t="s">
        <v>6505</v>
      </c>
      <c r="C2962" t="s">
        <v>5</v>
      </c>
      <c r="D2962" t="s">
        <v>352</v>
      </c>
      <c r="E2962" t="s">
        <v>352</v>
      </c>
      <c r="F2962" t="s">
        <v>127</v>
      </c>
      <c r="G2962" t="str">
        <f>Table_Default__ACACCTCAT[[#This Row],[ACCT_CATEGORY]]</f>
        <v>15102</v>
      </c>
    </row>
    <row r="2963" spans="1:7" x14ac:dyDescent="0.25">
      <c r="A2963" t="s">
        <v>6506</v>
      </c>
      <c r="B2963" t="s">
        <v>6507</v>
      </c>
      <c r="C2963" t="s">
        <v>5</v>
      </c>
      <c r="D2963" t="s">
        <v>352</v>
      </c>
      <c r="E2963" t="s">
        <v>352</v>
      </c>
      <c r="F2963" t="s">
        <v>127</v>
      </c>
      <c r="G2963" t="str">
        <f>Table_Default__ACACCTCAT[[#This Row],[ACCT_CATEGORY]]</f>
        <v>15103</v>
      </c>
    </row>
    <row r="2964" spans="1:7" x14ac:dyDescent="0.25">
      <c r="A2964" t="s">
        <v>6508</v>
      </c>
      <c r="B2964" t="s">
        <v>6509</v>
      </c>
      <c r="C2964" t="s">
        <v>5</v>
      </c>
      <c r="D2964" t="s">
        <v>352</v>
      </c>
      <c r="E2964" t="s">
        <v>352</v>
      </c>
      <c r="F2964" t="s">
        <v>127</v>
      </c>
      <c r="G2964" t="str">
        <f>Table_Default__ACACCTCAT[[#This Row],[ACCT_CATEGORY]]</f>
        <v>15104</v>
      </c>
    </row>
    <row r="2965" spans="1:7" x14ac:dyDescent="0.25">
      <c r="A2965" t="s">
        <v>6510</v>
      </c>
      <c r="B2965" t="s">
        <v>6511</v>
      </c>
      <c r="C2965" t="s">
        <v>5</v>
      </c>
      <c r="D2965" t="s">
        <v>352</v>
      </c>
      <c r="E2965" t="s">
        <v>352</v>
      </c>
      <c r="F2965" t="s">
        <v>127</v>
      </c>
      <c r="G2965" t="str">
        <f>Table_Default__ACACCTCAT[[#This Row],[ACCT_CATEGORY]]</f>
        <v>15105</v>
      </c>
    </row>
    <row r="2966" spans="1:7" x14ac:dyDescent="0.25">
      <c r="A2966" t="s">
        <v>6512</v>
      </c>
      <c r="B2966" t="s">
        <v>6513</v>
      </c>
      <c r="C2966" t="s">
        <v>5</v>
      </c>
      <c r="D2966" t="s">
        <v>352</v>
      </c>
      <c r="E2966" t="s">
        <v>352</v>
      </c>
      <c r="F2966" t="s">
        <v>127</v>
      </c>
      <c r="G2966" t="str">
        <f>Table_Default__ACACCTCAT[[#This Row],[ACCT_CATEGORY]]</f>
        <v>15106</v>
      </c>
    </row>
    <row r="2967" spans="1:7" x14ac:dyDescent="0.25">
      <c r="A2967" t="s">
        <v>6514</v>
      </c>
      <c r="B2967" t="s">
        <v>6515</v>
      </c>
      <c r="C2967" t="s">
        <v>5</v>
      </c>
      <c r="D2967" t="s">
        <v>352</v>
      </c>
      <c r="E2967" t="s">
        <v>352</v>
      </c>
      <c r="F2967" t="s">
        <v>127</v>
      </c>
      <c r="G2967" t="str">
        <f>Table_Default__ACACCTCAT[[#This Row],[ACCT_CATEGORY]]</f>
        <v>15107</v>
      </c>
    </row>
    <row r="2968" spans="1:7" x14ac:dyDescent="0.25">
      <c r="A2968" t="s">
        <v>6516</v>
      </c>
      <c r="B2968" t="s">
        <v>6517</v>
      </c>
      <c r="C2968" t="s">
        <v>5</v>
      </c>
      <c r="D2968" t="s">
        <v>352</v>
      </c>
      <c r="E2968" t="s">
        <v>352</v>
      </c>
      <c r="F2968" t="s">
        <v>127</v>
      </c>
      <c r="G2968" t="str">
        <f>Table_Default__ACACCTCAT[[#This Row],[ACCT_CATEGORY]]</f>
        <v>15108</v>
      </c>
    </row>
    <row r="2969" spans="1:7" x14ac:dyDescent="0.25">
      <c r="A2969" t="s">
        <v>6518</v>
      </c>
      <c r="B2969" t="s">
        <v>6519</v>
      </c>
      <c r="C2969" t="s">
        <v>5</v>
      </c>
      <c r="D2969" t="s">
        <v>352</v>
      </c>
      <c r="E2969" t="s">
        <v>352</v>
      </c>
      <c r="F2969" t="s">
        <v>127</v>
      </c>
      <c r="G2969" t="str">
        <f>Table_Default__ACACCTCAT[[#This Row],[ACCT_CATEGORY]]</f>
        <v>15109</v>
      </c>
    </row>
    <row r="2970" spans="1:7" x14ac:dyDescent="0.25">
      <c r="A2970" t="s">
        <v>6520</v>
      </c>
      <c r="B2970" t="s">
        <v>6521</v>
      </c>
      <c r="C2970" t="s">
        <v>5</v>
      </c>
      <c r="D2970" t="s">
        <v>352</v>
      </c>
      <c r="E2970" t="s">
        <v>352</v>
      </c>
      <c r="F2970" t="s">
        <v>127</v>
      </c>
      <c r="G2970" t="str">
        <f>Table_Default__ACACCTCAT[[#This Row],[ACCT_CATEGORY]]</f>
        <v>15110</v>
      </c>
    </row>
    <row r="2971" spans="1:7" x14ac:dyDescent="0.25">
      <c r="A2971" t="s">
        <v>6522</v>
      </c>
      <c r="B2971" t="s">
        <v>6523</v>
      </c>
      <c r="C2971" t="s">
        <v>5</v>
      </c>
      <c r="D2971" t="s">
        <v>352</v>
      </c>
      <c r="E2971" t="s">
        <v>352</v>
      </c>
      <c r="F2971" t="s">
        <v>127</v>
      </c>
      <c r="G2971" t="str">
        <f>Table_Default__ACACCTCAT[[#This Row],[ACCT_CATEGORY]]</f>
        <v>15111</v>
      </c>
    </row>
    <row r="2972" spans="1:7" x14ac:dyDescent="0.25">
      <c r="A2972" t="s">
        <v>6524</v>
      </c>
      <c r="B2972" t="s">
        <v>6525</v>
      </c>
      <c r="C2972" t="s">
        <v>5</v>
      </c>
      <c r="D2972" t="s">
        <v>352</v>
      </c>
      <c r="E2972" t="s">
        <v>352</v>
      </c>
      <c r="F2972" t="s">
        <v>127</v>
      </c>
      <c r="G2972" t="str">
        <f>Table_Default__ACACCTCAT[[#This Row],[ACCT_CATEGORY]]</f>
        <v>15112</v>
      </c>
    </row>
    <row r="2973" spans="1:7" x14ac:dyDescent="0.25">
      <c r="A2973" t="s">
        <v>6526</v>
      </c>
      <c r="B2973" t="s">
        <v>6527</v>
      </c>
      <c r="C2973" t="s">
        <v>5</v>
      </c>
      <c r="D2973" t="s">
        <v>352</v>
      </c>
      <c r="E2973" t="s">
        <v>352</v>
      </c>
      <c r="F2973" t="s">
        <v>127</v>
      </c>
      <c r="G2973" t="str">
        <f>Table_Default__ACACCTCAT[[#This Row],[ACCT_CATEGORY]]</f>
        <v>15113</v>
      </c>
    </row>
    <row r="2974" spans="1:7" x14ac:dyDescent="0.25">
      <c r="A2974" t="s">
        <v>6528</v>
      </c>
      <c r="B2974" t="s">
        <v>6529</v>
      </c>
      <c r="C2974" t="s">
        <v>5</v>
      </c>
      <c r="D2974" t="s">
        <v>352</v>
      </c>
      <c r="E2974" t="s">
        <v>352</v>
      </c>
      <c r="F2974" t="s">
        <v>127</v>
      </c>
      <c r="G2974" t="str">
        <f>Table_Default__ACACCTCAT[[#This Row],[ACCT_CATEGORY]]</f>
        <v>15114</v>
      </c>
    </row>
    <row r="2975" spans="1:7" x14ac:dyDescent="0.25">
      <c r="A2975" t="s">
        <v>6530</v>
      </c>
      <c r="B2975" t="s">
        <v>6531</v>
      </c>
      <c r="C2975" t="s">
        <v>5</v>
      </c>
      <c r="D2975" t="s">
        <v>352</v>
      </c>
      <c r="E2975" t="s">
        <v>352</v>
      </c>
      <c r="F2975" t="s">
        <v>127</v>
      </c>
      <c r="G2975" t="str">
        <f>Table_Default__ACACCTCAT[[#This Row],[ACCT_CATEGORY]]</f>
        <v>15115</v>
      </c>
    </row>
    <row r="2976" spans="1:7" x14ac:dyDescent="0.25">
      <c r="A2976" t="s">
        <v>6532</v>
      </c>
      <c r="B2976" t="s">
        <v>6533</v>
      </c>
      <c r="C2976" t="s">
        <v>5</v>
      </c>
      <c r="D2976" t="s">
        <v>352</v>
      </c>
      <c r="E2976" t="s">
        <v>352</v>
      </c>
      <c r="F2976" t="s">
        <v>127</v>
      </c>
      <c r="G2976" t="str">
        <f>Table_Default__ACACCTCAT[[#This Row],[ACCT_CATEGORY]]</f>
        <v>15116</v>
      </c>
    </row>
    <row r="2977" spans="1:7" x14ac:dyDescent="0.25">
      <c r="A2977" t="s">
        <v>6534</v>
      </c>
      <c r="B2977" t="s">
        <v>6535</v>
      </c>
      <c r="C2977" t="s">
        <v>5</v>
      </c>
      <c r="D2977" t="s">
        <v>352</v>
      </c>
      <c r="E2977" t="s">
        <v>352</v>
      </c>
      <c r="F2977" t="s">
        <v>127</v>
      </c>
      <c r="G2977" t="str">
        <f>Table_Default__ACACCTCAT[[#This Row],[ACCT_CATEGORY]]</f>
        <v>15117</v>
      </c>
    </row>
    <row r="2978" spans="1:7" x14ac:dyDescent="0.25">
      <c r="A2978" t="s">
        <v>6536</v>
      </c>
      <c r="B2978" t="s">
        <v>6537</v>
      </c>
      <c r="C2978" t="s">
        <v>5</v>
      </c>
      <c r="D2978" t="s">
        <v>352</v>
      </c>
      <c r="E2978" t="s">
        <v>352</v>
      </c>
      <c r="F2978" t="s">
        <v>127</v>
      </c>
      <c r="G2978" t="str">
        <f>Table_Default__ACACCTCAT[[#This Row],[ACCT_CATEGORY]]</f>
        <v>15118</v>
      </c>
    </row>
    <row r="2979" spans="1:7" x14ac:dyDescent="0.25">
      <c r="A2979" t="s">
        <v>6538</v>
      </c>
      <c r="B2979" t="s">
        <v>6539</v>
      </c>
      <c r="C2979" t="s">
        <v>5</v>
      </c>
      <c r="D2979" t="s">
        <v>352</v>
      </c>
      <c r="E2979" t="s">
        <v>352</v>
      </c>
      <c r="F2979" t="s">
        <v>127</v>
      </c>
      <c r="G2979" t="str">
        <f>Table_Default__ACACCTCAT[[#This Row],[ACCT_CATEGORY]]</f>
        <v>15119</v>
      </c>
    </row>
    <row r="2980" spans="1:7" x14ac:dyDescent="0.25">
      <c r="A2980" t="s">
        <v>6540</v>
      </c>
      <c r="B2980" t="s">
        <v>6541</v>
      </c>
      <c r="C2980" t="s">
        <v>5</v>
      </c>
      <c r="D2980" t="s">
        <v>352</v>
      </c>
      <c r="E2980" t="s">
        <v>352</v>
      </c>
      <c r="F2980" t="s">
        <v>127</v>
      </c>
      <c r="G2980" t="str">
        <f>Table_Default__ACACCTCAT[[#This Row],[ACCT_CATEGORY]]</f>
        <v>15120</v>
      </c>
    </row>
    <row r="2981" spans="1:7" x14ac:dyDescent="0.25">
      <c r="A2981" t="s">
        <v>6542</v>
      </c>
      <c r="B2981" t="s">
        <v>6543</v>
      </c>
      <c r="C2981" t="s">
        <v>5</v>
      </c>
      <c r="D2981" t="s">
        <v>352</v>
      </c>
      <c r="E2981" t="s">
        <v>352</v>
      </c>
      <c r="F2981" t="s">
        <v>127</v>
      </c>
      <c r="G2981" t="str">
        <f>Table_Default__ACACCTCAT[[#This Row],[ACCT_CATEGORY]]</f>
        <v>15121</v>
      </c>
    </row>
    <row r="2982" spans="1:7" x14ac:dyDescent="0.25">
      <c r="A2982" t="s">
        <v>6544</v>
      </c>
      <c r="B2982" t="s">
        <v>6545</v>
      </c>
      <c r="C2982" t="s">
        <v>5</v>
      </c>
      <c r="D2982" t="s">
        <v>352</v>
      </c>
      <c r="E2982" t="s">
        <v>352</v>
      </c>
      <c r="F2982" t="s">
        <v>127</v>
      </c>
      <c r="G2982" t="str">
        <f>Table_Default__ACACCTCAT[[#This Row],[ACCT_CATEGORY]]</f>
        <v>15122</v>
      </c>
    </row>
    <row r="2983" spans="1:7" x14ac:dyDescent="0.25">
      <c r="A2983" t="s">
        <v>6546</v>
      </c>
      <c r="B2983" t="s">
        <v>6547</v>
      </c>
      <c r="C2983" t="s">
        <v>5</v>
      </c>
      <c r="D2983" t="s">
        <v>352</v>
      </c>
      <c r="E2983" t="s">
        <v>352</v>
      </c>
      <c r="F2983" t="s">
        <v>127</v>
      </c>
      <c r="G2983" t="str">
        <f>Table_Default__ACACCTCAT[[#This Row],[ACCT_CATEGORY]]</f>
        <v>15123</v>
      </c>
    </row>
    <row r="2984" spans="1:7" x14ac:dyDescent="0.25">
      <c r="A2984" t="s">
        <v>6548</v>
      </c>
      <c r="B2984" t="s">
        <v>6549</v>
      </c>
      <c r="C2984" t="s">
        <v>5</v>
      </c>
      <c r="D2984" t="s">
        <v>352</v>
      </c>
      <c r="E2984" t="s">
        <v>352</v>
      </c>
      <c r="F2984" t="s">
        <v>127</v>
      </c>
      <c r="G2984" t="str">
        <f>Table_Default__ACACCTCAT[[#This Row],[ACCT_CATEGORY]]</f>
        <v>15124</v>
      </c>
    </row>
    <row r="2985" spans="1:7" x14ac:dyDescent="0.25">
      <c r="A2985" t="s">
        <v>6550</v>
      </c>
      <c r="B2985" t="s">
        <v>6551</v>
      </c>
      <c r="C2985" t="s">
        <v>5</v>
      </c>
      <c r="D2985" t="s">
        <v>352</v>
      </c>
      <c r="E2985" t="s">
        <v>352</v>
      </c>
      <c r="F2985" t="s">
        <v>127</v>
      </c>
      <c r="G2985" t="str">
        <f>Table_Default__ACACCTCAT[[#This Row],[ACCT_CATEGORY]]</f>
        <v>15125</v>
      </c>
    </row>
    <row r="2986" spans="1:7" x14ac:dyDescent="0.25">
      <c r="A2986" t="s">
        <v>6552</v>
      </c>
      <c r="B2986" t="s">
        <v>6553</v>
      </c>
      <c r="C2986" t="s">
        <v>5</v>
      </c>
      <c r="D2986" t="s">
        <v>352</v>
      </c>
      <c r="E2986" t="s">
        <v>352</v>
      </c>
      <c r="F2986" t="s">
        <v>127</v>
      </c>
      <c r="G2986" t="str">
        <f>Table_Default__ACACCTCAT[[#This Row],[ACCT_CATEGORY]]</f>
        <v>15126</v>
      </c>
    </row>
    <row r="2987" spans="1:7" x14ac:dyDescent="0.25">
      <c r="A2987" t="s">
        <v>6554</v>
      </c>
      <c r="B2987" t="s">
        <v>6555</v>
      </c>
      <c r="C2987" t="s">
        <v>5</v>
      </c>
      <c r="D2987" t="s">
        <v>352</v>
      </c>
      <c r="E2987" t="s">
        <v>352</v>
      </c>
      <c r="F2987" t="s">
        <v>127</v>
      </c>
      <c r="G2987" t="str">
        <f>Table_Default__ACACCTCAT[[#This Row],[ACCT_CATEGORY]]</f>
        <v>15127</v>
      </c>
    </row>
    <row r="2988" spans="1:7" x14ac:dyDescent="0.25">
      <c r="A2988" t="s">
        <v>6556</v>
      </c>
      <c r="B2988" t="s">
        <v>6557</v>
      </c>
      <c r="C2988" t="s">
        <v>5</v>
      </c>
      <c r="D2988" t="s">
        <v>352</v>
      </c>
      <c r="E2988" t="s">
        <v>352</v>
      </c>
      <c r="F2988" t="s">
        <v>127</v>
      </c>
      <c r="G2988" t="str">
        <f>Table_Default__ACACCTCAT[[#This Row],[ACCT_CATEGORY]]</f>
        <v>15128</v>
      </c>
    </row>
    <row r="2989" spans="1:7" x14ac:dyDescent="0.25">
      <c r="A2989" t="s">
        <v>6558</v>
      </c>
      <c r="B2989" t="s">
        <v>6559</v>
      </c>
      <c r="C2989" t="s">
        <v>5</v>
      </c>
      <c r="D2989" t="s">
        <v>352</v>
      </c>
      <c r="E2989" t="s">
        <v>352</v>
      </c>
      <c r="F2989" t="s">
        <v>127</v>
      </c>
      <c r="G2989" t="str">
        <f>Table_Default__ACACCTCAT[[#This Row],[ACCT_CATEGORY]]</f>
        <v>15129</v>
      </c>
    </row>
    <row r="2990" spans="1:7" x14ac:dyDescent="0.25">
      <c r="A2990" t="s">
        <v>6560</v>
      </c>
      <c r="B2990" t="s">
        <v>6561</v>
      </c>
      <c r="C2990" t="s">
        <v>5</v>
      </c>
      <c r="D2990" t="s">
        <v>352</v>
      </c>
      <c r="E2990" t="s">
        <v>352</v>
      </c>
      <c r="F2990" t="s">
        <v>127</v>
      </c>
      <c r="G2990" t="str">
        <f>Table_Default__ACACCTCAT[[#This Row],[ACCT_CATEGORY]]</f>
        <v>15130</v>
      </c>
    </row>
    <row r="2991" spans="1:7" x14ac:dyDescent="0.25">
      <c r="A2991" t="s">
        <v>6562</v>
      </c>
      <c r="B2991" t="s">
        <v>6563</v>
      </c>
      <c r="C2991" t="s">
        <v>5</v>
      </c>
      <c r="D2991" t="s">
        <v>352</v>
      </c>
      <c r="E2991" t="s">
        <v>352</v>
      </c>
      <c r="F2991" t="s">
        <v>127</v>
      </c>
      <c r="G2991" t="str">
        <f>Table_Default__ACACCTCAT[[#This Row],[ACCT_CATEGORY]]</f>
        <v>15131</v>
      </c>
    </row>
    <row r="2992" spans="1:7" x14ac:dyDescent="0.25">
      <c r="A2992" t="s">
        <v>6564</v>
      </c>
      <c r="B2992" t="s">
        <v>6565</v>
      </c>
      <c r="C2992" t="s">
        <v>5</v>
      </c>
      <c r="D2992" t="s">
        <v>352</v>
      </c>
      <c r="E2992" t="s">
        <v>352</v>
      </c>
      <c r="F2992" t="s">
        <v>127</v>
      </c>
      <c r="G2992" t="str">
        <f>Table_Default__ACACCTCAT[[#This Row],[ACCT_CATEGORY]]</f>
        <v>15132</v>
      </c>
    </row>
    <row r="2993" spans="1:7" x14ac:dyDescent="0.25">
      <c r="A2993" t="s">
        <v>6566</v>
      </c>
      <c r="B2993" t="s">
        <v>6567</v>
      </c>
      <c r="C2993" t="s">
        <v>5</v>
      </c>
      <c r="D2993" t="s">
        <v>352</v>
      </c>
      <c r="E2993" t="s">
        <v>352</v>
      </c>
      <c r="F2993" t="s">
        <v>127</v>
      </c>
      <c r="G2993" t="str">
        <f>Table_Default__ACACCTCAT[[#This Row],[ACCT_CATEGORY]]</f>
        <v>15133</v>
      </c>
    </row>
    <row r="2994" spans="1:7" x14ac:dyDescent="0.25">
      <c r="A2994" t="s">
        <v>6568</v>
      </c>
      <c r="B2994" t="s">
        <v>6569</v>
      </c>
      <c r="C2994" t="s">
        <v>5</v>
      </c>
      <c r="D2994" t="s">
        <v>352</v>
      </c>
      <c r="E2994" t="s">
        <v>352</v>
      </c>
      <c r="F2994" t="s">
        <v>127</v>
      </c>
      <c r="G2994" t="str">
        <f>Table_Default__ACACCTCAT[[#This Row],[ACCT_CATEGORY]]</f>
        <v>15134</v>
      </c>
    </row>
    <row r="2995" spans="1:7" x14ac:dyDescent="0.25">
      <c r="A2995" t="s">
        <v>6570</v>
      </c>
      <c r="B2995" t="s">
        <v>6571</v>
      </c>
      <c r="C2995" t="s">
        <v>5</v>
      </c>
      <c r="D2995" t="s">
        <v>352</v>
      </c>
      <c r="E2995" t="s">
        <v>352</v>
      </c>
      <c r="F2995" t="s">
        <v>127</v>
      </c>
      <c r="G2995" t="str">
        <f>Table_Default__ACACCTCAT[[#This Row],[ACCT_CATEGORY]]</f>
        <v>15135</v>
      </c>
    </row>
    <row r="2996" spans="1:7" x14ac:dyDescent="0.25">
      <c r="A2996" t="s">
        <v>6572</v>
      </c>
      <c r="B2996" t="s">
        <v>6573</v>
      </c>
      <c r="C2996" t="s">
        <v>5</v>
      </c>
      <c r="D2996" t="s">
        <v>352</v>
      </c>
      <c r="E2996" t="s">
        <v>352</v>
      </c>
      <c r="F2996" t="s">
        <v>127</v>
      </c>
      <c r="G2996" t="str">
        <f>Table_Default__ACACCTCAT[[#This Row],[ACCT_CATEGORY]]</f>
        <v>15136</v>
      </c>
    </row>
    <row r="2997" spans="1:7" x14ac:dyDescent="0.25">
      <c r="A2997" t="s">
        <v>6574</v>
      </c>
      <c r="B2997" t="s">
        <v>6575</v>
      </c>
      <c r="C2997" t="s">
        <v>5</v>
      </c>
      <c r="D2997" t="s">
        <v>352</v>
      </c>
      <c r="E2997" t="s">
        <v>352</v>
      </c>
      <c r="F2997" t="s">
        <v>127</v>
      </c>
      <c r="G2997" t="str">
        <f>Table_Default__ACACCTCAT[[#This Row],[ACCT_CATEGORY]]</f>
        <v>15137</v>
      </c>
    </row>
    <row r="2998" spans="1:7" x14ac:dyDescent="0.25">
      <c r="A2998" t="s">
        <v>6576</v>
      </c>
      <c r="B2998" t="s">
        <v>6577</v>
      </c>
      <c r="C2998" t="s">
        <v>5</v>
      </c>
      <c r="D2998" t="s">
        <v>352</v>
      </c>
      <c r="E2998" t="s">
        <v>352</v>
      </c>
      <c r="F2998" t="s">
        <v>127</v>
      </c>
      <c r="G2998" t="str">
        <f>Table_Default__ACACCTCAT[[#This Row],[ACCT_CATEGORY]]</f>
        <v>15138</v>
      </c>
    </row>
    <row r="2999" spans="1:7" x14ac:dyDescent="0.25">
      <c r="A2999" t="s">
        <v>6578</v>
      </c>
      <c r="B2999" t="s">
        <v>6579</v>
      </c>
      <c r="C2999" t="s">
        <v>5</v>
      </c>
      <c r="D2999" t="s">
        <v>352</v>
      </c>
      <c r="E2999" t="s">
        <v>352</v>
      </c>
      <c r="F2999" t="s">
        <v>127</v>
      </c>
      <c r="G2999" t="str">
        <f>Table_Default__ACACCTCAT[[#This Row],[ACCT_CATEGORY]]</f>
        <v>15139</v>
      </c>
    </row>
    <row r="3000" spans="1:7" x14ac:dyDescent="0.25">
      <c r="A3000" t="s">
        <v>6580</v>
      </c>
      <c r="B3000" t="s">
        <v>6581</v>
      </c>
      <c r="C3000" t="s">
        <v>5</v>
      </c>
      <c r="D3000" t="s">
        <v>352</v>
      </c>
      <c r="E3000" t="s">
        <v>352</v>
      </c>
      <c r="F3000" t="s">
        <v>127</v>
      </c>
      <c r="G3000" t="str">
        <f>Table_Default__ACACCTCAT[[#This Row],[ACCT_CATEGORY]]</f>
        <v>15140</v>
      </c>
    </row>
    <row r="3001" spans="1:7" x14ac:dyDescent="0.25">
      <c r="A3001" t="s">
        <v>6582</v>
      </c>
      <c r="B3001" t="s">
        <v>6583</v>
      </c>
      <c r="C3001" t="s">
        <v>5</v>
      </c>
      <c r="D3001" t="s">
        <v>352</v>
      </c>
      <c r="E3001" t="s">
        <v>352</v>
      </c>
      <c r="F3001" t="s">
        <v>127</v>
      </c>
      <c r="G3001" t="str">
        <f>Table_Default__ACACCTCAT[[#This Row],[ACCT_CATEGORY]]</f>
        <v>15141</v>
      </c>
    </row>
    <row r="3002" spans="1:7" x14ac:dyDescent="0.25">
      <c r="A3002" t="s">
        <v>6584</v>
      </c>
      <c r="B3002" t="s">
        <v>6585</v>
      </c>
      <c r="C3002" t="s">
        <v>5</v>
      </c>
      <c r="D3002" t="s">
        <v>352</v>
      </c>
      <c r="E3002" t="s">
        <v>352</v>
      </c>
      <c r="F3002" t="s">
        <v>127</v>
      </c>
      <c r="G3002" t="str">
        <f>Table_Default__ACACCTCAT[[#This Row],[ACCT_CATEGORY]]</f>
        <v>15142</v>
      </c>
    </row>
    <row r="3003" spans="1:7" x14ac:dyDescent="0.25">
      <c r="A3003" t="s">
        <v>6586</v>
      </c>
      <c r="B3003" t="s">
        <v>6587</v>
      </c>
      <c r="C3003" t="s">
        <v>5</v>
      </c>
      <c r="D3003" t="s">
        <v>352</v>
      </c>
      <c r="E3003" t="s">
        <v>352</v>
      </c>
      <c r="F3003" t="s">
        <v>127</v>
      </c>
      <c r="G3003" t="str">
        <f>Table_Default__ACACCTCAT[[#This Row],[ACCT_CATEGORY]]</f>
        <v>15143</v>
      </c>
    </row>
    <row r="3004" spans="1:7" x14ac:dyDescent="0.25">
      <c r="A3004" t="s">
        <v>6588</v>
      </c>
      <c r="B3004" t="s">
        <v>6589</v>
      </c>
      <c r="C3004" t="s">
        <v>5</v>
      </c>
      <c r="D3004" t="s">
        <v>352</v>
      </c>
      <c r="E3004" t="s">
        <v>352</v>
      </c>
      <c r="F3004" t="s">
        <v>127</v>
      </c>
      <c r="G3004" t="str">
        <f>Table_Default__ACACCTCAT[[#This Row],[ACCT_CATEGORY]]</f>
        <v>15144</v>
      </c>
    </row>
    <row r="3005" spans="1:7" x14ac:dyDescent="0.25">
      <c r="A3005" t="s">
        <v>6590</v>
      </c>
      <c r="B3005" t="s">
        <v>6591</v>
      </c>
      <c r="C3005" t="s">
        <v>5</v>
      </c>
      <c r="D3005" t="s">
        <v>352</v>
      </c>
      <c r="E3005" t="s">
        <v>352</v>
      </c>
      <c r="F3005" t="s">
        <v>127</v>
      </c>
      <c r="G3005" t="str">
        <f>Table_Default__ACACCTCAT[[#This Row],[ACCT_CATEGORY]]</f>
        <v>15145</v>
      </c>
    </row>
    <row r="3006" spans="1:7" x14ac:dyDescent="0.25">
      <c r="A3006" t="s">
        <v>6592</v>
      </c>
      <c r="B3006" t="s">
        <v>6593</v>
      </c>
      <c r="C3006" t="s">
        <v>5</v>
      </c>
      <c r="D3006" t="s">
        <v>352</v>
      </c>
      <c r="E3006" t="s">
        <v>352</v>
      </c>
      <c r="F3006" t="s">
        <v>127</v>
      </c>
      <c r="G3006" t="str">
        <f>Table_Default__ACACCTCAT[[#This Row],[ACCT_CATEGORY]]</f>
        <v>15146</v>
      </c>
    </row>
    <row r="3007" spans="1:7" x14ac:dyDescent="0.25">
      <c r="A3007" t="s">
        <v>6594</v>
      </c>
      <c r="B3007" t="s">
        <v>6595</v>
      </c>
      <c r="C3007" t="s">
        <v>5</v>
      </c>
      <c r="D3007" t="s">
        <v>352</v>
      </c>
      <c r="E3007" t="s">
        <v>352</v>
      </c>
      <c r="F3007" t="s">
        <v>127</v>
      </c>
      <c r="G3007" t="str">
        <f>Table_Default__ACACCTCAT[[#This Row],[ACCT_CATEGORY]]</f>
        <v>15147</v>
      </c>
    </row>
    <row r="3008" spans="1:7" x14ac:dyDescent="0.25">
      <c r="A3008" t="s">
        <v>6596</v>
      </c>
      <c r="B3008" t="s">
        <v>6597</v>
      </c>
      <c r="C3008" t="s">
        <v>5</v>
      </c>
      <c r="D3008" t="s">
        <v>352</v>
      </c>
      <c r="E3008" t="s">
        <v>352</v>
      </c>
      <c r="F3008" t="s">
        <v>127</v>
      </c>
      <c r="G3008" t="str">
        <f>Table_Default__ACACCTCAT[[#This Row],[ACCT_CATEGORY]]</f>
        <v>15148</v>
      </c>
    </row>
    <row r="3009" spans="1:7" x14ac:dyDescent="0.25">
      <c r="A3009" t="s">
        <v>6598</v>
      </c>
      <c r="B3009" t="s">
        <v>6599</v>
      </c>
      <c r="C3009" t="s">
        <v>5</v>
      </c>
      <c r="D3009" t="s">
        <v>352</v>
      </c>
      <c r="E3009" t="s">
        <v>352</v>
      </c>
      <c r="F3009" t="s">
        <v>127</v>
      </c>
      <c r="G3009" t="str">
        <f>Table_Default__ACACCTCAT[[#This Row],[ACCT_CATEGORY]]</f>
        <v>15149</v>
      </c>
    </row>
    <row r="3010" spans="1:7" x14ac:dyDescent="0.25">
      <c r="A3010" t="s">
        <v>6600</v>
      </c>
      <c r="B3010" t="s">
        <v>6601</v>
      </c>
      <c r="C3010" t="s">
        <v>5</v>
      </c>
      <c r="D3010" t="s">
        <v>352</v>
      </c>
      <c r="E3010" t="s">
        <v>352</v>
      </c>
      <c r="F3010" t="s">
        <v>127</v>
      </c>
      <c r="G3010" t="str">
        <f>Table_Default__ACACCTCAT[[#This Row],[ACCT_CATEGORY]]</f>
        <v>15150</v>
      </c>
    </row>
    <row r="3011" spans="1:7" x14ac:dyDescent="0.25">
      <c r="A3011" t="s">
        <v>6602</v>
      </c>
      <c r="B3011" t="s">
        <v>6603</v>
      </c>
      <c r="C3011" t="s">
        <v>5</v>
      </c>
      <c r="D3011" t="s">
        <v>352</v>
      </c>
      <c r="E3011" t="s">
        <v>352</v>
      </c>
      <c r="F3011" t="s">
        <v>127</v>
      </c>
      <c r="G3011" t="str">
        <f>Table_Default__ACACCTCAT[[#This Row],[ACCT_CATEGORY]]</f>
        <v>15151</v>
      </c>
    </row>
    <row r="3012" spans="1:7" x14ac:dyDescent="0.25">
      <c r="A3012" t="s">
        <v>6604</v>
      </c>
      <c r="B3012" t="s">
        <v>6605</v>
      </c>
      <c r="C3012" t="s">
        <v>5</v>
      </c>
      <c r="D3012" t="s">
        <v>352</v>
      </c>
      <c r="E3012" t="s">
        <v>352</v>
      </c>
      <c r="F3012" t="s">
        <v>127</v>
      </c>
      <c r="G3012" t="str">
        <f>Table_Default__ACACCTCAT[[#This Row],[ACCT_CATEGORY]]</f>
        <v>15152</v>
      </c>
    </row>
    <row r="3013" spans="1:7" x14ac:dyDescent="0.25">
      <c r="A3013" t="s">
        <v>6606</v>
      </c>
      <c r="B3013" t="s">
        <v>6607</v>
      </c>
      <c r="C3013" t="s">
        <v>5</v>
      </c>
      <c r="D3013" t="s">
        <v>352</v>
      </c>
      <c r="E3013" t="s">
        <v>352</v>
      </c>
      <c r="F3013" t="s">
        <v>127</v>
      </c>
      <c r="G3013" t="str">
        <f>Table_Default__ACACCTCAT[[#This Row],[ACCT_CATEGORY]]</f>
        <v>15153</v>
      </c>
    </row>
    <row r="3014" spans="1:7" x14ac:dyDescent="0.25">
      <c r="A3014" t="s">
        <v>6608</v>
      </c>
      <c r="B3014" t="s">
        <v>6609</v>
      </c>
      <c r="C3014" t="s">
        <v>5</v>
      </c>
      <c r="D3014" t="s">
        <v>352</v>
      </c>
      <c r="E3014" t="s">
        <v>352</v>
      </c>
      <c r="F3014" t="s">
        <v>127</v>
      </c>
      <c r="G3014" t="str">
        <f>Table_Default__ACACCTCAT[[#This Row],[ACCT_CATEGORY]]</f>
        <v>15154</v>
      </c>
    </row>
    <row r="3015" spans="1:7" x14ac:dyDescent="0.25">
      <c r="A3015" t="s">
        <v>6610</v>
      </c>
      <c r="B3015" t="s">
        <v>6611</v>
      </c>
      <c r="C3015" t="s">
        <v>5</v>
      </c>
      <c r="D3015" t="s">
        <v>352</v>
      </c>
      <c r="E3015" t="s">
        <v>352</v>
      </c>
      <c r="F3015" t="s">
        <v>127</v>
      </c>
      <c r="G3015" t="str">
        <f>Table_Default__ACACCTCAT[[#This Row],[ACCT_CATEGORY]]</f>
        <v>15156</v>
      </c>
    </row>
    <row r="3016" spans="1:7" x14ac:dyDescent="0.25">
      <c r="A3016" t="s">
        <v>6612</v>
      </c>
      <c r="B3016" t="s">
        <v>6613</v>
      </c>
      <c r="C3016" t="s">
        <v>5</v>
      </c>
      <c r="D3016" t="s">
        <v>352</v>
      </c>
      <c r="E3016" t="s">
        <v>352</v>
      </c>
      <c r="F3016" t="s">
        <v>127</v>
      </c>
      <c r="G3016" t="str">
        <f>Table_Default__ACACCTCAT[[#This Row],[ACCT_CATEGORY]]</f>
        <v>15157</v>
      </c>
    </row>
    <row r="3017" spans="1:7" x14ac:dyDescent="0.25">
      <c r="A3017" t="s">
        <v>6614</v>
      </c>
      <c r="B3017" t="s">
        <v>6615</v>
      </c>
      <c r="C3017" t="s">
        <v>5</v>
      </c>
      <c r="D3017" t="s">
        <v>352</v>
      </c>
      <c r="E3017" t="s">
        <v>352</v>
      </c>
      <c r="F3017" t="s">
        <v>127</v>
      </c>
      <c r="G3017" t="str">
        <f>Table_Default__ACACCTCAT[[#This Row],[ACCT_CATEGORY]]</f>
        <v>15158</v>
      </c>
    </row>
    <row r="3018" spans="1:7" x14ac:dyDescent="0.25">
      <c r="A3018" t="s">
        <v>6616</v>
      </c>
      <c r="B3018" t="s">
        <v>6617</v>
      </c>
      <c r="C3018" t="s">
        <v>5</v>
      </c>
      <c r="D3018" t="s">
        <v>352</v>
      </c>
      <c r="E3018" t="s">
        <v>352</v>
      </c>
      <c r="F3018" t="s">
        <v>127</v>
      </c>
      <c r="G3018" t="str">
        <f>Table_Default__ACACCTCAT[[#This Row],[ACCT_CATEGORY]]</f>
        <v>15159</v>
      </c>
    </row>
    <row r="3019" spans="1:7" x14ac:dyDescent="0.25">
      <c r="A3019" t="s">
        <v>6618</v>
      </c>
      <c r="B3019" t="s">
        <v>6619</v>
      </c>
      <c r="C3019" t="s">
        <v>5</v>
      </c>
      <c r="D3019" t="s">
        <v>352</v>
      </c>
      <c r="E3019" t="s">
        <v>352</v>
      </c>
      <c r="F3019" t="s">
        <v>127</v>
      </c>
      <c r="G3019" t="str">
        <f>Table_Default__ACACCTCAT[[#This Row],[ACCT_CATEGORY]]</f>
        <v>15160</v>
      </c>
    </row>
    <row r="3020" spans="1:7" x14ac:dyDescent="0.25">
      <c r="A3020" t="s">
        <v>6620</v>
      </c>
      <c r="B3020" t="s">
        <v>6621</v>
      </c>
      <c r="C3020" t="s">
        <v>5</v>
      </c>
      <c r="D3020" t="s">
        <v>352</v>
      </c>
      <c r="E3020" t="s">
        <v>352</v>
      </c>
      <c r="F3020" t="s">
        <v>127</v>
      </c>
      <c r="G3020" t="str">
        <f>Table_Default__ACACCTCAT[[#This Row],[ACCT_CATEGORY]]</f>
        <v>15200</v>
      </c>
    </row>
    <row r="3021" spans="1:7" x14ac:dyDescent="0.25">
      <c r="A3021" t="s">
        <v>6622</v>
      </c>
      <c r="B3021" t="s">
        <v>6623</v>
      </c>
      <c r="C3021" t="s">
        <v>5</v>
      </c>
      <c r="D3021" t="s">
        <v>352</v>
      </c>
      <c r="E3021" t="s">
        <v>352</v>
      </c>
      <c r="F3021" t="s">
        <v>127</v>
      </c>
      <c r="G3021" t="str">
        <f>Table_Default__ACACCTCAT[[#This Row],[ACCT_CATEGORY]]</f>
        <v>15201</v>
      </c>
    </row>
    <row r="3022" spans="1:7" x14ac:dyDescent="0.25">
      <c r="A3022" t="s">
        <v>6624</v>
      </c>
      <c r="B3022" t="s">
        <v>6625</v>
      </c>
      <c r="C3022" t="s">
        <v>5</v>
      </c>
      <c r="D3022" t="s">
        <v>352</v>
      </c>
      <c r="E3022" t="s">
        <v>352</v>
      </c>
      <c r="F3022" t="s">
        <v>127</v>
      </c>
      <c r="G3022" t="str">
        <f>Table_Default__ACACCTCAT[[#This Row],[ACCT_CATEGORY]]</f>
        <v>15300</v>
      </c>
    </row>
    <row r="3023" spans="1:7" x14ac:dyDescent="0.25">
      <c r="A3023" t="s">
        <v>6626</v>
      </c>
      <c r="B3023" t="s">
        <v>6627</v>
      </c>
      <c r="C3023" t="s">
        <v>5</v>
      </c>
      <c r="D3023" t="s">
        <v>352</v>
      </c>
      <c r="E3023" t="s">
        <v>352</v>
      </c>
      <c r="F3023" t="s">
        <v>127</v>
      </c>
      <c r="G3023" t="str">
        <f>Table_Default__ACACCTCAT[[#This Row],[ACCT_CATEGORY]]</f>
        <v>15301</v>
      </c>
    </row>
    <row r="3024" spans="1:7" x14ac:dyDescent="0.25">
      <c r="A3024" t="s">
        <v>6628</v>
      </c>
      <c r="B3024" t="s">
        <v>6629</v>
      </c>
      <c r="C3024" t="s">
        <v>5</v>
      </c>
      <c r="D3024" t="s">
        <v>352</v>
      </c>
      <c r="E3024" t="s">
        <v>352</v>
      </c>
      <c r="F3024" t="s">
        <v>127</v>
      </c>
      <c r="G3024" t="str">
        <f>Table_Default__ACACCTCAT[[#This Row],[ACCT_CATEGORY]]</f>
        <v>15302</v>
      </c>
    </row>
    <row r="3025" spans="1:7" x14ac:dyDescent="0.25">
      <c r="A3025" t="s">
        <v>6630</v>
      </c>
      <c r="B3025" t="s">
        <v>6631</v>
      </c>
      <c r="C3025" t="s">
        <v>5</v>
      </c>
      <c r="D3025" t="s">
        <v>352</v>
      </c>
      <c r="E3025" t="s">
        <v>352</v>
      </c>
      <c r="F3025" t="s">
        <v>127</v>
      </c>
      <c r="G3025" t="str">
        <f>Table_Default__ACACCTCAT[[#This Row],[ACCT_CATEGORY]]</f>
        <v>15303</v>
      </c>
    </row>
    <row r="3026" spans="1:7" x14ac:dyDescent="0.25">
      <c r="A3026" t="s">
        <v>6632</v>
      </c>
      <c r="B3026" t="s">
        <v>6633</v>
      </c>
      <c r="C3026" t="s">
        <v>5</v>
      </c>
      <c r="D3026" t="s">
        <v>352</v>
      </c>
      <c r="E3026" t="s">
        <v>352</v>
      </c>
      <c r="F3026" t="s">
        <v>127</v>
      </c>
      <c r="G3026" t="str">
        <f>Table_Default__ACACCTCAT[[#This Row],[ACCT_CATEGORY]]</f>
        <v>15304</v>
      </c>
    </row>
    <row r="3027" spans="1:7" x14ac:dyDescent="0.25">
      <c r="A3027" t="s">
        <v>6634</v>
      </c>
      <c r="B3027" t="s">
        <v>6635</v>
      </c>
      <c r="C3027" t="s">
        <v>5</v>
      </c>
      <c r="D3027" t="s">
        <v>352</v>
      </c>
      <c r="E3027" t="s">
        <v>352</v>
      </c>
      <c r="F3027" t="s">
        <v>127</v>
      </c>
      <c r="G3027" t="str">
        <f>Table_Default__ACACCTCAT[[#This Row],[ACCT_CATEGORY]]</f>
        <v>15305</v>
      </c>
    </row>
    <row r="3028" spans="1:7" x14ac:dyDescent="0.25">
      <c r="A3028" t="s">
        <v>6636</v>
      </c>
      <c r="B3028" t="s">
        <v>6637</v>
      </c>
      <c r="C3028" t="s">
        <v>5</v>
      </c>
      <c r="D3028" t="s">
        <v>352</v>
      </c>
      <c r="E3028" t="s">
        <v>352</v>
      </c>
      <c r="F3028" t="s">
        <v>127</v>
      </c>
      <c r="G3028" t="str">
        <f>Table_Default__ACACCTCAT[[#This Row],[ACCT_CATEGORY]]</f>
        <v>15306</v>
      </c>
    </row>
    <row r="3029" spans="1:7" x14ac:dyDescent="0.25">
      <c r="A3029" t="s">
        <v>6638</v>
      </c>
      <c r="B3029" t="s">
        <v>6639</v>
      </c>
      <c r="C3029" t="s">
        <v>5</v>
      </c>
      <c r="D3029" t="s">
        <v>352</v>
      </c>
      <c r="E3029" t="s">
        <v>352</v>
      </c>
      <c r="F3029" t="s">
        <v>127</v>
      </c>
      <c r="G3029" t="str">
        <f>Table_Default__ACACCTCAT[[#This Row],[ACCT_CATEGORY]]</f>
        <v>15307</v>
      </c>
    </row>
    <row r="3030" spans="1:7" x14ac:dyDescent="0.25">
      <c r="A3030" t="s">
        <v>6640</v>
      </c>
      <c r="B3030" t="s">
        <v>6641</v>
      </c>
      <c r="C3030" t="s">
        <v>5</v>
      </c>
      <c r="D3030" t="s">
        <v>352</v>
      </c>
      <c r="E3030" t="s">
        <v>352</v>
      </c>
      <c r="F3030" t="s">
        <v>127</v>
      </c>
      <c r="G3030" t="str">
        <f>Table_Default__ACACCTCAT[[#This Row],[ACCT_CATEGORY]]</f>
        <v>15308</v>
      </c>
    </row>
    <row r="3031" spans="1:7" x14ac:dyDescent="0.25">
      <c r="A3031" t="s">
        <v>6642</v>
      </c>
      <c r="B3031" t="s">
        <v>6643</v>
      </c>
      <c r="C3031" t="s">
        <v>5</v>
      </c>
      <c r="D3031" t="s">
        <v>352</v>
      </c>
      <c r="E3031" t="s">
        <v>352</v>
      </c>
      <c r="F3031" t="s">
        <v>127</v>
      </c>
      <c r="G3031" t="str">
        <f>Table_Default__ACACCTCAT[[#This Row],[ACCT_CATEGORY]]</f>
        <v>15309</v>
      </c>
    </row>
    <row r="3032" spans="1:7" x14ac:dyDescent="0.25">
      <c r="A3032" t="s">
        <v>6644</v>
      </c>
      <c r="B3032" t="s">
        <v>6645</v>
      </c>
      <c r="C3032" t="s">
        <v>5</v>
      </c>
      <c r="D3032" t="s">
        <v>352</v>
      </c>
      <c r="E3032" t="s">
        <v>352</v>
      </c>
      <c r="F3032" t="s">
        <v>127</v>
      </c>
      <c r="G3032" t="str">
        <f>Table_Default__ACACCTCAT[[#This Row],[ACCT_CATEGORY]]</f>
        <v>15310</v>
      </c>
    </row>
    <row r="3033" spans="1:7" x14ac:dyDescent="0.25">
      <c r="A3033" t="s">
        <v>6646</v>
      </c>
      <c r="B3033" t="s">
        <v>6647</v>
      </c>
      <c r="C3033" t="s">
        <v>5</v>
      </c>
      <c r="D3033" t="s">
        <v>352</v>
      </c>
      <c r="E3033" t="s">
        <v>352</v>
      </c>
      <c r="F3033" t="s">
        <v>127</v>
      </c>
      <c r="G3033" t="str">
        <f>Table_Default__ACACCTCAT[[#This Row],[ACCT_CATEGORY]]</f>
        <v>15311</v>
      </c>
    </row>
    <row r="3034" spans="1:7" x14ac:dyDescent="0.25">
      <c r="A3034" t="s">
        <v>6648</v>
      </c>
      <c r="B3034" t="s">
        <v>6649</v>
      </c>
      <c r="C3034" t="s">
        <v>5</v>
      </c>
      <c r="D3034" t="s">
        <v>352</v>
      </c>
      <c r="E3034" t="s">
        <v>352</v>
      </c>
      <c r="F3034" t="s">
        <v>127</v>
      </c>
      <c r="G3034" t="str">
        <f>Table_Default__ACACCTCAT[[#This Row],[ACCT_CATEGORY]]</f>
        <v>15312</v>
      </c>
    </row>
    <row r="3035" spans="1:7" x14ac:dyDescent="0.25">
      <c r="A3035" t="s">
        <v>6650</v>
      </c>
      <c r="B3035" t="s">
        <v>6651</v>
      </c>
      <c r="C3035" t="s">
        <v>5</v>
      </c>
      <c r="D3035" t="s">
        <v>352</v>
      </c>
      <c r="E3035" t="s">
        <v>352</v>
      </c>
      <c r="F3035" t="s">
        <v>127</v>
      </c>
      <c r="G3035" t="str">
        <f>Table_Default__ACACCTCAT[[#This Row],[ACCT_CATEGORY]]</f>
        <v>15313</v>
      </c>
    </row>
    <row r="3036" spans="1:7" x14ac:dyDescent="0.25">
      <c r="A3036" t="s">
        <v>6652</v>
      </c>
      <c r="B3036" t="s">
        <v>6653</v>
      </c>
      <c r="C3036" t="s">
        <v>5</v>
      </c>
      <c r="D3036" t="s">
        <v>352</v>
      </c>
      <c r="E3036" t="s">
        <v>352</v>
      </c>
      <c r="F3036" t="s">
        <v>127</v>
      </c>
      <c r="G3036" t="str">
        <f>Table_Default__ACACCTCAT[[#This Row],[ACCT_CATEGORY]]</f>
        <v>15314</v>
      </c>
    </row>
    <row r="3037" spans="1:7" x14ac:dyDescent="0.25">
      <c r="A3037" t="s">
        <v>6654</v>
      </c>
      <c r="B3037" t="s">
        <v>6655</v>
      </c>
      <c r="C3037" t="s">
        <v>5</v>
      </c>
      <c r="D3037" t="s">
        <v>352</v>
      </c>
      <c r="E3037" t="s">
        <v>352</v>
      </c>
      <c r="F3037" t="s">
        <v>127</v>
      </c>
      <c r="G3037" t="str">
        <f>Table_Default__ACACCTCAT[[#This Row],[ACCT_CATEGORY]]</f>
        <v>15315</v>
      </c>
    </row>
    <row r="3038" spans="1:7" x14ac:dyDescent="0.25">
      <c r="A3038" t="s">
        <v>6656</v>
      </c>
      <c r="B3038" t="s">
        <v>6657</v>
      </c>
      <c r="C3038" t="s">
        <v>5</v>
      </c>
      <c r="D3038" t="s">
        <v>352</v>
      </c>
      <c r="E3038" t="s">
        <v>352</v>
      </c>
      <c r="F3038" t="s">
        <v>127</v>
      </c>
      <c r="G3038" t="str">
        <f>Table_Default__ACACCTCAT[[#This Row],[ACCT_CATEGORY]]</f>
        <v>15316</v>
      </c>
    </row>
    <row r="3039" spans="1:7" x14ac:dyDescent="0.25">
      <c r="A3039" t="s">
        <v>6658</v>
      </c>
      <c r="B3039" t="s">
        <v>6659</v>
      </c>
      <c r="C3039" t="s">
        <v>5</v>
      </c>
      <c r="D3039" t="s">
        <v>352</v>
      </c>
      <c r="E3039" t="s">
        <v>352</v>
      </c>
      <c r="F3039" t="s">
        <v>127</v>
      </c>
      <c r="G3039" t="str">
        <f>Table_Default__ACACCTCAT[[#This Row],[ACCT_CATEGORY]]</f>
        <v>15317</v>
      </c>
    </row>
    <row r="3040" spans="1:7" x14ac:dyDescent="0.25">
      <c r="A3040" t="s">
        <v>6660</v>
      </c>
      <c r="B3040" t="s">
        <v>6661</v>
      </c>
      <c r="C3040" t="s">
        <v>5</v>
      </c>
      <c r="D3040" t="s">
        <v>352</v>
      </c>
      <c r="E3040" t="s">
        <v>352</v>
      </c>
      <c r="F3040" t="s">
        <v>127</v>
      </c>
      <c r="G3040" t="str">
        <f>Table_Default__ACACCTCAT[[#This Row],[ACCT_CATEGORY]]</f>
        <v>15318</v>
      </c>
    </row>
    <row r="3041" spans="1:7" x14ac:dyDescent="0.25">
      <c r="A3041" t="s">
        <v>6662</v>
      </c>
      <c r="B3041" t="s">
        <v>6663</v>
      </c>
      <c r="C3041" t="s">
        <v>5</v>
      </c>
      <c r="D3041" t="s">
        <v>352</v>
      </c>
      <c r="E3041" t="s">
        <v>352</v>
      </c>
      <c r="F3041" t="s">
        <v>127</v>
      </c>
      <c r="G3041" t="str">
        <f>Table_Default__ACACCTCAT[[#This Row],[ACCT_CATEGORY]]</f>
        <v>15319</v>
      </c>
    </row>
    <row r="3042" spans="1:7" x14ac:dyDescent="0.25">
      <c r="A3042" t="s">
        <v>6664</v>
      </c>
      <c r="B3042" t="s">
        <v>6665</v>
      </c>
      <c r="C3042" t="s">
        <v>5</v>
      </c>
      <c r="D3042" t="s">
        <v>352</v>
      </c>
      <c r="E3042" t="s">
        <v>352</v>
      </c>
      <c r="F3042" t="s">
        <v>127</v>
      </c>
      <c r="G3042" t="str">
        <f>Table_Default__ACACCTCAT[[#This Row],[ACCT_CATEGORY]]</f>
        <v>15320</v>
      </c>
    </row>
    <row r="3043" spans="1:7" x14ac:dyDescent="0.25">
      <c r="A3043" t="s">
        <v>6666</v>
      </c>
      <c r="B3043" t="s">
        <v>6667</v>
      </c>
      <c r="C3043" t="s">
        <v>5</v>
      </c>
      <c r="D3043" t="s">
        <v>352</v>
      </c>
      <c r="E3043" t="s">
        <v>352</v>
      </c>
      <c r="F3043" t="s">
        <v>127</v>
      </c>
      <c r="G3043" t="str">
        <f>Table_Default__ACACCTCAT[[#This Row],[ACCT_CATEGORY]]</f>
        <v>15321</v>
      </c>
    </row>
    <row r="3044" spans="1:7" x14ac:dyDescent="0.25">
      <c r="A3044" t="s">
        <v>6668</v>
      </c>
      <c r="B3044" t="s">
        <v>6669</v>
      </c>
      <c r="C3044" t="s">
        <v>5</v>
      </c>
      <c r="D3044" t="s">
        <v>352</v>
      </c>
      <c r="E3044" t="s">
        <v>352</v>
      </c>
      <c r="F3044" t="s">
        <v>127</v>
      </c>
      <c r="G3044" t="str">
        <f>Table_Default__ACACCTCAT[[#This Row],[ACCT_CATEGORY]]</f>
        <v>15322</v>
      </c>
    </row>
    <row r="3045" spans="1:7" x14ac:dyDescent="0.25">
      <c r="A3045" t="s">
        <v>6670</v>
      </c>
      <c r="B3045" t="s">
        <v>6671</v>
      </c>
      <c r="C3045" t="s">
        <v>5</v>
      </c>
      <c r="D3045" t="s">
        <v>352</v>
      </c>
      <c r="E3045" t="s">
        <v>352</v>
      </c>
      <c r="F3045" t="s">
        <v>127</v>
      </c>
      <c r="G3045" t="str">
        <f>Table_Default__ACACCTCAT[[#This Row],[ACCT_CATEGORY]]</f>
        <v>15323</v>
      </c>
    </row>
    <row r="3046" spans="1:7" x14ac:dyDescent="0.25">
      <c r="A3046" t="s">
        <v>6672</v>
      </c>
      <c r="B3046" t="s">
        <v>6673</v>
      </c>
      <c r="C3046" t="s">
        <v>5</v>
      </c>
      <c r="D3046" t="s">
        <v>352</v>
      </c>
      <c r="E3046" t="s">
        <v>352</v>
      </c>
      <c r="F3046" t="s">
        <v>127</v>
      </c>
      <c r="G3046" t="str">
        <f>Table_Default__ACACCTCAT[[#This Row],[ACCT_CATEGORY]]</f>
        <v>15324</v>
      </c>
    </row>
    <row r="3047" spans="1:7" x14ac:dyDescent="0.25">
      <c r="A3047" t="s">
        <v>6674</v>
      </c>
      <c r="B3047" t="s">
        <v>6675</v>
      </c>
      <c r="C3047" t="s">
        <v>5</v>
      </c>
      <c r="D3047" t="s">
        <v>352</v>
      </c>
      <c r="E3047" t="s">
        <v>352</v>
      </c>
      <c r="F3047" t="s">
        <v>127</v>
      </c>
      <c r="G3047" t="str">
        <f>Table_Default__ACACCTCAT[[#This Row],[ACCT_CATEGORY]]</f>
        <v>15325</v>
      </c>
    </row>
    <row r="3048" spans="1:7" x14ac:dyDescent="0.25">
      <c r="A3048" t="s">
        <v>6676</v>
      </c>
      <c r="B3048" t="s">
        <v>6677</v>
      </c>
      <c r="C3048" t="s">
        <v>5</v>
      </c>
      <c r="D3048" t="s">
        <v>352</v>
      </c>
      <c r="E3048" t="s">
        <v>352</v>
      </c>
      <c r="F3048" t="s">
        <v>127</v>
      </c>
      <c r="G3048" t="str">
        <f>Table_Default__ACACCTCAT[[#This Row],[ACCT_CATEGORY]]</f>
        <v>15326</v>
      </c>
    </row>
    <row r="3049" spans="1:7" x14ac:dyDescent="0.25">
      <c r="A3049" t="s">
        <v>6678</v>
      </c>
      <c r="B3049" t="s">
        <v>6679</v>
      </c>
      <c r="C3049" t="s">
        <v>5</v>
      </c>
      <c r="D3049" t="s">
        <v>352</v>
      </c>
      <c r="E3049" t="s">
        <v>352</v>
      </c>
      <c r="F3049" t="s">
        <v>127</v>
      </c>
      <c r="G3049" t="str">
        <f>Table_Default__ACACCTCAT[[#This Row],[ACCT_CATEGORY]]</f>
        <v>15327</v>
      </c>
    </row>
    <row r="3050" spans="1:7" x14ac:dyDescent="0.25">
      <c r="A3050" t="s">
        <v>6680</v>
      </c>
      <c r="B3050" t="s">
        <v>6681</v>
      </c>
      <c r="C3050" t="s">
        <v>5</v>
      </c>
      <c r="D3050" t="s">
        <v>352</v>
      </c>
      <c r="E3050" t="s">
        <v>352</v>
      </c>
      <c r="F3050" t="s">
        <v>127</v>
      </c>
      <c r="G3050" t="str">
        <f>Table_Default__ACACCTCAT[[#This Row],[ACCT_CATEGORY]]</f>
        <v>15328</v>
      </c>
    </row>
    <row r="3051" spans="1:7" x14ac:dyDescent="0.25">
      <c r="A3051" t="s">
        <v>6682</v>
      </c>
      <c r="B3051" t="s">
        <v>6683</v>
      </c>
      <c r="C3051" t="s">
        <v>5</v>
      </c>
      <c r="D3051" t="s">
        <v>352</v>
      </c>
      <c r="E3051" t="s">
        <v>352</v>
      </c>
      <c r="F3051" t="s">
        <v>127</v>
      </c>
      <c r="G3051" t="str">
        <f>Table_Default__ACACCTCAT[[#This Row],[ACCT_CATEGORY]]</f>
        <v>15329</v>
      </c>
    </row>
    <row r="3052" spans="1:7" x14ac:dyDescent="0.25">
      <c r="A3052" t="s">
        <v>6684</v>
      </c>
      <c r="B3052" t="s">
        <v>6685</v>
      </c>
      <c r="C3052" t="s">
        <v>5</v>
      </c>
      <c r="D3052" t="s">
        <v>352</v>
      </c>
      <c r="E3052" t="s">
        <v>352</v>
      </c>
      <c r="F3052" t="s">
        <v>127</v>
      </c>
      <c r="G3052" t="str">
        <f>Table_Default__ACACCTCAT[[#This Row],[ACCT_CATEGORY]]</f>
        <v>15330</v>
      </c>
    </row>
    <row r="3053" spans="1:7" x14ac:dyDescent="0.25">
      <c r="A3053" t="s">
        <v>6686</v>
      </c>
      <c r="B3053" t="s">
        <v>6687</v>
      </c>
      <c r="C3053" t="s">
        <v>5</v>
      </c>
      <c r="D3053" t="s">
        <v>352</v>
      </c>
      <c r="E3053" t="s">
        <v>352</v>
      </c>
      <c r="F3053" t="s">
        <v>127</v>
      </c>
      <c r="G3053" t="str">
        <f>Table_Default__ACACCTCAT[[#This Row],[ACCT_CATEGORY]]</f>
        <v>15331</v>
      </c>
    </row>
    <row r="3054" spans="1:7" x14ac:dyDescent="0.25">
      <c r="A3054" t="s">
        <v>6688</v>
      </c>
      <c r="B3054" t="s">
        <v>6689</v>
      </c>
      <c r="C3054" t="s">
        <v>5</v>
      </c>
      <c r="D3054" t="s">
        <v>352</v>
      </c>
      <c r="E3054" t="s">
        <v>352</v>
      </c>
      <c r="F3054" t="s">
        <v>127</v>
      </c>
      <c r="G3054" t="str">
        <f>Table_Default__ACACCTCAT[[#This Row],[ACCT_CATEGORY]]</f>
        <v>15332</v>
      </c>
    </row>
    <row r="3055" spans="1:7" x14ac:dyDescent="0.25">
      <c r="A3055" t="s">
        <v>6690</v>
      </c>
      <c r="B3055" t="s">
        <v>6691</v>
      </c>
      <c r="C3055" t="s">
        <v>5</v>
      </c>
      <c r="D3055" t="s">
        <v>352</v>
      </c>
      <c r="E3055" t="s">
        <v>352</v>
      </c>
      <c r="F3055" t="s">
        <v>127</v>
      </c>
      <c r="G3055" t="str">
        <f>Table_Default__ACACCTCAT[[#This Row],[ACCT_CATEGORY]]</f>
        <v>15333</v>
      </c>
    </row>
    <row r="3056" spans="1:7" x14ac:dyDescent="0.25">
      <c r="A3056" t="s">
        <v>6692</v>
      </c>
      <c r="B3056" t="s">
        <v>6693</v>
      </c>
      <c r="C3056" t="s">
        <v>5</v>
      </c>
      <c r="D3056" t="s">
        <v>352</v>
      </c>
      <c r="E3056" t="s">
        <v>352</v>
      </c>
      <c r="F3056" t="s">
        <v>127</v>
      </c>
      <c r="G3056" t="str">
        <f>Table_Default__ACACCTCAT[[#This Row],[ACCT_CATEGORY]]</f>
        <v>15334</v>
      </c>
    </row>
    <row r="3057" spans="1:7" x14ac:dyDescent="0.25">
      <c r="A3057" t="s">
        <v>6694</v>
      </c>
      <c r="B3057" t="s">
        <v>6695</v>
      </c>
      <c r="C3057" t="s">
        <v>5</v>
      </c>
      <c r="D3057" t="s">
        <v>352</v>
      </c>
      <c r="E3057" t="s">
        <v>352</v>
      </c>
      <c r="F3057" t="s">
        <v>127</v>
      </c>
      <c r="G3057" t="str">
        <f>Table_Default__ACACCTCAT[[#This Row],[ACCT_CATEGORY]]</f>
        <v>15335</v>
      </c>
    </row>
    <row r="3058" spans="1:7" x14ac:dyDescent="0.25">
      <c r="A3058" t="s">
        <v>6696</v>
      </c>
      <c r="B3058" t="s">
        <v>6697</v>
      </c>
      <c r="C3058" t="s">
        <v>5</v>
      </c>
      <c r="D3058" t="s">
        <v>352</v>
      </c>
      <c r="E3058" t="s">
        <v>352</v>
      </c>
      <c r="F3058" t="s">
        <v>127</v>
      </c>
      <c r="G3058" t="str">
        <f>Table_Default__ACACCTCAT[[#This Row],[ACCT_CATEGORY]]</f>
        <v>15336</v>
      </c>
    </row>
    <row r="3059" spans="1:7" x14ac:dyDescent="0.25">
      <c r="A3059" t="s">
        <v>6698</v>
      </c>
      <c r="B3059" t="s">
        <v>6699</v>
      </c>
      <c r="C3059" t="s">
        <v>5</v>
      </c>
      <c r="D3059" t="s">
        <v>352</v>
      </c>
      <c r="E3059" t="s">
        <v>352</v>
      </c>
      <c r="F3059" t="s">
        <v>127</v>
      </c>
      <c r="G3059" t="str">
        <f>Table_Default__ACACCTCAT[[#This Row],[ACCT_CATEGORY]]</f>
        <v>15337</v>
      </c>
    </row>
    <row r="3060" spans="1:7" x14ac:dyDescent="0.25">
      <c r="A3060" t="s">
        <v>6700</v>
      </c>
      <c r="B3060" t="s">
        <v>6701</v>
      </c>
      <c r="C3060" t="s">
        <v>5</v>
      </c>
      <c r="D3060" t="s">
        <v>352</v>
      </c>
      <c r="E3060" t="s">
        <v>352</v>
      </c>
      <c r="F3060" t="s">
        <v>127</v>
      </c>
      <c r="G3060" t="str">
        <f>Table_Default__ACACCTCAT[[#This Row],[ACCT_CATEGORY]]</f>
        <v>15338</v>
      </c>
    </row>
    <row r="3061" spans="1:7" x14ac:dyDescent="0.25">
      <c r="A3061" t="s">
        <v>6702</v>
      </c>
      <c r="B3061" t="s">
        <v>6703</v>
      </c>
      <c r="C3061" t="s">
        <v>5</v>
      </c>
      <c r="D3061" t="s">
        <v>352</v>
      </c>
      <c r="E3061" t="s">
        <v>352</v>
      </c>
      <c r="F3061" t="s">
        <v>127</v>
      </c>
      <c r="G3061" t="str">
        <f>Table_Default__ACACCTCAT[[#This Row],[ACCT_CATEGORY]]</f>
        <v>15339</v>
      </c>
    </row>
    <row r="3062" spans="1:7" x14ac:dyDescent="0.25">
      <c r="A3062" t="s">
        <v>6704</v>
      </c>
      <c r="B3062" t="s">
        <v>6705</v>
      </c>
      <c r="C3062" t="s">
        <v>5</v>
      </c>
      <c r="D3062" t="s">
        <v>352</v>
      </c>
      <c r="E3062" t="s">
        <v>352</v>
      </c>
      <c r="F3062" t="s">
        <v>127</v>
      </c>
      <c r="G3062" t="str">
        <f>Table_Default__ACACCTCAT[[#This Row],[ACCT_CATEGORY]]</f>
        <v>15340</v>
      </c>
    </row>
    <row r="3063" spans="1:7" x14ac:dyDescent="0.25">
      <c r="A3063" t="s">
        <v>6706</v>
      </c>
      <c r="B3063" t="s">
        <v>6707</v>
      </c>
      <c r="C3063" t="s">
        <v>5</v>
      </c>
      <c r="D3063" t="s">
        <v>352</v>
      </c>
      <c r="E3063" t="s">
        <v>352</v>
      </c>
      <c r="F3063" t="s">
        <v>127</v>
      </c>
      <c r="G3063" t="str">
        <f>Table_Default__ACACCTCAT[[#This Row],[ACCT_CATEGORY]]</f>
        <v>15341</v>
      </c>
    </row>
    <row r="3064" spans="1:7" x14ac:dyDescent="0.25">
      <c r="A3064" t="s">
        <v>6708</v>
      </c>
      <c r="B3064" t="s">
        <v>6709</v>
      </c>
      <c r="C3064" t="s">
        <v>5</v>
      </c>
      <c r="D3064" t="s">
        <v>352</v>
      </c>
      <c r="E3064" t="s">
        <v>352</v>
      </c>
      <c r="F3064" t="s">
        <v>127</v>
      </c>
      <c r="G3064" t="str">
        <f>Table_Default__ACACCTCAT[[#This Row],[ACCT_CATEGORY]]</f>
        <v>15342</v>
      </c>
    </row>
    <row r="3065" spans="1:7" x14ac:dyDescent="0.25">
      <c r="A3065" t="s">
        <v>6710</v>
      </c>
      <c r="B3065" t="s">
        <v>6711</v>
      </c>
      <c r="C3065" t="s">
        <v>5</v>
      </c>
      <c r="D3065" t="s">
        <v>352</v>
      </c>
      <c r="E3065" t="s">
        <v>352</v>
      </c>
      <c r="F3065" t="s">
        <v>127</v>
      </c>
      <c r="G3065" t="str">
        <f>Table_Default__ACACCTCAT[[#This Row],[ACCT_CATEGORY]]</f>
        <v>15343</v>
      </c>
    </row>
    <row r="3066" spans="1:7" x14ac:dyDescent="0.25">
      <c r="A3066" t="s">
        <v>6712</v>
      </c>
      <c r="B3066" t="s">
        <v>6713</v>
      </c>
      <c r="C3066" t="s">
        <v>5</v>
      </c>
      <c r="D3066" t="s">
        <v>352</v>
      </c>
      <c r="E3066" t="s">
        <v>352</v>
      </c>
      <c r="F3066" t="s">
        <v>127</v>
      </c>
      <c r="G3066" t="str">
        <f>Table_Default__ACACCTCAT[[#This Row],[ACCT_CATEGORY]]</f>
        <v>15344</v>
      </c>
    </row>
    <row r="3067" spans="1:7" x14ac:dyDescent="0.25">
      <c r="A3067" t="s">
        <v>6714</v>
      </c>
      <c r="B3067" t="s">
        <v>6715</v>
      </c>
      <c r="C3067" t="s">
        <v>5</v>
      </c>
      <c r="D3067" t="s">
        <v>352</v>
      </c>
      <c r="E3067" t="s">
        <v>352</v>
      </c>
      <c r="F3067" t="s">
        <v>127</v>
      </c>
      <c r="G3067" t="str">
        <f>Table_Default__ACACCTCAT[[#This Row],[ACCT_CATEGORY]]</f>
        <v>15345</v>
      </c>
    </row>
    <row r="3068" spans="1:7" x14ac:dyDescent="0.25">
      <c r="A3068" t="s">
        <v>6716</v>
      </c>
      <c r="B3068" t="s">
        <v>6717</v>
      </c>
      <c r="C3068" t="s">
        <v>5</v>
      </c>
      <c r="D3068" t="s">
        <v>352</v>
      </c>
      <c r="E3068" t="s">
        <v>352</v>
      </c>
      <c r="F3068" t="s">
        <v>127</v>
      </c>
      <c r="G3068" t="str">
        <f>Table_Default__ACACCTCAT[[#This Row],[ACCT_CATEGORY]]</f>
        <v>15346</v>
      </c>
    </row>
    <row r="3069" spans="1:7" x14ac:dyDescent="0.25">
      <c r="A3069" t="s">
        <v>6718</v>
      </c>
      <c r="B3069" t="s">
        <v>6719</v>
      </c>
      <c r="C3069" t="s">
        <v>5</v>
      </c>
      <c r="D3069" t="s">
        <v>352</v>
      </c>
      <c r="E3069" t="s">
        <v>352</v>
      </c>
      <c r="F3069" t="s">
        <v>127</v>
      </c>
      <c r="G3069" t="str">
        <f>Table_Default__ACACCTCAT[[#This Row],[ACCT_CATEGORY]]</f>
        <v>15347</v>
      </c>
    </row>
    <row r="3070" spans="1:7" x14ac:dyDescent="0.25">
      <c r="A3070" t="s">
        <v>6720</v>
      </c>
      <c r="B3070" t="s">
        <v>6721</v>
      </c>
      <c r="C3070" t="s">
        <v>5</v>
      </c>
      <c r="D3070" t="s">
        <v>352</v>
      </c>
      <c r="E3070" t="s">
        <v>352</v>
      </c>
      <c r="F3070" t="s">
        <v>127</v>
      </c>
      <c r="G3070" t="str">
        <f>Table_Default__ACACCTCAT[[#This Row],[ACCT_CATEGORY]]</f>
        <v>15348</v>
      </c>
    </row>
    <row r="3071" spans="1:7" x14ac:dyDescent="0.25">
      <c r="A3071" t="s">
        <v>6722</v>
      </c>
      <c r="B3071" t="s">
        <v>6723</v>
      </c>
      <c r="C3071" t="s">
        <v>5</v>
      </c>
      <c r="D3071" t="s">
        <v>352</v>
      </c>
      <c r="E3071" t="s">
        <v>352</v>
      </c>
      <c r="F3071" t="s">
        <v>127</v>
      </c>
      <c r="G3071" t="str">
        <f>Table_Default__ACACCTCAT[[#This Row],[ACCT_CATEGORY]]</f>
        <v>15349</v>
      </c>
    </row>
    <row r="3072" spans="1:7" x14ac:dyDescent="0.25">
      <c r="A3072" t="s">
        <v>6724</v>
      </c>
      <c r="B3072" t="s">
        <v>6725</v>
      </c>
      <c r="C3072" t="s">
        <v>5</v>
      </c>
      <c r="D3072" t="s">
        <v>352</v>
      </c>
      <c r="E3072" t="s">
        <v>352</v>
      </c>
      <c r="F3072" t="s">
        <v>127</v>
      </c>
      <c r="G3072" t="str">
        <f>Table_Default__ACACCTCAT[[#This Row],[ACCT_CATEGORY]]</f>
        <v>15350</v>
      </c>
    </row>
    <row r="3073" spans="1:7" x14ac:dyDescent="0.25">
      <c r="A3073" t="s">
        <v>6726</v>
      </c>
      <c r="B3073" t="s">
        <v>6727</v>
      </c>
      <c r="C3073" t="s">
        <v>5</v>
      </c>
      <c r="D3073" t="s">
        <v>352</v>
      </c>
      <c r="E3073" t="s">
        <v>352</v>
      </c>
      <c r="F3073" t="s">
        <v>127</v>
      </c>
      <c r="G3073" t="str">
        <f>Table_Default__ACACCTCAT[[#This Row],[ACCT_CATEGORY]]</f>
        <v>15351</v>
      </c>
    </row>
    <row r="3074" spans="1:7" x14ac:dyDescent="0.25">
      <c r="A3074" t="s">
        <v>6728</v>
      </c>
      <c r="B3074" t="s">
        <v>6729</v>
      </c>
      <c r="C3074" t="s">
        <v>5</v>
      </c>
      <c r="D3074" t="s">
        <v>352</v>
      </c>
      <c r="E3074" t="s">
        <v>352</v>
      </c>
      <c r="F3074" t="s">
        <v>127</v>
      </c>
      <c r="G3074" t="str">
        <f>Table_Default__ACACCTCAT[[#This Row],[ACCT_CATEGORY]]</f>
        <v>15352</v>
      </c>
    </row>
    <row r="3075" spans="1:7" x14ac:dyDescent="0.25">
      <c r="A3075" t="s">
        <v>6730</v>
      </c>
      <c r="B3075" t="s">
        <v>6731</v>
      </c>
      <c r="C3075" t="s">
        <v>5</v>
      </c>
      <c r="D3075" t="s">
        <v>352</v>
      </c>
      <c r="E3075" t="s">
        <v>352</v>
      </c>
      <c r="F3075" t="s">
        <v>127</v>
      </c>
      <c r="G3075" t="str">
        <f>Table_Default__ACACCTCAT[[#This Row],[ACCT_CATEGORY]]</f>
        <v>15353</v>
      </c>
    </row>
    <row r="3076" spans="1:7" x14ac:dyDescent="0.25">
      <c r="A3076" t="s">
        <v>6732</v>
      </c>
      <c r="B3076" t="s">
        <v>6733</v>
      </c>
      <c r="C3076" t="s">
        <v>5</v>
      </c>
      <c r="D3076" t="s">
        <v>352</v>
      </c>
      <c r="E3076" t="s">
        <v>352</v>
      </c>
      <c r="F3076" t="s">
        <v>127</v>
      </c>
      <c r="G3076" t="str">
        <f>Table_Default__ACACCTCAT[[#This Row],[ACCT_CATEGORY]]</f>
        <v>15354</v>
      </c>
    </row>
    <row r="3077" spans="1:7" x14ac:dyDescent="0.25">
      <c r="A3077" t="s">
        <v>6734</v>
      </c>
      <c r="B3077" t="s">
        <v>6735</v>
      </c>
      <c r="C3077" t="s">
        <v>5</v>
      </c>
      <c r="D3077" t="s">
        <v>352</v>
      </c>
      <c r="E3077" t="s">
        <v>352</v>
      </c>
      <c r="F3077" t="s">
        <v>127</v>
      </c>
      <c r="G3077" t="str">
        <f>Table_Default__ACACCTCAT[[#This Row],[ACCT_CATEGORY]]</f>
        <v>15355</v>
      </c>
    </row>
    <row r="3078" spans="1:7" x14ac:dyDescent="0.25">
      <c r="A3078" t="s">
        <v>6736</v>
      </c>
      <c r="B3078" t="s">
        <v>6737</v>
      </c>
      <c r="C3078" t="s">
        <v>5</v>
      </c>
      <c r="D3078" t="s">
        <v>352</v>
      </c>
      <c r="E3078" t="s">
        <v>352</v>
      </c>
      <c r="F3078" t="s">
        <v>127</v>
      </c>
      <c r="G3078" t="str">
        <f>Table_Default__ACACCTCAT[[#This Row],[ACCT_CATEGORY]]</f>
        <v>15356</v>
      </c>
    </row>
    <row r="3079" spans="1:7" x14ac:dyDescent="0.25">
      <c r="A3079" t="s">
        <v>6738</v>
      </c>
      <c r="B3079" t="s">
        <v>6739</v>
      </c>
      <c r="C3079" t="s">
        <v>5</v>
      </c>
      <c r="D3079" t="s">
        <v>352</v>
      </c>
      <c r="E3079" t="s">
        <v>352</v>
      </c>
      <c r="F3079" t="s">
        <v>127</v>
      </c>
      <c r="G3079" t="str">
        <f>Table_Default__ACACCTCAT[[#This Row],[ACCT_CATEGORY]]</f>
        <v>15357</v>
      </c>
    </row>
    <row r="3080" spans="1:7" x14ac:dyDescent="0.25">
      <c r="A3080" t="s">
        <v>6740</v>
      </c>
      <c r="B3080" t="s">
        <v>6741</v>
      </c>
      <c r="C3080" t="s">
        <v>5</v>
      </c>
      <c r="D3080" t="s">
        <v>352</v>
      </c>
      <c r="E3080" t="s">
        <v>352</v>
      </c>
      <c r="F3080" t="s">
        <v>127</v>
      </c>
      <c r="G3080" t="str">
        <f>Table_Default__ACACCTCAT[[#This Row],[ACCT_CATEGORY]]</f>
        <v>15358</v>
      </c>
    </row>
    <row r="3081" spans="1:7" x14ac:dyDescent="0.25">
      <c r="A3081" t="s">
        <v>6742</v>
      </c>
      <c r="B3081" t="s">
        <v>6743</v>
      </c>
      <c r="C3081" t="s">
        <v>5</v>
      </c>
      <c r="D3081" t="s">
        <v>352</v>
      </c>
      <c r="E3081" t="s">
        <v>352</v>
      </c>
      <c r="F3081" t="s">
        <v>127</v>
      </c>
      <c r="G3081" t="str">
        <f>Table_Default__ACACCTCAT[[#This Row],[ACCT_CATEGORY]]</f>
        <v>15359</v>
      </c>
    </row>
    <row r="3082" spans="1:7" x14ac:dyDescent="0.25">
      <c r="A3082" t="s">
        <v>6744</v>
      </c>
      <c r="B3082" t="s">
        <v>6745</v>
      </c>
      <c r="C3082" t="s">
        <v>5</v>
      </c>
      <c r="D3082" t="s">
        <v>352</v>
      </c>
      <c r="E3082" t="s">
        <v>352</v>
      </c>
      <c r="F3082" t="s">
        <v>127</v>
      </c>
      <c r="G3082" t="str">
        <f>Table_Default__ACACCTCAT[[#This Row],[ACCT_CATEGORY]]</f>
        <v>15360</v>
      </c>
    </row>
    <row r="3083" spans="1:7" x14ac:dyDescent="0.25">
      <c r="A3083" t="s">
        <v>6746</v>
      </c>
      <c r="B3083" t="s">
        <v>6747</v>
      </c>
      <c r="C3083" t="s">
        <v>5</v>
      </c>
      <c r="D3083" t="s">
        <v>352</v>
      </c>
      <c r="E3083" t="s">
        <v>352</v>
      </c>
      <c r="F3083" t="s">
        <v>127</v>
      </c>
      <c r="G3083" t="str">
        <f>Table_Default__ACACCTCAT[[#This Row],[ACCT_CATEGORY]]</f>
        <v>15361</v>
      </c>
    </row>
    <row r="3084" spans="1:7" x14ac:dyDescent="0.25">
      <c r="A3084" t="s">
        <v>6748</v>
      </c>
      <c r="B3084" t="s">
        <v>6749</v>
      </c>
      <c r="C3084" t="s">
        <v>5</v>
      </c>
      <c r="D3084" t="s">
        <v>352</v>
      </c>
      <c r="E3084" t="s">
        <v>352</v>
      </c>
      <c r="F3084" t="s">
        <v>127</v>
      </c>
      <c r="G3084" t="str">
        <f>Table_Default__ACACCTCAT[[#This Row],[ACCT_CATEGORY]]</f>
        <v>15362</v>
      </c>
    </row>
    <row r="3085" spans="1:7" x14ac:dyDescent="0.25">
      <c r="A3085" t="s">
        <v>6750</v>
      </c>
      <c r="B3085" t="s">
        <v>6751</v>
      </c>
      <c r="C3085" t="s">
        <v>5</v>
      </c>
      <c r="D3085" t="s">
        <v>352</v>
      </c>
      <c r="E3085" t="s">
        <v>352</v>
      </c>
      <c r="F3085" t="s">
        <v>127</v>
      </c>
      <c r="G3085" t="str">
        <f>Table_Default__ACACCTCAT[[#This Row],[ACCT_CATEGORY]]</f>
        <v>15363</v>
      </c>
    </row>
    <row r="3086" spans="1:7" x14ac:dyDescent="0.25">
      <c r="A3086" t="s">
        <v>6752</v>
      </c>
      <c r="B3086" t="s">
        <v>6753</v>
      </c>
      <c r="C3086" t="s">
        <v>5</v>
      </c>
      <c r="D3086" t="s">
        <v>352</v>
      </c>
      <c r="E3086" t="s">
        <v>352</v>
      </c>
      <c r="F3086" t="s">
        <v>127</v>
      </c>
      <c r="G3086" t="str">
        <f>Table_Default__ACACCTCAT[[#This Row],[ACCT_CATEGORY]]</f>
        <v>15364</v>
      </c>
    </row>
    <row r="3087" spans="1:7" x14ac:dyDescent="0.25">
      <c r="A3087" t="s">
        <v>6754</v>
      </c>
      <c r="B3087" t="s">
        <v>6755</v>
      </c>
      <c r="C3087" t="s">
        <v>5</v>
      </c>
      <c r="D3087" t="s">
        <v>352</v>
      </c>
      <c r="E3087" t="s">
        <v>352</v>
      </c>
      <c r="F3087" t="s">
        <v>127</v>
      </c>
      <c r="G3087" t="str">
        <f>Table_Default__ACACCTCAT[[#This Row],[ACCT_CATEGORY]]</f>
        <v>15365</v>
      </c>
    </row>
    <row r="3088" spans="1:7" x14ac:dyDescent="0.25">
      <c r="A3088" t="s">
        <v>6756</v>
      </c>
      <c r="B3088" t="s">
        <v>6757</v>
      </c>
      <c r="C3088" t="s">
        <v>5</v>
      </c>
      <c r="D3088" t="s">
        <v>352</v>
      </c>
      <c r="E3088" t="s">
        <v>352</v>
      </c>
      <c r="F3088" t="s">
        <v>127</v>
      </c>
      <c r="G3088" t="str">
        <f>Table_Default__ACACCTCAT[[#This Row],[ACCT_CATEGORY]]</f>
        <v>15366</v>
      </c>
    </row>
    <row r="3089" spans="1:7" x14ac:dyDescent="0.25">
      <c r="A3089" t="s">
        <v>6758</v>
      </c>
      <c r="B3089" t="s">
        <v>6759</v>
      </c>
      <c r="C3089" t="s">
        <v>5</v>
      </c>
      <c r="D3089" t="s">
        <v>352</v>
      </c>
      <c r="E3089" t="s">
        <v>352</v>
      </c>
      <c r="F3089" t="s">
        <v>127</v>
      </c>
      <c r="G3089" t="str">
        <f>Table_Default__ACACCTCAT[[#This Row],[ACCT_CATEGORY]]</f>
        <v>15367</v>
      </c>
    </row>
    <row r="3090" spans="1:7" x14ac:dyDescent="0.25">
      <c r="A3090" t="s">
        <v>6760</v>
      </c>
      <c r="B3090" t="s">
        <v>6761</v>
      </c>
      <c r="C3090" t="s">
        <v>5</v>
      </c>
      <c r="D3090" t="s">
        <v>352</v>
      </c>
      <c r="E3090" t="s">
        <v>352</v>
      </c>
      <c r="F3090" t="s">
        <v>127</v>
      </c>
      <c r="G3090" t="str">
        <f>Table_Default__ACACCTCAT[[#This Row],[ACCT_CATEGORY]]</f>
        <v>15368</v>
      </c>
    </row>
    <row r="3091" spans="1:7" x14ac:dyDescent="0.25">
      <c r="A3091" t="s">
        <v>6762</v>
      </c>
      <c r="B3091" t="s">
        <v>6763</v>
      </c>
      <c r="C3091" t="s">
        <v>5</v>
      </c>
      <c r="D3091" t="s">
        <v>352</v>
      </c>
      <c r="E3091" t="s">
        <v>352</v>
      </c>
      <c r="F3091" t="s">
        <v>127</v>
      </c>
      <c r="G3091" t="str">
        <f>Table_Default__ACACCTCAT[[#This Row],[ACCT_CATEGORY]]</f>
        <v>15369</v>
      </c>
    </row>
    <row r="3092" spans="1:7" x14ac:dyDescent="0.25">
      <c r="A3092" t="s">
        <v>6764</v>
      </c>
      <c r="B3092" t="s">
        <v>6765</v>
      </c>
      <c r="C3092" t="s">
        <v>5</v>
      </c>
      <c r="D3092" t="s">
        <v>352</v>
      </c>
      <c r="E3092" t="s">
        <v>352</v>
      </c>
      <c r="F3092" t="s">
        <v>127</v>
      </c>
      <c r="G3092" t="str">
        <f>Table_Default__ACACCTCAT[[#This Row],[ACCT_CATEGORY]]</f>
        <v>15370</v>
      </c>
    </row>
    <row r="3093" spans="1:7" x14ac:dyDescent="0.25">
      <c r="A3093" t="s">
        <v>6766</v>
      </c>
      <c r="B3093" t="s">
        <v>6767</v>
      </c>
      <c r="C3093" t="s">
        <v>5</v>
      </c>
      <c r="D3093" t="s">
        <v>352</v>
      </c>
      <c r="E3093" t="s">
        <v>352</v>
      </c>
      <c r="F3093" t="s">
        <v>127</v>
      </c>
      <c r="G3093" t="str">
        <f>Table_Default__ACACCTCAT[[#This Row],[ACCT_CATEGORY]]</f>
        <v>15371</v>
      </c>
    </row>
    <row r="3094" spans="1:7" x14ac:dyDescent="0.25">
      <c r="A3094" t="s">
        <v>6768</v>
      </c>
      <c r="B3094" t="s">
        <v>6769</v>
      </c>
      <c r="C3094" t="s">
        <v>5</v>
      </c>
      <c r="D3094" t="s">
        <v>352</v>
      </c>
      <c r="E3094" t="s">
        <v>352</v>
      </c>
      <c r="F3094" t="s">
        <v>127</v>
      </c>
      <c r="G3094" t="str">
        <f>Table_Default__ACACCTCAT[[#This Row],[ACCT_CATEGORY]]</f>
        <v>15372</v>
      </c>
    </row>
    <row r="3095" spans="1:7" x14ac:dyDescent="0.25">
      <c r="A3095" t="s">
        <v>6770</v>
      </c>
      <c r="B3095" t="s">
        <v>6771</v>
      </c>
      <c r="C3095" t="s">
        <v>5</v>
      </c>
      <c r="D3095" t="s">
        <v>352</v>
      </c>
      <c r="E3095" t="s">
        <v>352</v>
      </c>
      <c r="F3095" t="s">
        <v>127</v>
      </c>
      <c r="G3095" t="str">
        <f>Table_Default__ACACCTCAT[[#This Row],[ACCT_CATEGORY]]</f>
        <v>15373</v>
      </c>
    </row>
    <row r="3096" spans="1:7" x14ac:dyDescent="0.25">
      <c r="A3096" t="s">
        <v>6772</v>
      </c>
      <c r="B3096" t="s">
        <v>6773</v>
      </c>
      <c r="C3096" t="s">
        <v>5</v>
      </c>
      <c r="D3096" t="s">
        <v>352</v>
      </c>
      <c r="E3096" t="s">
        <v>352</v>
      </c>
      <c r="F3096" t="s">
        <v>127</v>
      </c>
      <c r="G3096" t="str">
        <f>Table_Default__ACACCTCAT[[#This Row],[ACCT_CATEGORY]]</f>
        <v>15374</v>
      </c>
    </row>
    <row r="3097" spans="1:7" x14ac:dyDescent="0.25">
      <c r="A3097" t="s">
        <v>6774</v>
      </c>
      <c r="B3097" t="s">
        <v>6775</v>
      </c>
      <c r="C3097" t="s">
        <v>5</v>
      </c>
      <c r="D3097" t="s">
        <v>352</v>
      </c>
      <c r="E3097" t="s">
        <v>352</v>
      </c>
      <c r="F3097" t="s">
        <v>127</v>
      </c>
      <c r="G3097" t="str">
        <f>Table_Default__ACACCTCAT[[#This Row],[ACCT_CATEGORY]]</f>
        <v>15375</v>
      </c>
    </row>
    <row r="3098" spans="1:7" x14ac:dyDescent="0.25">
      <c r="A3098" t="s">
        <v>6776</v>
      </c>
      <c r="B3098" t="s">
        <v>6777</v>
      </c>
      <c r="C3098" t="s">
        <v>5</v>
      </c>
      <c r="D3098" t="s">
        <v>352</v>
      </c>
      <c r="E3098" t="s">
        <v>352</v>
      </c>
      <c r="F3098" t="s">
        <v>127</v>
      </c>
      <c r="G3098" t="str">
        <f>Table_Default__ACACCTCAT[[#This Row],[ACCT_CATEGORY]]</f>
        <v>15376</v>
      </c>
    </row>
    <row r="3099" spans="1:7" x14ac:dyDescent="0.25">
      <c r="A3099" t="s">
        <v>6778</v>
      </c>
      <c r="B3099" t="s">
        <v>6779</v>
      </c>
      <c r="C3099" t="s">
        <v>5</v>
      </c>
      <c r="D3099" t="s">
        <v>352</v>
      </c>
      <c r="E3099" t="s">
        <v>352</v>
      </c>
      <c r="F3099" t="s">
        <v>127</v>
      </c>
      <c r="G3099" t="str">
        <f>Table_Default__ACACCTCAT[[#This Row],[ACCT_CATEGORY]]</f>
        <v>15377</v>
      </c>
    </row>
    <row r="3100" spans="1:7" x14ac:dyDescent="0.25">
      <c r="A3100" t="s">
        <v>6780</v>
      </c>
      <c r="B3100" t="s">
        <v>6781</v>
      </c>
      <c r="C3100" t="s">
        <v>5</v>
      </c>
      <c r="D3100" t="s">
        <v>352</v>
      </c>
      <c r="E3100" t="s">
        <v>352</v>
      </c>
      <c r="F3100" t="s">
        <v>127</v>
      </c>
      <c r="G3100" t="str">
        <f>Table_Default__ACACCTCAT[[#This Row],[ACCT_CATEGORY]]</f>
        <v>15378</v>
      </c>
    </row>
    <row r="3101" spans="1:7" x14ac:dyDescent="0.25">
      <c r="A3101" t="s">
        <v>6782</v>
      </c>
      <c r="B3101" t="s">
        <v>6783</v>
      </c>
      <c r="C3101" t="s">
        <v>5</v>
      </c>
      <c r="D3101" t="s">
        <v>352</v>
      </c>
      <c r="E3101" t="s">
        <v>352</v>
      </c>
      <c r="F3101" t="s">
        <v>127</v>
      </c>
      <c r="G3101" t="str">
        <f>Table_Default__ACACCTCAT[[#This Row],[ACCT_CATEGORY]]</f>
        <v>15379</v>
      </c>
    </row>
    <row r="3102" spans="1:7" x14ac:dyDescent="0.25">
      <c r="A3102" t="s">
        <v>6784</v>
      </c>
      <c r="B3102" t="s">
        <v>6785</v>
      </c>
      <c r="C3102" t="s">
        <v>5</v>
      </c>
      <c r="D3102" t="s">
        <v>352</v>
      </c>
      <c r="E3102" t="s">
        <v>352</v>
      </c>
      <c r="F3102" t="s">
        <v>127</v>
      </c>
      <c r="G3102" t="str">
        <f>Table_Default__ACACCTCAT[[#This Row],[ACCT_CATEGORY]]</f>
        <v>15502</v>
      </c>
    </row>
    <row r="3103" spans="1:7" x14ac:dyDescent="0.25">
      <c r="A3103" t="s">
        <v>200</v>
      </c>
      <c r="B3103" t="s">
        <v>6786</v>
      </c>
      <c r="C3103" t="s">
        <v>5</v>
      </c>
      <c r="D3103" t="s">
        <v>352</v>
      </c>
      <c r="E3103" t="s">
        <v>352</v>
      </c>
      <c r="F3103" t="s">
        <v>127</v>
      </c>
      <c r="G3103" t="str">
        <f>Table_Default__ACACCTCAT[[#This Row],[ACCT_CATEGORY]]</f>
        <v>21000</v>
      </c>
    </row>
    <row r="3104" spans="1:7" x14ac:dyDescent="0.25">
      <c r="A3104" t="s">
        <v>6787</v>
      </c>
      <c r="B3104" t="s">
        <v>6788</v>
      </c>
      <c r="C3104" t="s">
        <v>5</v>
      </c>
      <c r="D3104" t="s">
        <v>352</v>
      </c>
      <c r="E3104" t="s">
        <v>352</v>
      </c>
      <c r="F3104" t="s">
        <v>127</v>
      </c>
      <c r="G3104" t="str">
        <f>Table_Default__ACACCTCAT[[#This Row],[ACCT_CATEGORY]]</f>
        <v>21001</v>
      </c>
    </row>
    <row r="3105" spans="1:7" x14ac:dyDescent="0.25">
      <c r="A3105" t="s">
        <v>6789</v>
      </c>
      <c r="B3105" t="s">
        <v>6790</v>
      </c>
      <c r="C3105" t="s">
        <v>5</v>
      </c>
      <c r="D3105" t="s">
        <v>352</v>
      </c>
      <c r="E3105" t="s">
        <v>352</v>
      </c>
      <c r="F3105" t="s">
        <v>127</v>
      </c>
      <c r="G3105" t="str">
        <f>Table_Default__ACACCTCAT[[#This Row],[ACCT_CATEGORY]]</f>
        <v>21002</v>
      </c>
    </row>
    <row r="3106" spans="1:7" x14ac:dyDescent="0.25">
      <c r="A3106" t="s">
        <v>6791</v>
      </c>
      <c r="B3106" t="s">
        <v>6792</v>
      </c>
      <c r="C3106" t="s">
        <v>5</v>
      </c>
      <c r="D3106" t="s">
        <v>352</v>
      </c>
      <c r="E3106" t="s">
        <v>352</v>
      </c>
      <c r="F3106" t="s">
        <v>127</v>
      </c>
      <c r="G3106" t="str">
        <f>Table_Default__ACACCTCAT[[#This Row],[ACCT_CATEGORY]]</f>
        <v>21003</v>
      </c>
    </row>
    <row r="3107" spans="1:7" x14ac:dyDescent="0.25">
      <c r="A3107" t="s">
        <v>6793</v>
      </c>
      <c r="B3107" t="s">
        <v>6794</v>
      </c>
      <c r="C3107" t="s">
        <v>5</v>
      </c>
      <c r="D3107" t="s">
        <v>352</v>
      </c>
      <c r="E3107" t="s">
        <v>352</v>
      </c>
      <c r="F3107" t="s">
        <v>127</v>
      </c>
      <c r="G3107" t="str">
        <f>Table_Default__ACACCTCAT[[#This Row],[ACCT_CATEGORY]]</f>
        <v>21004</v>
      </c>
    </row>
    <row r="3108" spans="1:7" x14ac:dyDescent="0.25">
      <c r="A3108" t="s">
        <v>6795</v>
      </c>
      <c r="B3108" t="s">
        <v>6796</v>
      </c>
      <c r="C3108" t="s">
        <v>5</v>
      </c>
      <c r="D3108" t="s">
        <v>352</v>
      </c>
      <c r="E3108" t="s">
        <v>352</v>
      </c>
      <c r="F3108" t="s">
        <v>127</v>
      </c>
      <c r="G3108" t="str">
        <f>Table_Default__ACACCTCAT[[#This Row],[ACCT_CATEGORY]]</f>
        <v>21005</v>
      </c>
    </row>
    <row r="3109" spans="1:7" x14ac:dyDescent="0.25">
      <c r="A3109" t="s">
        <v>6797</v>
      </c>
      <c r="B3109" t="s">
        <v>6798</v>
      </c>
      <c r="C3109" t="s">
        <v>5</v>
      </c>
      <c r="D3109" t="s">
        <v>352</v>
      </c>
      <c r="E3109" t="s">
        <v>352</v>
      </c>
      <c r="F3109" t="s">
        <v>127</v>
      </c>
      <c r="G3109" t="str">
        <f>Table_Default__ACACCTCAT[[#This Row],[ACCT_CATEGORY]]</f>
        <v>21006</v>
      </c>
    </row>
    <row r="3110" spans="1:7" x14ac:dyDescent="0.25">
      <c r="A3110" t="s">
        <v>6799</v>
      </c>
      <c r="B3110" t="s">
        <v>6800</v>
      </c>
      <c r="C3110" t="s">
        <v>5</v>
      </c>
      <c r="D3110" t="s">
        <v>352</v>
      </c>
      <c r="E3110" t="s">
        <v>352</v>
      </c>
      <c r="F3110" t="s">
        <v>127</v>
      </c>
      <c r="G3110" t="str">
        <f>Table_Default__ACACCTCAT[[#This Row],[ACCT_CATEGORY]]</f>
        <v>21007</v>
      </c>
    </row>
    <row r="3111" spans="1:7" x14ac:dyDescent="0.25">
      <c r="A3111" t="s">
        <v>6801</v>
      </c>
      <c r="B3111" t="s">
        <v>6802</v>
      </c>
      <c r="C3111" t="s">
        <v>5</v>
      </c>
      <c r="D3111" t="s">
        <v>352</v>
      </c>
      <c r="E3111" t="s">
        <v>352</v>
      </c>
      <c r="F3111" t="s">
        <v>127</v>
      </c>
      <c r="G3111" t="str">
        <f>Table_Default__ACACCTCAT[[#This Row],[ACCT_CATEGORY]]</f>
        <v>21008</v>
      </c>
    </row>
    <row r="3112" spans="1:7" x14ac:dyDescent="0.25">
      <c r="A3112" t="s">
        <v>6803</v>
      </c>
      <c r="B3112" t="s">
        <v>6804</v>
      </c>
      <c r="C3112" t="s">
        <v>5</v>
      </c>
      <c r="D3112" t="s">
        <v>352</v>
      </c>
      <c r="E3112" t="s">
        <v>352</v>
      </c>
      <c r="F3112" t="s">
        <v>127</v>
      </c>
      <c r="G3112" t="str">
        <f>Table_Default__ACACCTCAT[[#This Row],[ACCT_CATEGORY]]</f>
        <v>21009</v>
      </c>
    </row>
    <row r="3113" spans="1:7" x14ac:dyDescent="0.25">
      <c r="A3113" t="s">
        <v>6805</v>
      </c>
      <c r="B3113" t="s">
        <v>6806</v>
      </c>
      <c r="C3113" t="s">
        <v>5</v>
      </c>
      <c r="D3113" t="s">
        <v>352</v>
      </c>
      <c r="E3113" t="s">
        <v>352</v>
      </c>
      <c r="F3113" t="s">
        <v>127</v>
      </c>
      <c r="G3113" t="str">
        <f>Table_Default__ACACCTCAT[[#This Row],[ACCT_CATEGORY]]</f>
        <v>21010</v>
      </c>
    </row>
    <row r="3114" spans="1:7" x14ac:dyDescent="0.25">
      <c r="A3114" t="s">
        <v>6807</v>
      </c>
      <c r="B3114" t="s">
        <v>6808</v>
      </c>
      <c r="C3114" t="s">
        <v>5</v>
      </c>
      <c r="D3114" t="s">
        <v>352</v>
      </c>
      <c r="E3114" t="s">
        <v>352</v>
      </c>
      <c r="F3114" t="s">
        <v>127</v>
      </c>
      <c r="G3114" t="str">
        <f>Table_Default__ACACCTCAT[[#This Row],[ACCT_CATEGORY]]</f>
        <v>21011</v>
      </c>
    </row>
    <row r="3115" spans="1:7" x14ac:dyDescent="0.25">
      <c r="A3115" t="s">
        <v>6809</v>
      </c>
      <c r="B3115" t="s">
        <v>6810</v>
      </c>
      <c r="C3115" t="s">
        <v>5</v>
      </c>
      <c r="D3115" t="s">
        <v>352</v>
      </c>
      <c r="E3115" t="s">
        <v>352</v>
      </c>
      <c r="F3115" t="s">
        <v>127</v>
      </c>
      <c r="G3115" t="str">
        <f>Table_Default__ACACCTCAT[[#This Row],[ACCT_CATEGORY]]</f>
        <v>21012</v>
      </c>
    </row>
    <row r="3116" spans="1:7" x14ac:dyDescent="0.25">
      <c r="A3116" t="s">
        <v>6811</v>
      </c>
      <c r="B3116" t="s">
        <v>6812</v>
      </c>
      <c r="C3116" t="s">
        <v>5</v>
      </c>
      <c r="D3116" t="s">
        <v>352</v>
      </c>
      <c r="E3116" t="s">
        <v>352</v>
      </c>
      <c r="F3116" t="s">
        <v>127</v>
      </c>
      <c r="G3116" t="str">
        <f>Table_Default__ACACCTCAT[[#This Row],[ACCT_CATEGORY]]</f>
        <v>21013</v>
      </c>
    </row>
    <row r="3117" spans="1:7" x14ac:dyDescent="0.25">
      <c r="A3117" t="s">
        <v>6813</v>
      </c>
      <c r="B3117" t="s">
        <v>6814</v>
      </c>
      <c r="C3117" t="s">
        <v>5</v>
      </c>
      <c r="D3117" t="s">
        <v>352</v>
      </c>
      <c r="E3117" t="s">
        <v>352</v>
      </c>
      <c r="F3117" t="s">
        <v>127</v>
      </c>
      <c r="G3117" t="str">
        <f>Table_Default__ACACCTCAT[[#This Row],[ACCT_CATEGORY]]</f>
        <v>21014</v>
      </c>
    </row>
    <row r="3118" spans="1:7" x14ac:dyDescent="0.25">
      <c r="A3118" t="s">
        <v>6815</v>
      </c>
      <c r="B3118" t="s">
        <v>6816</v>
      </c>
      <c r="C3118" t="s">
        <v>5</v>
      </c>
      <c r="D3118" t="s">
        <v>352</v>
      </c>
      <c r="E3118" t="s">
        <v>352</v>
      </c>
      <c r="F3118" t="s">
        <v>127</v>
      </c>
      <c r="G3118" t="str">
        <f>Table_Default__ACACCTCAT[[#This Row],[ACCT_CATEGORY]]</f>
        <v>21015</v>
      </c>
    </row>
    <row r="3119" spans="1:7" x14ac:dyDescent="0.25">
      <c r="A3119" t="s">
        <v>6817</v>
      </c>
      <c r="B3119" t="s">
        <v>6818</v>
      </c>
      <c r="C3119" t="s">
        <v>5</v>
      </c>
      <c r="D3119" t="s">
        <v>352</v>
      </c>
      <c r="E3119" t="s">
        <v>352</v>
      </c>
      <c r="F3119" t="s">
        <v>127</v>
      </c>
      <c r="G3119" t="str">
        <f>Table_Default__ACACCTCAT[[#This Row],[ACCT_CATEGORY]]</f>
        <v>21016</v>
      </c>
    </row>
    <row r="3120" spans="1:7" x14ac:dyDescent="0.25">
      <c r="A3120" t="s">
        <v>6819</v>
      </c>
      <c r="B3120" t="s">
        <v>6820</v>
      </c>
      <c r="C3120" t="s">
        <v>5</v>
      </c>
      <c r="D3120" t="s">
        <v>352</v>
      </c>
      <c r="E3120" t="s">
        <v>352</v>
      </c>
      <c r="F3120" t="s">
        <v>127</v>
      </c>
      <c r="G3120" t="str">
        <f>Table_Default__ACACCTCAT[[#This Row],[ACCT_CATEGORY]]</f>
        <v>21017</v>
      </c>
    </row>
    <row r="3121" spans="1:7" x14ac:dyDescent="0.25">
      <c r="A3121" t="s">
        <v>6821</v>
      </c>
      <c r="B3121" t="s">
        <v>6822</v>
      </c>
      <c r="C3121" t="s">
        <v>5</v>
      </c>
      <c r="D3121" t="s">
        <v>352</v>
      </c>
      <c r="E3121" t="s">
        <v>352</v>
      </c>
      <c r="F3121" t="s">
        <v>127</v>
      </c>
      <c r="G3121" t="str">
        <f>Table_Default__ACACCTCAT[[#This Row],[ACCT_CATEGORY]]</f>
        <v>21018</v>
      </c>
    </row>
    <row r="3122" spans="1:7" x14ac:dyDescent="0.25">
      <c r="A3122" t="s">
        <v>6823</v>
      </c>
      <c r="B3122" t="s">
        <v>6824</v>
      </c>
      <c r="C3122" t="s">
        <v>5</v>
      </c>
      <c r="D3122" t="s">
        <v>352</v>
      </c>
      <c r="E3122" t="s">
        <v>352</v>
      </c>
      <c r="F3122" t="s">
        <v>127</v>
      </c>
      <c r="G3122" t="str">
        <f>Table_Default__ACACCTCAT[[#This Row],[ACCT_CATEGORY]]</f>
        <v>21019</v>
      </c>
    </row>
    <row r="3123" spans="1:7" x14ac:dyDescent="0.25">
      <c r="A3123" t="s">
        <v>6825</v>
      </c>
      <c r="B3123" t="s">
        <v>6826</v>
      </c>
      <c r="C3123" t="s">
        <v>5</v>
      </c>
      <c r="D3123" t="s">
        <v>352</v>
      </c>
      <c r="E3123" t="s">
        <v>352</v>
      </c>
      <c r="F3123" t="s">
        <v>127</v>
      </c>
      <c r="G3123" t="str">
        <f>Table_Default__ACACCTCAT[[#This Row],[ACCT_CATEGORY]]</f>
        <v>21020</v>
      </c>
    </row>
    <row r="3124" spans="1:7" x14ac:dyDescent="0.25">
      <c r="A3124" t="s">
        <v>6827</v>
      </c>
      <c r="B3124" t="s">
        <v>6828</v>
      </c>
      <c r="C3124" t="s">
        <v>5</v>
      </c>
      <c r="D3124" t="s">
        <v>352</v>
      </c>
      <c r="E3124" t="s">
        <v>352</v>
      </c>
      <c r="F3124" t="s">
        <v>127</v>
      </c>
      <c r="G3124" t="str">
        <f>Table_Default__ACACCTCAT[[#This Row],[ACCT_CATEGORY]]</f>
        <v>21021</v>
      </c>
    </row>
    <row r="3125" spans="1:7" x14ac:dyDescent="0.25">
      <c r="A3125" t="s">
        <v>6829</v>
      </c>
      <c r="B3125" t="s">
        <v>6830</v>
      </c>
      <c r="C3125" t="s">
        <v>5</v>
      </c>
      <c r="D3125" t="s">
        <v>352</v>
      </c>
      <c r="E3125" t="s">
        <v>352</v>
      </c>
      <c r="F3125" t="s">
        <v>127</v>
      </c>
      <c r="G3125" t="str">
        <f>Table_Default__ACACCTCAT[[#This Row],[ACCT_CATEGORY]]</f>
        <v>21022</v>
      </c>
    </row>
    <row r="3126" spans="1:7" x14ac:dyDescent="0.25">
      <c r="A3126" t="s">
        <v>6831</v>
      </c>
      <c r="B3126" t="s">
        <v>6832</v>
      </c>
      <c r="C3126" t="s">
        <v>5</v>
      </c>
      <c r="D3126" t="s">
        <v>352</v>
      </c>
      <c r="E3126" t="s">
        <v>352</v>
      </c>
      <c r="F3126" t="s">
        <v>127</v>
      </c>
      <c r="G3126" t="str">
        <f>Table_Default__ACACCTCAT[[#This Row],[ACCT_CATEGORY]]</f>
        <v>21023</v>
      </c>
    </row>
    <row r="3127" spans="1:7" x14ac:dyDescent="0.25">
      <c r="A3127" t="s">
        <v>6833</v>
      </c>
      <c r="B3127" t="s">
        <v>6834</v>
      </c>
      <c r="C3127" t="s">
        <v>5</v>
      </c>
      <c r="D3127" t="s">
        <v>352</v>
      </c>
      <c r="E3127" t="s">
        <v>352</v>
      </c>
      <c r="F3127" t="s">
        <v>127</v>
      </c>
      <c r="G3127" t="str">
        <f>Table_Default__ACACCTCAT[[#This Row],[ACCT_CATEGORY]]</f>
        <v>21024</v>
      </c>
    </row>
    <row r="3128" spans="1:7" x14ac:dyDescent="0.25">
      <c r="A3128" t="s">
        <v>6835</v>
      </c>
      <c r="B3128" t="s">
        <v>6836</v>
      </c>
      <c r="C3128" t="s">
        <v>5</v>
      </c>
      <c r="D3128" t="s">
        <v>352</v>
      </c>
      <c r="E3128" t="s">
        <v>352</v>
      </c>
      <c r="F3128" t="s">
        <v>127</v>
      </c>
      <c r="G3128" t="str">
        <f>Table_Default__ACACCTCAT[[#This Row],[ACCT_CATEGORY]]</f>
        <v>21025</v>
      </c>
    </row>
    <row r="3129" spans="1:7" x14ac:dyDescent="0.25">
      <c r="A3129" t="s">
        <v>6837</v>
      </c>
      <c r="B3129" t="s">
        <v>6838</v>
      </c>
      <c r="C3129" t="s">
        <v>5</v>
      </c>
      <c r="D3129" t="s">
        <v>352</v>
      </c>
      <c r="E3129" t="s">
        <v>352</v>
      </c>
      <c r="F3129" t="s">
        <v>127</v>
      </c>
      <c r="G3129" t="str">
        <f>Table_Default__ACACCTCAT[[#This Row],[ACCT_CATEGORY]]</f>
        <v>21026</v>
      </c>
    </row>
    <row r="3130" spans="1:7" x14ac:dyDescent="0.25">
      <c r="A3130" t="s">
        <v>6839</v>
      </c>
      <c r="B3130" t="s">
        <v>6840</v>
      </c>
      <c r="C3130" t="s">
        <v>5</v>
      </c>
      <c r="D3130" t="s">
        <v>352</v>
      </c>
      <c r="E3130" t="s">
        <v>352</v>
      </c>
      <c r="F3130" t="s">
        <v>127</v>
      </c>
      <c r="G3130" t="str">
        <f>Table_Default__ACACCTCAT[[#This Row],[ACCT_CATEGORY]]</f>
        <v>21027</v>
      </c>
    </row>
    <row r="3131" spans="1:7" x14ac:dyDescent="0.25">
      <c r="A3131" t="s">
        <v>6841</v>
      </c>
      <c r="B3131" t="s">
        <v>6842</v>
      </c>
      <c r="C3131" t="s">
        <v>5</v>
      </c>
      <c r="D3131" t="s">
        <v>352</v>
      </c>
      <c r="E3131" t="s">
        <v>352</v>
      </c>
      <c r="F3131" t="s">
        <v>127</v>
      </c>
      <c r="G3131" t="str">
        <f>Table_Default__ACACCTCAT[[#This Row],[ACCT_CATEGORY]]</f>
        <v>21028</v>
      </c>
    </row>
    <row r="3132" spans="1:7" x14ac:dyDescent="0.25">
      <c r="A3132" t="s">
        <v>6843</v>
      </c>
      <c r="B3132" t="s">
        <v>6844</v>
      </c>
      <c r="C3132" t="s">
        <v>5</v>
      </c>
      <c r="D3132" t="s">
        <v>352</v>
      </c>
      <c r="E3132" t="s">
        <v>352</v>
      </c>
      <c r="F3132" t="s">
        <v>127</v>
      </c>
      <c r="G3132" t="str">
        <f>Table_Default__ACACCTCAT[[#This Row],[ACCT_CATEGORY]]</f>
        <v>21029</v>
      </c>
    </row>
    <row r="3133" spans="1:7" x14ac:dyDescent="0.25">
      <c r="A3133" t="s">
        <v>6845</v>
      </c>
      <c r="B3133" t="s">
        <v>6846</v>
      </c>
      <c r="C3133" t="s">
        <v>5</v>
      </c>
      <c r="D3133" t="s">
        <v>352</v>
      </c>
      <c r="E3133" t="s">
        <v>352</v>
      </c>
      <c r="F3133" t="s">
        <v>127</v>
      </c>
      <c r="G3133" t="str">
        <f>Table_Default__ACACCTCAT[[#This Row],[ACCT_CATEGORY]]</f>
        <v>21030</v>
      </c>
    </row>
    <row r="3134" spans="1:7" x14ac:dyDescent="0.25">
      <c r="A3134" t="s">
        <v>6847</v>
      </c>
      <c r="B3134" t="s">
        <v>6848</v>
      </c>
      <c r="C3134" t="s">
        <v>5</v>
      </c>
      <c r="D3134" t="s">
        <v>352</v>
      </c>
      <c r="E3134" t="s">
        <v>352</v>
      </c>
      <c r="F3134" t="s">
        <v>127</v>
      </c>
      <c r="G3134" t="str">
        <f>Table_Default__ACACCTCAT[[#This Row],[ACCT_CATEGORY]]</f>
        <v>21031</v>
      </c>
    </row>
    <row r="3135" spans="1:7" x14ac:dyDescent="0.25">
      <c r="A3135" t="s">
        <v>6849</v>
      </c>
      <c r="B3135" t="s">
        <v>6850</v>
      </c>
      <c r="C3135" t="s">
        <v>5</v>
      </c>
      <c r="D3135" t="s">
        <v>352</v>
      </c>
      <c r="E3135" t="s">
        <v>352</v>
      </c>
      <c r="F3135" t="s">
        <v>127</v>
      </c>
      <c r="G3135" t="str">
        <f>Table_Default__ACACCTCAT[[#This Row],[ACCT_CATEGORY]]</f>
        <v>21032</v>
      </c>
    </row>
    <row r="3136" spans="1:7" x14ac:dyDescent="0.25">
      <c r="A3136" t="s">
        <v>6851</v>
      </c>
      <c r="B3136" t="s">
        <v>6852</v>
      </c>
      <c r="C3136" t="s">
        <v>5</v>
      </c>
      <c r="D3136" t="s">
        <v>352</v>
      </c>
      <c r="E3136" t="s">
        <v>352</v>
      </c>
      <c r="F3136" t="s">
        <v>127</v>
      </c>
      <c r="G3136" t="str">
        <f>Table_Default__ACACCTCAT[[#This Row],[ACCT_CATEGORY]]</f>
        <v>21033</v>
      </c>
    </row>
    <row r="3137" spans="1:7" x14ac:dyDescent="0.25">
      <c r="A3137" t="s">
        <v>6853</v>
      </c>
      <c r="B3137" t="s">
        <v>6854</v>
      </c>
      <c r="C3137" t="s">
        <v>5</v>
      </c>
      <c r="D3137" t="s">
        <v>352</v>
      </c>
      <c r="E3137" t="s">
        <v>352</v>
      </c>
      <c r="F3137" t="s">
        <v>127</v>
      </c>
      <c r="G3137" t="str">
        <f>Table_Default__ACACCTCAT[[#This Row],[ACCT_CATEGORY]]</f>
        <v>21034</v>
      </c>
    </row>
    <row r="3138" spans="1:7" x14ac:dyDescent="0.25">
      <c r="A3138" t="s">
        <v>6855</v>
      </c>
      <c r="B3138" t="s">
        <v>6856</v>
      </c>
      <c r="C3138" t="s">
        <v>5</v>
      </c>
      <c r="D3138" t="s">
        <v>352</v>
      </c>
      <c r="E3138" t="s">
        <v>352</v>
      </c>
      <c r="F3138" t="s">
        <v>127</v>
      </c>
      <c r="G3138" t="str">
        <f>Table_Default__ACACCTCAT[[#This Row],[ACCT_CATEGORY]]</f>
        <v>21035</v>
      </c>
    </row>
    <row r="3139" spans="1:7" x14ac:dyDescent="0.25">
      <c r="A3139" t="s">
        <v>6857</v>
      </c>
      <c r="B3139" t="s">
        <v>6858</v>
      </c>
      <c r="C3139" t="s">
        <v>5</v>
      </c>
      <c r="D3139" t="s">
        <v>352</v>
      </c>
      <c r="E3139" t="s">
        <v>352</v>
      </c>
      <c r="F3139" t="s">
        <v>127</v>
      </c>
      <c r="G3139" t="str">
        <f>Table_Default__ACACCTCAT[[#This Row],[ACCT_CATEGORY]]</f>
        <v>21036</v>
      </c>
    </row>
    <row r="3140" spans="1:7" x14ac:dyDescent="0.25">
      <c r="A3140" t="s">
        <v>6859</v>
      </c>
      <c r="B3140" t="s">
        <v>6860</v>
      </c>
      <c r="C3140" t="s">
        <v>5</v>
      </c>
      <c r="D3140" t="s">
        <v>352</v>
      </c>
      <c r="E3140" t="s">
        <v>352</v>
      </c>
      <c r="F3140" t="s">
        <v>127</v>
      </c>
      <c r="G3140" t="str">
        <f>Table_Default__ACACCTCAT[[#This Row],[ACCT_CATEGORY]]</f>
        <v>21037</v>
      </c>
    </row>
    <row r="3141" spans="1:7" x14ac:dyDescent="0.25">
      <c r="A3141" t="s">
        <v>6861</v>
      </c>
      <c r="B3141" t="s">
        <v>6862</v>
      </c>
      <c r="C3141" t="s">
        <v>5</v>
      </c>
      <c r="D3141" t="s">
        <v>352</v>
      </c>
      <c r="E3141" t="s">
        <v>352</v>
      </c>
      <c r="F3141" t="s">
        <v>127</v>
      </c>
      <c r="G3141" t="str">
        <f>Table_Default__ACACCTCAT[[#This Row],[ACCT_CATEGORY]]</f>
        <v>21038</v>
      </c>
    </row>
    <row r="3142" spans="1:7" x14ac:dyDescent="0.25">
      <c r="A3142" t="s">
        <v>6863</v>
      </c>
      <c r="B3142" t="s">
        <v>6864</v>
      </c>
      <c r="C3142" t="s">
        <v>5</v>
      </c>
      <c r="D3142" t="s">
        <v>352</v>
      </c>
      <c r="E3142" t="s">
        <v>352</v>
      </c>
      <c r="F3142" t="s">
        <v>127</v>
      </c>
      <c r="G3142" t="str">
        <f>Table_Default__ACACCTCAT[[#This Row],[ACCT_CATEGORY]]</f>
        <v>21039</v>
      </c>
    </row>
    <row r="3143" spans="1:7" x14ac:dyDescent="0.25">
      <c r="A3143" t="s">
        <v>6865</v>
      </c>
      <c r="B3143" t="s">
        <v>6866</v>
      </c>
      <c r="C3143" t="s">
        <v>5</v>
      </c>
      <c r="D3143" t="s">
        <v>352</v>
      </c>
      <c r="E3143" t="s">
        <v>352</v>
      </c>
      <c r="F3143" t="s">
        <v>127</v>
      </c>
      <c r="G3143" t="str">
        <f>Table_Default__ACACCTCAT[[#This Row],[ACCT_CATEGORY]]</f>
        <v>21040</v>
      </c>
    </row>
    <row r="3144" spans="1:7" x14ac:dyDescent="0.25">
      <c r="A3144" t="s">
        <v>6867</v>
      </c>
      <c r="B3144" t="s">
        <v>6868</v>
      </c>
      <c r="C3144" t="s">
        <v>5</v>
      </c>
      <c r="D3144" t="s">
        <v>352</v>
      </c>
      <c r="E3144" t="s">
        <v>352</v>
      </c>
      <c r="F3144" t="s">
        <v>127</v>
      </c>
      <c r="G3144" t="str">
        <f>Table_Default__ACACCTCAT[[#This Row],[ACCT_CATEGORY]]</f>
        <v>21041</v>
      </c>
    </row>
    <row r="3145" spans="1:7" x14ac:dyDescent="0.25">
      <c r="A3145" t="s">
        <v>6869</v>
      </c>
      <c r="B3145" t="s">
        <v>6870</v>
      </c>
      <c r="C3145" t="s">
        <v>5</v>
      </c>
      <c r="D3145" t="s">
        <v>352</v>
      </c>
      <c r="E3145" t="s">
        <v>352</v>
      </c>
      <c r="F3145" t="s">
        <v>127</v>
      </c>
      <c r="G3145" t="str">
        <f>Table_Default__ACACCTCAT[[#This Row],[ACCT_CATEGORY]]</f>
        <v>21042</v>
      </c>
    </row>
    <row r="3146" spans="1:7" x14ac:dyDescent="0.25">
      <c r="A3146" t="s">
        <v>6871</v>
      </c>
      <c r="B3146" t="s">
        <v>6872</v>
      </c>
      <c r="C3146" t="s">
        <v>5</v>
      </c>
      <c r="D3146" t="s">
        <v>352</v>
      </c>
      <c r="E3146" t="s">
        <v>352</v>
      </c>
      <c r="F3146" t="s">
        <v>127</v>
      </c>
      <c r="G3146" t="str">
        <f>Table_Default__ACACCTCAT[[#This Row],[ACCT_CATEGORY]]</f>
        <v>21043</v>
      </c>
    </row>
    <row r="3147" spans="1:7" x14ac:dyDescent="0.25">
      <c r="A3147" t="s">
        <v>6873</v>
      </c>
      <c r="B3147" t="s">
        <v>6874</v>
      </c>
      <c r="C3147" t="s">
        <v>5</v>
      </c>
      <c r="D3147" t="s">
        <v>352</v>
      </c>
      <c r="E3147" t="s">
        <v>352</v>
      </c>
      <c r="F3147" t="s">
        <v>127</v>
      </c>
      <c r="G3147" t="str">
        <f>Table_Default__ACACCTCAT[[#This Row],[ACCT_CATEGORY]]</f>
        <v>21044</v>
      </c>
    </row>
    <row r="3148" spans="1:7" x14ac:dyDescent="0.25">
      <c r="A3148" t="s">
        <v>6875</v>
      </c>
      <c r="B3148" t="s">
        <v>6876</v>
      </c>
      <c r="C3148" t="s">
        <v>5</v>
      </c>
      <c r="D3148" t="s">
        <v>352</v>
      </c>
      <c r="E3148" t="s">
        <v>352</v>
      </c>
      <c r="F3148" t="s">
        <v>127</v>
      </c>
      <c r="G3148" t="str">
        <f>Table_Default__ACACCTCAT[[#This Row],[ACCT_CATEGORY]]</f>
        <v>21045</v>
      </c>
    </row>
    <row r="3149" spans="1:7" x14ac:dyDescent="0.25">
      <c r="A3149" t="s">
        <v>6877</v>
      </c>
      <c r="B3149" t="s">
        <v>6878</v>
      </c>
      <c r="C3149" t="s">
        <v>5</v>
      </c>
      <c r="D3149" t="s">
        <v>352</v>
      </c>
      <c r="E3149" t="s">
        <v>352</v>
      </c>
      <c r="F3149" t="s">
        <v>127</v>
      </c>
      <c r="G3149" t="str">
        <f>Table_Default__ACACCTCAT[[#This Row],[ACCT_CATEGORY]]</f>
        <v>21046</v>
      </c>
    </row>
    <row r="3150" spans="1:7" x14ac:dyDescent="0.25">
      <c r="A3150" t="s">
        <v>6879</v>
      </c>
      <c r="B3150" t="s">
        <v>6880</v>
      </c>
      <c r="C3150" t="s">
        <v>5</v>
      </c>
      <c r="D3150" t="s">
        <v>352</v>
      </c>
      <c r="E3150" t="s">
        <v>352</v>
      </c>
      <c r="F3150" t="s">
        <v>127</v>
      </c>
      <c r="G3150" t="str">
        <f>Table_Default__ACACCTCAT[[#This Row],[ACCT_CATEGORY]]</f>
        <v>21047</v>
      </c>
    </row>
    <row r="3151" spans="1:7" x14ac:dyDescent="0.25">
      <c r="A3151" t="s">
        <v>6881</v>
      </c>
      <c r="B3151" t="s">
        <v>6882</v>
      </c>
      <c r="C3151" t="s">
        <v>5</v>
      </c>
      <c r="D3151" t="s">
        <v>352</v>
      </c>
      <c r="E3151" t="s">
        <v>352</v>
      </c>
      <c r="F3151" t="s">
        <v>127</v>
      </c>
      <c r="G3151" t="str">
        <f>Table_Default__ACACCTCAT[[#This Row],[ACCT_CATEGORY]]</f>
        <v>21048</v>
      </c>
    </row>
    <row r="3152" spans="1:7" x14ac:dyDescent="0.25">
      <c r="A3152" t="s">
        <v>6883</v>
      </c>
      <c r="B3152" t="s">
        <v>6884</v>
      </c>
      <c r="C3152" t="s">
        <v>5</v>
      </c>
      <c r="D3152" t="s">
        <v>352</v>
      </c>
      <c r="E3152" t="s">
        <v>352</v>
      </c>
      <c r="F3152" t="s">
        <v>127</v>
      </c>
      <c r="G3152" t="str">
        <f>Table_Default__ACACCTCAT[[#This Row],[ACCT_CATEGORY]]</f>
        <v>21049</v>
      </c>
    </row>
    <row r="3153" spans="1:7" x14ac:dyDescent="0.25">
      <c r="A3153" t="s">
        <v>6885</v>
      </c>
      <c r="B3153" t="s">
        <v>6886</v>
      </c>
      <c r="C3153" t="s">
        <v>5</v>
      </c>
      <c r="D3153" t="s">
        <v>352</v>
      </c>
      <c r="E3153" t="s">
        <v>352</v>
      </c>
      <c r="F3153" t="s">
        <v>127</v>
      </c>
      <c r="G3153" t="str">
        <f>Table_Default__ACACCTCAT[[#This Row],[ACCT_CATEGORY]]</f>
        <v>21050</v>
      </c>
    </row>
    <row r="3154" spans="1:7" x14ac:dyDescent="0.25">
      <c r="A3154" t="s">
        <v>6887</v>
      </c>
      <c r="B3154" t="s">
        <v>6888</v>
      </c>
      <c r="C3154" t="s">
        <v>5</v>
      </c>
      <c r="D3154" t="s">
        <v>352</v>
      </c>
      <c r="E3154" t="s">
        <v>352</v>
      </c>
      <c r="F3154" t="s">
        <v>127</v>
      </c>
      <c r="G3154" t="str">
        <f>Table_Default__ACACCTCAT[[#This Row],[ACCT_CATEGORY]]</f>
        <v>21051</v>
      </c>
    </row>
    <row r="3155" spans="1:7" x14ac:dyDescent="0.25">
      <c r="A3155" t="s">
        <v>6889</v>
      </c>
      <c r="B3155" t="s">
        <v>6890</v>
      </c>
      <c r="C3155" t="s">
        <v>5</v>
      </c>
      <c r="D3155" t="s">
        <v>352</v>
      </c>
      <c r="E3155" t="s">
        <v>352</v>
      </c>
      <c r="F3155" t="s">
        <v>127</v>
      </c>
      <c r="G3155" t="str">
        <f>Table_Default__ACACCTCAT[[#This Row],[ACCT_CATEGORY]]</f>
        <v>21052</v>
      </c>
    </row>
    <row r="3156" spans="1:7" x14ac:dyDescent="0.25">
      <c r="A3156" t="s">
        <v>6891</v>
      </c>
      <c r="B3156" t="s">
        <v>6892</v>
      </c>
      <c r="C3156" t="s">
        <v>5</v>
      </c>
      <c r="D3156" t="s">
        <v>352</v>
      </c>
      <c r="E3156" t="s">
        <v>352</v>
      </c>
      <c r="F3156" t="s">
        <v>127</v>
      </c>
      <c r="G3156" t="str">
        <f>Table_Default__ACACCTCAT[[#This Row],[ACCT_CATEGORY]]</f>
        <v>21053</v>
      </c>
    </row>
    <row r="3157" spans="1:7" x14ac:dyDescent="0.25">
      <c r="A3157" t="s">
        <v>6893</v>
      </c>
      <c r="B3157" t="s">
        <v>6894</v>
      </c>
      <c r="C3157" t="s">
        <v>5</v>
      </c>
      <c r="D3157" t="s">
        <v>352</v>
      </c>
      <c r="E3157" t="s">
        <v>352</v>
      </c>
      <c r="F3157" t="s">
        <v>127</v>
      </c>
      <c r="G3157" t="str">
        <f>Table_Default__ACACCTCAT[[#This Row],[ACCT_CATEGORY]]</f>
        <v>21054</v>
      </c>
    </row>
    <row r="3158" spans="1:7" x14ac:dyDescent="0.25">
      <c r="A3158" t="s">
        <v>6895</v>
      </c>
      <c r="B3158" t="s">
        <v>6896</v>
      </c>
      <c r="C3158" t="s">
        <v>5</v>
      </c>
      <c r="D3158" t="s">
        <v>352</v>
      </c>
      <c r="E3158" t="s">
        <v>352</v>
      </c>
      <c r="F3158" t="s">
        <v>127</v>
      </c>
      <c r="G3158" t="str">
        <f>Table_Default__ACACCTCAT[[#This Row],[ACCT_CATEGORY]]</f>
        <v>21055</v>
      </c>
    </row>
    <row r="3159" spans="1:7" x14ac:dyDescent="0.25">
      <c r="A3159" t="s">
        <v>6897</v>
      </c>
      <c r="B3159" t="s">
        <v>6898</v>
      </c>
      <c r="C3159" t="s">
        <v>5</v>
      </c>
      <c r="D3159" t="s">
        <v>352</v>
      </c>
      <c r="E3159" t="s">
        <v>352</v>
      </c>
      <c r="F3159" t="s">
        <v>127</v>
      </c>
      <c r="G3159" t="str">
        <f>Table_Default__ACACCTCAT[[#This Row],[ACCT_CATEGORY]]</f>
        <v>21056</v>
      </c>
    </row>
    <row r="3160" spans="1:7" x14ac:dyDescent="0.25">
      <c r="A3160" t="s">
        <v>6899</v>
      </c>
      <c r="B3160" t="s">
        <v>6900</v>
      </c>
      <c r="C3160" t="s">
        <v>5</v>
      </c>
      <c r="D3160" t="s">
        <v>352</v>
      </c>
      <c r="E3160" t="s">
        <v>352</v>
      </c>
      <c r="F3160" t="s">
        <v>127</v>
      </c>
      <c r="G3160" t="str">
        <f>Table_Default__ACACCTCAT[[#This Row],[ACCT_CATEGORY]]</f>
        <v>21057</v>
      </c>
    </row>
    <row r="3161" spans="1:7" x14ac:dyDescent="0.25">
      <c r="A3161" t="s">
        <v>6901</v>
      </c>
      <c r="B3161" t="s">
        <v>6902</v>
      </c>
      <c r="C3161" t="s">
        <v>5</v>
      </c>
      <c r="D3161" t="s">
        <v>352</v>
      </c>
      <c r="E3161" t="s">
        <v>352</v>
      </c>
      <c r="F3161" t="s">
        <v>127</v>
      </c>
      <c r="G3161" t="str">
        <f>Table_Default__ACACCTCAT[[#This Row],[ACCT_CATEGORY]]</f>
        <v>21058</v>
      </c>
    </row>
    <row r="3162" spans="1:7" x14ac:dyDescent="0.25">
      <c r="A3162" t="s">
        <v>6903</v>
      </c>
      <c r="B3162" t="s">
        <v>6904</v>
      </c>
      <c r="C3162" t="s">
        <v>5</v>
      </c>
      <c r="D3162" t="s">
        <v>352</v>
      </c>
      <c r="E3162" t="s">
        <v>352</v>
      </c>
      <c r="F3162" t="s">
        <v>127</v>
      </c>
      <c r="G3162" t="str">
        <f>Table_Default__ACACCTCAT[[#This Row],[ACCT_CATEGORY]]</f>
        <v>21059</v>
      </c>
    </row>
    <row r="3163" spans="1:7" x14ac:dyDescent="0.25">
      <c r="A3163" t="s">
        <v>6905</v>
      </c>
      <c r="B3163" t="s">
        <v>6906</v>
      </c>
      <c r="C3163" t="s">
        <v>5</v>
      </c>
      <c r="D3163" t="s">
        <v>352</v>
      </c>
      <c r="E3163" t="s">
        <v>352</v>
      </c>
      <c r="F3163" t="s">
        <v>127</v>
      </c>
      <c r="G3163" t="str">
        <f>Table_Default__ACACCTCAT[[#This Row],[ACCT_CATEGORY]]</f>
        <v>21060</v>
      </c>
    </row>
    <row r="3164" spans="1:7" x14ac:dyDescent="0.25">
      <c r="A3164" t="s">
        <v>6907</v>
      </c>
      <c r="B3164" t="s">
        <v>6908</v>
      </c>
      <c r="C3164" t="s">
        <v>5</v>
      </c>
      <c r="D3164" t="s">
        <v>352</v>
      </c>
      <c r="E3164" t="s">
        <v>352</v>
      </c>
      <c r="F3164" t="s">
        <v>127</v>
      </c>
      <c r="G3164" t="str">
        <f>Table_Default__ACACCTCAT[[#This Row],[ACCT_CATEGORY]]</f>
        <v>21061</v>
      </c>
    </row>
    <row r="3165" spans="1:7" x14ac:dyDescent="0.25">
      <c r="A3165" t="s">
        <v>6909</v>
      </c>
      <c r="B3165" t="s">
        <v>6910</v>
      </c>
      <c r="C3165" t="s">
        <v>5</v>
      </c>
      <c r="D3165" t="s">
        <v>352</v>
      </c>
      <c r="E3165" t="s">
        <v>352</v>
      </c>
      <c r="F3165" t="s">
        <v>127</v>
      </c>
      <c r="G3165" t="str">
        <f>Table_Default__ACACCTCAT[[#This Row],[ACCT_CATEGORY]]</f>
        <v>21062</v>
      </c>
    </row>
    <row r="3166" spans="1:7" x14ac:dyDescent="0.25">
      <c r="A3166" t="s">
        <v>6911</v>
      </c>
      <c r="B3166" t="s">
        <v>6912</v>
      </c>
      <c r="C3166" t="s">
        <v>5</v>
      </c>
      <c r="D3166" t="s">
        <v>352</v>
      </c>
      <c r="E3166" t="s">
        <v>352</v>
      </c>
      <c r="F3166" t="s">
        <v>127</v>
      </c>
      <c r="G3166" t="str">
        <f>Table_Default__ACACCTCAT[[#This Row],[ACCT_CATEGORY]]</f>
        <v>21063</v>
      </c>
    </row>
    <row r="3167" spans="1:7" x14ac:dyDescent="0.25">
      <c r="A3167" t="s">
        <v>6913</v>
      </c>
      <c r="B3167" t="s">
        <v>6914</v>
      </c>
      <c r="C3167" t="s">
        <v>5</v>
      </c>
      <c r="D3167" t="s">
        <v>352</v>
      </c>
      <c r="E3167" t="s">
        <v>352</v>
      </c>
      <c r="F3167" t="s">
        <v>127</v>
      </c>
      <c r="G3167" t="str">
        <f>Table_Default__ACACCTCAT[[#This Row],[ACCT_CATEGORY]]</f>
        <v>21064</v>
      </c>
    </row>
    <row r="3168" spans="1:7" x14ac:dyDescent="0.25">
      <c r="A3168" t="s">
        <v>6915</v>
      </c>
      <c r="B3168" t="s">
        <v>6916</v>
      </c>
      <c r="C3168" t="s">
        <v>5</v>
      </c>
      <c r="D3168" t="s">
        <v>352</v>
      </c>
      <c r="E3168" t="s">
        <v>352</v>
      </c>
      <c r="F3168" t="s">
        <v>127</v>
      </c>
      <c r="G3168" t="str">
        <f>Table_Default__ACACCTCAT[[#This Row],[ACCT_CATEGORY]]</f>
        <v>21065</v>
      </c>
    </row>
    <row r="3169" spans="1:7" x14ac:dyDescent="0.25">
      <c r="A3169" t="s">
        <v>6917</v>
      </c>
      <c r="B3169" t="s">
        <v>6918</v>
      </c>
      <c r="C3169" t="s">
        <v>5</v>
      </c>
      <c r="D3169" t="s">
        <v>352</v>
      </c>
      <c r="E3169" t="s">
        <v>352</v>
      </c>
      <c r="F3169" t="s">
        <v>127</v>
      </c>
      <c r="G3169" t="str">
        <f>Table_Default__ACACCTCAT[[#This Row],[ACCT_CATEGORY]]</f>
        <v>21066</v>
      </c>
    </row>
    <row r="3170" spans="1:7" x14ac:dyDescent="0.25">
      <c r="A3170" t="s">
        <v>6919</v>
      </c>
      <c r="B3170" t="s">
        <v>6920</v>
      </c>
      <c r="C3170" t="s">
        <v>5</v>
      </c>
      <c r="D3170" t="s">
        <v>352</v>
      </c>
      <c r="E3170" t="s">
        <v>352</v>
      </c>
      <c r="F3170" t="s">
        <v>127</v>
      </c>
      <c r="G3170" t="str">
        <f>Table_Default__ACACCTCAT[[#This Row],[ACCT_CATEGORY]]</f>
        <v>21067</v>
      </c>
    </row>
    <row r="3171" spans="1:7" x14ac:dyDescent="0.25">
      <c r="A3171" t="s">
        <v>6921</v>
      </c>
      <c r="B3171" t="s">
        <v>6922</v>
      </c>
      <c r="C3171" t="s">
        <v>5</v>
      </c>
      <c r="D3171" t="s">
        <v>352</v>
      </c>
      <c r="E3171" t="s">
        <v>352</v>
      </c>
      <c r="F3171" t="s">
        <v>127</v>
      </c>
      <c r="G3171" t="str">
        <f>Table_Default__ACACCTCAT[[#This Row],[ACCT_CATEGORY]]</f>
        <v>21068</v>
      </c>
    </row>
    <row r="3172" spans="1:7" x14ac:dyDescent="0.25">
      <c r="A3172" t="s">
        <v>6923</v>
      </c>
      <c r="B3172" t="s">
        <v>6924</v>
      </c>
      <c r="C3172" t="s">
        <v>5</v>
      </c>
      <c r="D3172" t="s">
        <v>352</v>
      </c>
      <c r="E3172" t="s">
        <v>352</v>
      </c>
      <c r="F3172" t="s">
        <v>127</v>
      </c>
      <c r="G3172" t="str">
        <f>Table_Default__ACACCTCAT[[#This Row],[ACCT_CATEGORY]]</f>
        <v>21069</v>
      </c>
    </row>
    <row r="3173" spans="1:7" x14ac:dyDescent="0.25">
      <c r="A3173" t="s">
        <v>6925</v>
      </c>
      <c r="B3173" t="s">
        <v>6926</v>
      </c>
      <c r="C3173" t="s">
        <v>5</v>
      </c>
      <c r="D3173" t="s">
        <v>352</v>
      </c>
      <c r="E3173" t="s">
        <v>352</v>
      </c>
      <c r="F3173" t="s">
        <v>127</v>
      </c>
      <c r="G3173" t="str">
        <f>Table_Default__ACACCTCAT[[#This Row],[ACCT_CATEGORY]]</f>
        <v>21070</v>
      </c>
    </row>
    <row r="3174" spans="1:7" x14ac:dyDescent="0.25">
      <c r="A3174" t="s">
        <v>6927</v>
      </c>
      <c r="B3174" t="s">
        <v>6928</v>
      </c>
      <c r="C3174" t="s">
        <v>5</v>
      </c>
      <c r="D3174" t="s">
        <v>352</v>
      </c>
      <c r="E3174" t="s">
        <v>352</v>
      </c>
      <c r="F3174" t="s">
        <v>127</v>
      </c>
      <c r="G3174" t="str">
        <f>Table_Default__ACACCTCAT[[#This Row],[ACCT_CATEGORY]]</f>
        <v>21071</v>
      </c>
    </row>
    <row r="3175" spans="1:7" x14ac:dyDescent="0.25">
      <c r="A3175" t="s">
        <v>6929</v>
      </c>
      <c r="B3175" t="s">
        <v>6930</v>
      </c>
      <c r="C3175" t="s">
        <v>5</v>
      </c>
      <c r="D3175" t="s">
        <v>352</v>
      </c>
      <c r="E3175" t="s">
        <v>352</v>
      </c>
      <c r="F3175" t="s">
        <v>127</v>
      </c>
      <c r="G3175" t="str">
        <f>Table_Default__ACACCTCAT[[#This Row],[ACCT_CATEGORY]]</f>
        <v>21072</v>
      </c>
    </row>
    <row r="3176" spans="1:7" x14ac:dyDescent="0.25">
      <c r="A3176" t="s">
        <v>6931</v>
      </c>
      <c r="B3176" t="s">
        <v>6932</v>
      </c>
      <c r="C3176" t="s">
        <v>5</v>
      </c>
      <c r="D3176" t="s">
        <v>352</v>
      </c>
      <c r="E3176" t="s">
        <v>352</v>
      </c>
      <c r="F3176" t="s">
        <v>127</v>
      </c>
      <c r="G3176" t="str">
        <f>Table_Default__ACACCTCAT[[#This Row],[ACCT_CATEGORY]]</f>
        <v>21073</v>
      </c>
    </row>
    <row r="3177" spans="1:7" x14ac:dyDescent="0.25">
      <c r="A3177" t="s">
        <v>6933</v>
      </c>
      <c r="B3177" t="s">
        <v>6934</v>
      </c>
      <c r="C3177" t="s">
        <v>5</v>
      </c>
      <c r="D3177" t="s">
        <v>352</v>
      </c>
      <c r="E3177" t="s">
        <v>352</v>
      </c>
      <c r="F3177" t="s">
        <v>127</v>
      </c>
      <c r="G3177" t="str">
        <f>Table_Default__ACACCTCAT[[#This Row],[ACCT_CATEGORY]]</f>
        <v>21074</v>
      </c>
    </row>
    <row r="3178" spans="1:7" x14ac:dyDescent="0.25">
      <c r="A3178" t="s">
        <v>6935</v>
      </c>
      <c r="B3178" t="s">
        <v>6936</v>
      </c>
      <c r="C3178" t="s">
        <v>5</v>
      </c>
      <c r="D3178" t="s">
        <v>352</v>
      </c>
      <c r="E3178" t="s">
        <v>352</v>
      </c>
      <c r="F3178" t="s">
        <v>127</v>
      </c>
      <c r="G3178" t="str">
        <f>Table_Default__ACACCTCAT[[#This Row],[ACCT_CATEGORY]]</f>
        <v>21075</v>
      </c>
    </row>
    <row r="3179" spans="1:7" x14ac:dyDescent="0.25">
      <c r="A3179" t="s">
        <v>6937</v>
      </c>
      <c r="B3179" t="s">
        <v>6938</v>
      </c>
      <c r="C3179" t="s">
        <v>5</v>
      </c>
      <c r="D3179" t="s">
        <v>352</v>
      </c>
      <c r="E3179" t="s">
        <v>352</v>
      </c>
      <c r="F3179" t="s">
        <v>127</v>
      </c>
      <c r="G3179" t="str">
        <f>Table_Default__ACACCTCAT[[#This Row],[ACCT_CATEGORY]]</f>
        <v>21076</v>
      </c>
    </row>
    <row r="3180" spans="1:7" x14ac:dyDescent="0.25">
      <c r="A3180" t="s">
        <v>6939</v>
      </c>
      <c r="B3180" t="s">
        <v>6940</v>
      </c>
      <c r="C3180" t="s">
        <v>5</v>
      </c>
      <c r="D3180" t="s">
        <v>352</v>
      </c>
      <c r="E3180" t="s">
        <v>352</v>
      </c>
      <c r="F3180" t="s">
        <v>127</v>
      </c>
      <c r="G3180" t="str">
        <f>Table_Default__ACACCTCAT[[#This Row],[ACCT_CATEGORY]]</f>
        <v>21077</v>
      </c>
    </row>
    <row r="3181" spans="1:7" x14ac:dyDescent="0.25">
      <c r="A3181" t="s">
        <v>6941</v>
      </c>
      <c r="B3181" t="s">
        <v>6942</v>
      </c>
      <c r="C3181" t="s">
        <v>5</v>
      </c>
      <c r="D3181" t="s">
        <v>352</v>
      </c>
      <c r="E3181" t="s">
        <v>352</v>
      </c>
      <c r="F3181" t="s">
        <v>127</v>
      </c>
      <c r="G3181" t="str">
        <f>Table_Default__ACACCTCAT[[#This Row],[ACCT_CATEGORY]]</f>
        <v>21078</v>
      </c>
    </row>
    <row r="3182" spans="1:7" x14ac:dyDescent="0.25">
      <c r="A3182" t="s">
        <v>6943</v>
      </c>
      <c r="B3182" t="s">
        <v>6944</v>
      </c>
      <c r="C3182" t="s">
        <v>5</v>
      </c>
      <c r="D3182" t="s">
        <v>352</v>
      </c>
      <c r="E3182" t="s">
        <v>352</v>
      </c>
      <c r="F3182" t="s">
        <v>127</v>
      </c>
      <c r="G3182" t="str">
        <f>Table_Default__ACACCTCAT[[#This Row],[ACCT_CATEGORY]]</f>
        <v>21079</v>
      </c>
    </row>
    <row r="3183" spans="1:7" x14ac:dyDescent="0.25">
      <c r="A3183" t="s">
        <v>6945</v>
      </c>
      <c r="B3183" t="s">
        <v>6946</v>
      </c>
      <c r="C3183" t="s">
        <v>5</v>
      </c>
      <c r="D3183" t="s">
        <v>352</v>
      </c>
      <c r="E3183" t="s">
        <v>352</v>
      </c>
      <c r="F3183" t="s">
        <v>127</v>
      </c>
      <c r="G3183" t="str">
        <f>Table_Default__ACACCTCAT[[#This Row],[ACCT_CATEGORY]]</f>
        <v>21080</v>
      </c>
    </row>
    <row r="3184" spans="1:7" x14ac:dyDescent="0.25">
      <c r="A3184" t="s">
        <v>6947</v>
      </c>
      <c r="B3184" t="s">
        <v>6948</v>
      </c>
      <c r="C3184" t="s">
        <v>5</v>
      </c>
      <c r="D3184" t="s">
        <v>352</v>
      </c>
      <c r="E3184" t="s">
        <v>352</v>
      </c>
      <c r="F3184" t="s">
        <v>127</v>
      </c>
      <c r="G3184" t="str">
        <f>Table_Default__ACACCTCAT[[#This Row],[ACCT_CATEGORY]]</f>
        <v>21081</v>
      </c>
    </row>
    <row r="3185" spans="1:7" x14ac:dyDescent="0.25">
      <c r="A3185" t="s">
        <v>6949</v>
      </c>
      <c r="B3185" t="s">
        <v>6950</v>
      </c>
      <c r="C3185" t="s">
        <v>5</v>
      </c>
      <c r="D3185" t="s">
        <v>352</v>
      </c>
      <c r="E3185" t="s">
        <v>352</v>
      </c>
      <c r="F3185" t="s">
        <v>127</v>
      </c>
      <c r="G3185" t="str">
        <f>Table_Default__ACACCTCAT[[#This Row],[ACCT_CATEGORY]]</f>
        <v>21082</v>
      </c>
    </row>
    <row r="3186" spans="1:7" x14ac:dyDescent="0.25">
      <c r="A3186" t="s">
        <v>6951</v>
      </c>
      <c r="B3186" t="s">
        <v>6952</v>
      </c>
      <c r="C3186" t="s">
        <v>5</v>
      </c>
      <c r="D3186" t="s">
        <v>352</v>
      </c>
      <c r="E3186" t="s">
        <v>352</v>
      </c>
      <c r="F3186" t="s">
        <v>127</v>
      </c>
      <c r="G3186" t="str">
        <f>Table_Default__ACACCTCAT[[#This Row],[ACCT_CATEGORY]]</f>
        <v>21083</v>
      </c>
    </row>
    <row r="3187" spans="1:7" x14ac:dyDescent="0.25">
      <c r="A3187" t="s">
        <v>6953</v>
      </c>
      <c r="B3187" t="s">
        <v>6954</v>
      </c>
      <c r="C3187" t="s">
        <v>5</v>
      </c>
      <c r="D3187" t="s">
        <v>352</v>
      </c>
      <c r="E3187" t="s">
        <v>352</v>
      </c>
      <c r="F3187" t="s">
        <v>127</v>
      </c>
      <c r="G3187" t="str">
        <f>Table_Default__ACACCTCAT[[#This Row],[ACCT_CATEGORY]]</f>
        <v>21084</v>
      </c>
    </row>
    <row r="3188" spans="1:7" x14ac:dyDescent="0.25">
      <c r="A3188" t="s">
        <v>6955</v>
      </c>
      <c r="B3188" t="s">
        <v>6956</v>
      </c>
      <c r="C3188" t="s">
        <v>5</v>
      </c>
      <c r="D3188" t="s">
        <v>352</v>
      </c>
      <c r="E3188" t="s">
        <v>352</v>
      </c>
      <c r="F3188" t="s">
        <v>127</v>
      </c>
      <c r="G3188" t="str">
        <f>Table_Default__ACACCTCAT[[#This Row],[ACCT_CATEGORY]]</f>
        <v>21085</v>
      </c>
    </row>
    <row r="3189" spans="1:7" x14ac:dyDescent="0.25">
      <c r="A3189" t="s">
        <v>6957</v>
      </c>
      <c r="B3189" t="s">
        <v>6958</v>
      </c>
      <c r="C3189" t="s">
        <v>5</v>
      </c>
      <c r="D3189" t="s">
        <v>352</v>
      </c>
      <c r="E3189" t="s">
        <v>352</v>
      </c>
      <c r="F3189" t="s">
        <v>127</v>
      </c>
      <c r="G3189" t="str">
        <f>Table_Default__ACACCTCAT[[#This Row],[ACCT_CATEGORY]]</f>
        <v>21086</v>
      </c>
    </row>
    <row r="3190" spans="1:7" x14ac:dyDescent="0.25">
      <c r="A3190" t="s">
        <v>6959</v>
      </c>
      <c r="B3190" t="s">
        <v>6960</v>
      </c>
      <c r="C3190" t="s">
        <v>5</v>
      </c>
      <c r="D3190" t="s">
        <v>352</v>
      </c>
      <c r="E3190" t="s">
        <v>352</v>
      </c>
      <c r="F3190" t="s">
        <v>127</v>
      </c>
      <c r="G3190" t="str">
        <f>Table_Default__ACACCTCAT[[#This Row],[ACCT_CATEGORY]]</f>
        <v>21087</v>
      </c>
    </row>
    <row r="3191" spans="1:7" x14ac:dyDescent="0.25">
      <c r="A3191" t="s">
        <v>6961</v>
      </c>
      <c r="B3191" t="s">
        <v>6962</v>
      </c>
      <c r="C3191" t="s">
        <v>5</v>
      </c>
      <c r="D3191" t="s">
        <v>352</v>
      </c>
      <c r="E3191" t="s">
        <v>352</v>
      </c>
      <c r="F3191" t="s">
        <v>127</v>
      </c>
      <c r="G3191" t="str">
        <f>Table_Default__ACACCTCAT[[#This Row],[ACCT_CATEGORY]]</f>
        <v>21088</v>
      </c>
    </row>
    <row r="3192" spans="1:7" x14ac:dyDescent="0.25">
      <c r="A3192" t="s">
        <v>6963</v>
      </c>
      <c r="B3192" t="s">
        <v>6964</v>
      </c>
      <c r="C3192" t="s">
        <v>5</v>
      </c>
      <c r="D3192" t="s">
        <v>352</v>
      </c>
      <c r="E3192" t="s">
        <v>352</v>
      </c>
      <c r="F3192" t="s">
        <v>127</v>
      </c>
      <c r="G3192" t="str">
        <f>Table_Default__ACACCTCAT[[#This Row],[ACCT_CATEGORY]]</f>
        <v>11116</v>
      </c>
    </row>
    <row r="3193" spans="1:7" x14ac:dyDescent="0.25">
      <c r="A3193" t="s">
        <v>6965</v>
      </c>
      <c r="B3193" t="s">
        <v>6966</v>
      </c>
      <c r="C3193" t="s">
        <v>5</v>
      </c>
      <c r="D3193" t="s">
        <v>352</v>
      </c>
      <c r="E3193" t="s">
        <v>352</v>
      </c>
      <c r="F3193" t="s">
        <v>127</v>
      </c>
      <c r="G3193" t="str">
        <f>Table_Default__ACACCTCAT[[#This Row],[ACCT_CATEGORY]]</f>
        <v>11117</v>
      </c>
    </row>
    <row r="3194" spans="1:7" x14ac:dyDescent="0.25">
      <c r="A3194" t="s">
        <v>6967</v>
      </c>
      <c r="B3194" t="s">
        <v>6968</v>
      </c>
      <c r="C3194" t="s">
        <v>5</v>
      </c>
      <c r="D3194" t="s">
        <v>352</v>
      </c>
      <c r="E3194" t="s">
        <v>352</v>
      </c>
      <c r="F3194" t="s">
        <v>127</v>
      </c>
      <c r="G3194" t="str">
        <f>Table_Default__ACACCTCAT[[#This Row],[ACCT_CATEGORY]]</f>
        <v>11118</v>
      </c>
    </row>
    <row r="3195" spans="1:7" x14ac:dyDescent="0.25">
      <c r="A3195" t="s">
        <v>6969</v>
      </c>
      <c r="B3195" t="s">
        <v>6970</v>
      </c>
      <c r="C3195" t="s">
        <v>5</v>
      </c>
      <c r="D3195" t="s">
        <v>352</v>
      </c>
      <c r="E3195" t="s">
        <v>352</v>
      </c>
      <c r="F3195" t="s">
        <v>127</v>
      </c>
      <c r="G3195" t="str">
        <f>Table_Default__ACACCTCAT[[#This Row],[ACCT_CATEGORY]]</f>
        <v>11119</v>
      </c>
    </row>
    <row r="3196" spans="1:7" x14ac:dyDescent="0.25">
      <c r="A3196" t="s">
        <v>6971</v>
      </c>
      <c r="B3196" t="s">
        <v>6972</v>
      </c>
      <c r="C3196" t="s">
        <v>5</v>
      </c>
      <c r="D3196" t="s">
        <v>352</v>
      </c>
      <c r="E3196" t="s">
        <v>352</v>
      </c>
      <c r="F3196" t="s">
        <v>127</v>
      </c>
      <c r="G3196" t="str">
        <f>Table_Default__ACACCTCAT[[#This Row],[ACCT_CATEGORY]]</f>
        <v>11120</v>
      </c>
    </row>
    <row r="3197" spans="1:7" x14ac:dyDescent="0.25">
      <c r="A3197" t="s">
        <v>6973</v>
      </c>
      <c r="B3197" t="s">
        <v>6974</v>
      </c>
      <c r="C3197" t="s">
        <v>5</v>
      </c>
      <c r="D3197" t="s">
        <v>352</v>
      </c>
      <c r="E3197" t="s">
        <v>352</v>
      </c>
      <c r="F3197" t="s">
        <v>127</v>
      </c>
      <c r="G3197" t="str">
        <f>Table_Default__ACACCTCAT[[#This Row],[ACCT_CATEGORY]]</f>
        <v>11121</v>
      </c>
    </row>
    <row r="3198" spans="1:7" x14ac:dyDescent="0.25">
      <c r="A3198" t="s">
        <v>6975</v>
      </c>
      <c r="B3198" t="s">
        <v>6976</v>
      </c>
      <c r="C3198" t="s">
        <v>5</v>
      </c>
      <c r="D3198" t="s">
        <v>352</v>
      </c>
      <c r="E3198" t="s">
        <v>352</v>
      </c>
      <c r="F3198" t="s">
        <v>127</v>
      </c>
      <c r="G3198" t="str">
        <f>Table_Default__ACACCTCAT[[#This Row],[ACCT_CATEGORY]]</f>
        <v>11122</v>
      </c>
    </row>
    <row r="3199" spans="1:7" x14ac:dyDescent="0.25">
      <c r="A3199" t="s">
        <v>6977</v>
      </c>
      <c r="B3199" t="s">
        <v>6978</v>
      </c>
      <c r="C3199" t="s">
        <v>5</v>
      </c>
      <c r="D3199" t="s">
        <v>352</v>
      </c>
      <c r="E3199" t="s">
        <v>352</v>
      </c>
      <c r="F3199" t="s">
        <v>127</v>
      </c>
      <c r="G3199" t="str">
        <f>Table_Default__ACACCTCAT[[#This Row],[ACCT_CATEGORY]]</f>
        <v>11123</v>
      </c>
    </row>
    <row r="3200" spans="1:7" x14ac:dyDescent="0.25">
      <c r="A3200" t="s">
        <v>6979</v>
      </c>
      <c r="B3200" t="s">
        <v>6980</v>
      </c>
      <c r="C3200" t="s">
        <v>5</v>
      </c>
      <c r="D3200" t="s">
        <v>352</v>
      </c>
      <c r="E3200" t="s">
        <v>352</v>
      </c>
      <c r="F3200" t="s">
        <v>127</v>
      </c>
      <c r="G3200" t="str">
        <f>Table_Default__ACACCTCAT[[#This Row],[ACCT_CATEGORY]]</f>
        <v>11124</v>
      </c>
    </row>
    <row r="3201" spans="1:7" x14ac:dyDescent="0.25">
      <c r="A3201" t="s">
        <v>6981</v>
      </c>
      <c r="B3201" t="s">
        <v>6982</v>
      </c>
      <c r="C3201" t="s">
        <v>5</v>
      </c>
      <c r="D3201" t="s">
        <v>352</v>
      </c>
      <c r="E3201" t="s">
        <v>352</v>
      </c>
      <c r="F3201" t="s">
        <v>127</v>
      </c>
      <c r="G3201" t="str">
        <f>Table_Default__ACACCTCAT[[#This Row],[ACCT_CATEGORY]]</f>
        <v>11125</v>
      </c>
    </row>
    <row r="3202" spans="1:7" x14ac:dyDescent="0.25">
      <c r="A3202" t="s">
        <v>6983</v>
      </c>
      <c r="B3202" t="s">
        <v>6984</v>
      </c>
      <c r="C3202" t="s">
        <v>5</v>
      </c>
      <c r="D3202" t="s">
        <v>352</v>
      </c>
      <c r="E3202" t="s">
        <v>352</v>
      </c>
      <c r="F3202" t="s">
        <v>127</v>
      </c>
      <c r="G3202" t="str">
        <f>Table_Default__ACACCTCAT[[#This Row],[ACCT_CATEGORY]]</f>
        <v>11126</v>
      </c>
    </row>
    <row r="3203" spans="1:7" x14ac:dyDescent="0.25">
      <c r="A3203" t="s">
        <v>6985</v>
      </c>
      <c r="B3203" t="s">
        <v>6986</v>
      </c>
      <c r="C3203" t="s">
        <v>5</v>
      </c>
      <c r="D3203" t="s">
        <v>352</v>
      </c>
      <c r="E3203" t="s">
        <v>352</v>
      </c>
      <c r="F3203" t="s">
        <v>127</v>
      </c>
      <c r="G3203" t="str">
        <f>Table_Default__ACACCTCAT[[#This Row],[ACCT_CATEGORY]]</f>
        <v>11127</v>
      </c>
    </row>
    <row r="3204" spans="1:7" x14ac:dyDescent="0.25">
      <c r="A3204" t="s">
        <v>6987</v>
      </c>
      <c r="B3204" t="s">
        <v>6988</v>
      </c>
      <c r="C3204" t="s">
        <v>5</v>
      </c>
      <c r="D3204" t="s">
        <v>352</v>
      </c>
      <c r="E3204" t="s">
        <v>352</v>
      </c>
      <c r="F3204" t="s">
        <v>127</v>
      </c>
      <c r="G3204" t="str">
        <f>Table_Default__ACACCTCAT[[#This Row],[ACCT_CATEGORY]]</f>
        <v>11128</v>
      </c>
    </row>
    <row r="3205" spans="1:7" x14ac:dyDescent="0.25">
      <c r="A3205" t="s">
        <v>6989</v>
      </c>
      <c r="B3205" t="s">
        <v>6990</v>
      </c>
      <c r="C3205" t="s">
        <v>5</v>
      </c>
      <c r="D3205" t="s">
        <v>352</v>
      </c>
      <c r="E3205" t="s">
        <v>352</v>
      </c>
      <c r="F3205" t="s">
        <v>127</v>
      </c>
      <c r="G3205" t="str">
        <f>Table_Default__ACACCTCAT[[#This Row],[ACCT_CATEGORY]]</f>
        <v>11129</v>
      </c>
    </row>
    <row r="3206" spans="1:7" x14ac:dyDescent="0.25">
      <c r="A3206" t="s">
        <v>6991</v>
      </c>
      <c r="B3206" t="s">
        <v>6992</v>
      </c>
      <c r="C3206" t="s">
        <v>5</v>
      </c>
      <c r="D3206" t="s">
        <v>352</v>
      </c>
      <c r="E3206" t="s">
        <v>352</v>
      </c>
      <c r="F3206" t="s">
        <v>127</v>
      </c>
      <c r="G3206" t="str">
        <f>Table_Default__ACACCTCAT[[#This Row],[ACCT_CATEGORY]]</f>
        <v>11130</v>
      </c>
    </row>
    <row r="3207" spans="1:7" x14ac:dyDescent="0.25">
      <c r="A3207" t="s">
        <v>6993</v>
      </c>
      <c r="B3207" t="s">
        <v>6994</v>
      </c>
      <c r="C3207" t="s">
        <v>5</v>
      </c>
      <c r="D3207" t="s">
        <v>352</v>
      </c>
      <c r="E3207" t="s">
        <v>352</v>
      </c>
      <c r="F3207" t="s">
        <v>127</v>
      </c>
      <c r="G3207" t="str">
        <f>Table_Default__ACACCTCAT[[#This Row],[ACCT_CATEGORY]]</f>
        <v>11131</v>
      </c>
    </row>
    <row r="3208" spans="1:7" x14ac:dyDescent="0.25">
      <c r="A3208" t="s">
        <v>6995</v>
      </c>
      <c r="B3208" t="s">
        <v>6996</v>
      </c>
      <c r="C3208" t="s">
        <v>5</v>
      </c>
      <c r="D3208" t="s">
        <v>352</v>
      </c>
      <c r="E3208" t="s">
        <v>352</v>
      </c>
      <c r="F3208" t="s">
        <v>127</v>
      </c>
      <c r="G3208" t="str">
        <f>Table_Default__ACACCTCAT[[#This Row],[ACCT_CATEGORY]]</f>
        <v>11132</v>
      </c>
    </row>
    <row r="3209" spans="1:7" x14ac:dyDescent="0.25">
      <c r="A3209" t="s">
        <v>6997</v>
      </c>
      <c r="B3209" t="s">
        <v>6998</v>
      </c>
      <c r="C3209" t="s">
        <v>5</v>
      </c>
      <c r="D3209" t="s">
        <v>352</v>
      </c>
      <c r="E3209" t="s">
        <v>352</v>
      </c>
      <c r="F3209" t="s">
        <v>127</v>
      </c>
      <c r="G3209" t="str">
        <f>Table_Default__ACACCTCAT[[#This Row],[ACCT_CATEGORY]]</f>
        <v>11133</v>
      </c>
    </row>
    <row r="3210" spans="1:7" x14ac:dyDescent="0.25">
      <c r="A3210" t="s">
        <v>6999</v>
      </c>
      <c r="B3210" t="s">
        <v>7000</v>
      </c>
      <c r="C3210" t="s">
        <v>5</v>
      </c>
      <c r="D3210" t="s">
        <v>352</v>
      </c>
      <c r="E3210" t="s">
        <v>352</v>
      </c>
      <c r="F3210" t="s">
        <v>127</v>
      </c>
      <c r="G3210" t="str">
        <f>Table_Default__ACACCTCAT[[#This Row],[ACCT_CATEGORY]]</f>
        <v>11134</v>
      </c>
    </row>
    <row r="3211" spans="1:7" x14ac:dyDescent="0.25">
      <c r="A3211" t="s">
        <v>7001</v>
      </c>
      <c r="B3211" t="s">
        <v>7002</v>
      </c>
      <c r="C3211" t="s">
        <v>5</v>
      </c>
      <c r="D3211" t="s">
        <v>352</v>
      </c>
      <c r="E3211" t="s">
        <v>352</v>
      </c>
      <c r="F3211" t="s">
        <v>127</v>
      </c>
      <c r="G3211" t="str">
        <f>Table_Default__ACACCTCAT[[#This Row],[ACCT_CATEGORY]]</f>
        <v>11135</v>
      </c>
    </row>
    <row r="3212" spans="1:7" x14ac:dyDescent="0.25">
      <c r="A3212" t="s">
        <v>7003</v>
      </c>
      <c r="B3212" t="s">
        <v>7004</v>
      </c>
      <c r="C3212" t="s">
        <v>5</v>
      </c>
      <c r="D3212" t="s">
        <v>352</v>
      </c>
      <c r="E3212" t="s">
        <v>352</v>
      </c>
      <c r="F3212" t="s">
        <v>127</v>
      </c>
      <c r="G3212" t="str">
        <f>Table_Default__ACACCTCAT[[#This Row],[ACCT_CATEGORY]]</f>
        <v>11136</v>
      </c>
    </row>
    <row r="3213" spans="1:7" x14ac:dyDescent="0.25">
      <c r="A3213" t="s">
        <v>7005</v>
      </c>
      <c r="B3213" t="s">
        <v>7006</v>
      </c>
      <c r="C3213" t="s">
        <v>5</v>
      </c>
      <c r="D3213" t="s">
        <v>352</v>
      </c>
      <c r="E3213" t="s">
        <v>352</v>
      </c>
      <c r="F3213" t="s">
        <v>127</v>
      </c>
      <c r="G3213" t="str">
        <f>Table_Default__ACACCTCAT[[#This Row],[ACCT_CATEGORY]]</f>
        <v>11137</v>
      </c>
    </row>
    <row r="3214" spans="1:7" x14ac:dyDescent="0.25">
      <c r="A3214" t="s">
        <v>7007</v>
      </c>
      <c r="B3214" t="s">
        <v>7008</v>
      </c>
      <c r="C3214" t="s">
        <v>5</v>
      </c>
      <c r="D3214" t="s">
        <v>352</v>
      </c>
      <c r="E3214" t="s">
        <v>352</v>
      </c>
      <c r="F3214" t="s">
        <v>127</v>
      </c>
      <c r="G3214" t="str">
        <f>Table_Default__ACACCTCAT[[#This Row],[ACCT_CATEGORY]]</f>
        <v>11138</v>
      </c>
    </row>
    <row r="3215" spans="1:7" x14ac:dyDescent="0.25">
      <c r="A3215" t="s">
        <v>7009</v>
      </c>
      <c r="B3215" t="s">
        <v>7010</v>
      </c>
      <c r="C3215" t="s">
        <v>5</v>
      </c>
      <c r="D3215" t="s">
        <v>352</v>
      </c>
      <c r="E3215" t="s">
        <v>352</v>
      </c>
      <c r="F3215" t="s">
        <v>127</v>
      </c>
      <c r="G3215" t="str">
        <f>Table_Default__ACACCTCAT[[#This Row],[ACCT_CATEGORY]]</f>
        <v>11139</v>
      </c>
    </row>
    <row r="3216" spans="1:7" x14ac:dyDescent="0.25">
      <c r="A3216" t="s">
        <v>7011</v>
      </c>
      <c r="B3216" t="s">
        <v>7012</v>
      </c>
      <c r="C3216" t="s">
        <v>5</v>
      </c>
      <c r="D3216" t="s">
        <v>352</v>
      </c>
      <c r="E3216" t="s">
        <v>352</v>
      </c>
      <c r="F3216" t="s">
        <v>127</v>
      </c>
      <c r="G3216" t="str">
        <f>Table_Default__ACACCTCAT[[#This Row],[ACCT_CATEGORY]]</f>
        <v>11140</v>
      </c>
    </row>
    <row r="3217" spans="1:7" x14ac:dyDescent="0.25">
      <c r="A3217" t="s">
        <v>7013</v>
      </c>
      <c r="B3217" t="s">
        <v>7014</v>
      </c>
      <c r="C3217" t="s">
        <v>5</v>
      </c>
      <c r="D3217" t="s">
        <v>352</v>
      </c>
      <c r="E3217" t="s">
        <v>352</v>
      </c>
      <c r="F3217" t="s">
        <v>127</v>
      </c>
      <c r="G3217" t="str">
        <f>Table_Default__ACACCTCAT[[#This Row],[ACCT_CATEGORY]]</f>
        <v>11141</v>
      </c>
    </row>
    <row r="3218" spans="1:7" x14ac:dyDescent="0.25">
      <c r="A3218" t="s">
        <v>7015</v>
      </c>
      <c r="B3218" t="s">
        <v>7016</v>
      </c>
      <c r="C3218" t="s">
        <v>5</v>
      </c>
      <c r="D3218" t="s">
        <v>352</v>
      </c>
      <c r="E3218" t="s">
        <v>352</v>
      </c>
      <c r="F3218" t="s">
        <v>127</v>
      </c>
      <c r="G3218" t="str">
        <f>Table_Default__ACACCTCAT[[#This Row],[ACCT_CATEGORY]]</f>
        <v>11142</v>
      </c>
    </row>
    <row r="3219" spans="1:7" x14ac:dyDescent="0.25">
      <c r="A3219" t="s">
        <v>7017</v>
      </c>
      <c r="B3219" t="s">
        <v>7018</v>
      </c>
      <c r="C3219" t="s">
        <v>5</v>
      </c>
      <c r="D3219" t="s">
        <v>352</v>
      </c>
      <c r="E3219" t="s">
        <v>352</v>
      </c>
      <c r="F3219" t="s">
        <v>127</v>
      </c>
      <c r="G3219" t="str">
        <f>Table_Default__ACACCTCAT[[#This Row],[ACCT_CATEGORY]]</f>
        <v>11143</v>
      </c>
    </row>
    <row r="3220" spans="1:7" x14ac:dyDescent="0.25">
      <c r="A3220" t="s">
        <v>7019</v>
      </c>
      <c r="B3220" t="s">
        <v>7020</v>
      </c>
      <c r="C3220" t="s">
        <v>5</v>
      </c>
      <c r="D3220" t="s">
        <v>352</v>
      </c>
      <c r="E3220" t="s">
        <v>352</v>
      </c>
      <c r="F3220" t="s">
        <v>127</v>
      </c>
      <c r="G3220" t="str">
        <f>Table_Default__ACACCTCAT[[#This Row],[ACCT_CATEGORY]]</f>
        <v>11144</v>
      </c>
    </row>
    <row r="3221" spans="1:7" x14ac:dyDescent="0.25">
      <c r="A3221" t="s">
        <v>7021</v>
      </c>
      <c r="B3221" t="s">
        <v>7022</v>
      </c>
      <c r="C3221" t="s">
        <v>5</v>
      </c>
      <c r="D3221" t="s">
        <v>352</v>
      </c>
      <c r="E3221" t="s">
        <v>352</v>
      </c>
      <c r="F3221" t="s">
        <v>127</v>
      </c>
      <c r="G3221" t="str">
        <f>Table_Default__ACACCTCAT[[#This Row],[ACCT_CATEGORY]]</f>
        <v>11145</v>
      </c>
    </row>
    <row r="3222" spans="1:7" x14ac:dyDescent="0.25">
      <c r="A3222" t="s">
        <v>7023</v>
      </c>
      <c r="B3222" t="s">
        <v>7024</v>
      </c>
      <c r="C3222" t="s">
        <v>5</v>
      </c>
      <c r="D3222" t="s">
        <v>352</v>
      </c>
      <c r="E3222" t="s">
        <v>352</v>
      </c>
      <c r="F3222" t="s">
        <v>127</v>
      </c>
      <c r="G3222" t="str">
        <f>Table_Default__ACACCTCAT[[#This Row],[ACCT_CATEGORY]]</f>
        <v>11146</v>
      </c>
    </row>
    <row r="3223" spans="1:7" x14ac:dyDescent="0.25">
      <c r="A3223" t="s">
        <v>7025</v>
      </c>
      <c r="B3223" t="s">
        <v>7026</v>
      </c>
      <c r="C3223" t="s">
        <v>5</v>
      </c>
      <c r="D3223" t="s">
        <v>352</v>
      </c>
      <c r="E3223" t="s">
        <v>352</v>
      </c>
      <c r="F3223" t="s">
        <v>127</v>
      </c>
      <c r="G3223" t="str">
        <f>Table_Default__ACACCTCAT[[#This Row],[ACCT_CATEGORY]]</f>
        <v>11147</v>
      </c>
    </row>
    <row r="3224" spans="1:7" x14ac:dyDescent="0.25">
      <c r="A3224" t="s">
        <v>7027</v>
      </c>
      <c r="B3224" t="s">
        <v>7028</v>
      </c>
      <c r="C3224" t="s">
        <v>5</v>
      </c>
      <c r="D3224" t="s">
        <v>352</v>
      </c>
      <c r="E3224" t="s">
        <v>352</v>
      </c>
      <c r="F3224" t="s">
        <v>127</v>
      </c>
      <c r="G3224" t="str">
        <f>Table_Default__ACACCTCAT[[#This Row],[ACCT_CATEGORY]]</f>
        <v>11148</v>
      </c>
    </row>
    <row r="3225" spans="1:7" x14ac:dyDescent="0.25">
      <c r="A3225" t="s">
        <v>7029</v>
      </c>
      <c r="B3225" t="s">
        <v>7030</v>
      </c>
      <c r="C3225" t="s">
        <v>5</v>
      </c>
      <c r="D3225" t="s">
        <v>352</v>
      </c>
      <c r="E3225" t="s">
        <v>352</v>
      </c>
      <c r="F3225" t="s">
        <v>127</v>
      </c>
      <c r="G3225" t="str">
        <f>Table_Default__ACACCTCAT[[#This Row],[ACCT_CATEGORY]]</f>
        <v>11149</v>
      </c>
    </row>
    <row r="3226" spans="1:7" x14ac:dyDescent="0.25">
      <c r="A3226" t="s">
        <v>7031</v>
      </c>
      <c r="B3226" t="s">
        <v>7032</v>
      </c>
      <c r="C3226" t="s">
        <v>5</v>
      </c>
      <c r="D3226" t="s">
        <v>352</v>
      </c>
      <c r="E3226" t="s">
        <v>352</v>
      </c>
      <c r="F3226" t="s">
        <v>127</v>
      </c>
      <c r="G3226" t="str">
        <f>Table_Default__ACACCTCAT[[#This Row],[ACCT_CATEGORY]]</f>
        <v>11150</v>
      </c>
    </row>
    <row r="3227" spans="1:7" x14ac:dyDescent="0.25">
      <c r="A3227" t="s">
        <v>7033</v>
      </c>
      <c r="B3227" t="s">
        <v>7034</v>
      </c>
      <c r="C3227" t="s">
        <v>5</v>
      </c>
      <c r="D3227" t="s">
        <v>352</v>
      </c>
      <c r="E3227" t="s">
        <v>352</v>
      </c>
      <c r="F3227" t="s">
        <v>127</v>
      </c>
      <c r="G3227" t="str">
        <f>Table_Default__ACACCTCAT[[#This Row],[ACCT_CATEGORY]]</f>
        <v>11151</v>
      </c>
    </row>
    <row r="3228" spans="1:7" x14ac:dyDescent="0.25">
      <c r="A3228" t="s">
        <v>7035</v>
      </c>
      <c r="B3228" t="s">
        <v>7036</v>
      </c>
      <c r="C3228" t="s">
        <v>5</v>
      </c>
      <c r="D3228" t="s">
        <v>352</v>
      </c>
      <c r="E3228" t="s">
        <v>352</v>
      </c>
      <c r="F3228" t="s">
        <v>127</v>
      </c>
      <c r="G3228" t="str">
        <f>Table_Default__ACACCTCAT[[#This Row],[ACCT_CATEGORY]]</f>
        <v>11152</v>
      </c>
    </row>
    <row r="3229" spans="1:7" x14ac:dyDescent="0.25">
      <c r="A3229" t="s">
        <v>7037</v>
      </c>
      <c r="B3229" t="s">
        <v>7038</v>
      </c>
      <c r="C3229" t="s">
        <v>5</v>
      </c>
      <c r="D3229" t="s">
        <v>352</v>
      </c>
      <c r="E3229" t="s">
        <v>352</v>
      </c>
      <c r="F3229" t="s">
        <v>127</v>
      </c>
      <c r="G3229" t="str">
        <f>Table_Default__ACACCTCAT[[#This Row],[ACCT_CATEGORY]]</f>
        <v>11153</v>
      </c>
    </row>
    <row r="3230" spans="1:7" x14ac:dyDescent="0.25">
      <c r="A3230" t="s">
        <v>7039</v>
      </c>
      <c r="B3230" t="s">
        <v>7040</v>
      </c>
      <c r="C3230" t="s">
        <v>5</v>
      </c>
      <c r="D3230" t="s">
        <v>352</v>
      </c>
      <c r="E3230" t="s">
        <v>352</v>
      </c>
      <c r="F3230" t="s">
        <v>127</v>
      </c>
      <c r="G3230" t="str">
        <f>Table_Default__ACACCTCAT[[#This Row],[ACCT_CATEGORY]]</f>
        <v>11154</v>
      </c>
    </row>
    <row r="3231" spans="1:7" x14ac:dyDescent="0.25">
      <c r="A3231" t="s">
        <v>7041</v>
      </c>
      <c r="B3231" t="s">
        <v>7042</v>
      </c>
      <c r="C3231" t="s">
        <v>5</v>
      </c>
      <c r="D3231" t="s">
        <v>352</v>
      </c>
      <c r="E3231" t="s">
        <v>352</v>
      </c>
      <c r="F3231" t="s">
        <v>127</v>
      </c>
      <c r="G3231" t="str">
        <f>Table_Default__ACACCTCAT[[#This Row],[ACCT_CATEGORY]]</f>
        <v>11156</v>
      </c>
    </row>
    <row r="3232" spans="1:7" x14ac:dyDescent="0.25">
      <c r="A3232" t="s">
        <v>7043</v>
      </c>
      <c r="B3232" t="s">
        <v>7044</v>
      </c>
      <c r="C3232" t="s">
        <v>5</v>
      </c>
      <c r="D3232" t="s">
        <v>352</v>
      </c>
      <c r="E3232" t="s">
        <v>352</v>
      </c>
      <c r="F3232" t="s">
        <v>127</v>
      </c>
      <c r="G3232" t="str">
        <f>Table_Default__ACACCTCAT[[#This Row],[ACCT_CATEGORY]]</f>
        <v>11157</v>
      </c>
    </row>
    <row r="3233" spans="1:7" x14ac:dyDescent="0.25">
      <c r="A3233" t="s">
        <v>7045</v>
      </c>
      <c r="B3233" t="s">
        <v>7046</v>
      </c>
      <c r="C3233" t="s">
        <v>5</v>
      </c>
      <c r="D3233" t="s">
        <v>352</v>
      </c>
      <c r="E3233" t="s">
        <v>352</v>
      </c>
      <c r="F3233" t="s">
        <v>127</v>
      </c>
      <c r="G3233" t="str">
        <f>Table_Default__ACACCTCAT[[#This Row],[ACCT_CATEGORY]]</f>
        <v>11158</v>
      </c>
    </row>
    <row r="3234" spans="1:7" x14ac:dyDescent="0.25">
      <c r="A3234" t="s">
        <v>7047</v>
      </c>
      <c r="B3234" t="s">
        <v>7048</v>
      </c>
      <c r="C3234" t="s">
        <v>5</v>
      </c>
      <c r="D3234" t="s">
        <v>352</v>
      </c>
      <c r="E3234" t="s">
        <v>352</v>
      </c>
      <c r="F3234" t="s">
        <v>127</v>
      </c>
      <c r="G3234" t="str">
        <f>Table_Default__ACACCTCAT[[#This Row],[ACCT_CATEGORY]]</f>
        <v>11159</v>
      </c>
    </row>
    <row r="3235" spans="1:7" x14ac:dyDescent="0.25">
      <c r="A3235" t="s">
        <v>7049</v>
      </c>
      <c r="B3235" t="s">
        <v>7050</v>
      </c>
      <c r="C3235" t="s">
        <v>5</v>
      </c>
      <c r="D3235" t="s">
        <v>352</v>
      </c>
      <c r="E3235" t="s">
        <v>352</v>
      </c>
      <c r="F3235" t="s">
        <v>127</v>
      </c>
      <c r="G3235" t="str">
        <f>Table_Default__ACACCTCAT[[#This Row],[ACCT_CATEGORY]]</f>
        <v>11160</v>
      </c>
    </row>
    <row r="3236" spans="1:7" x14ac:dyDescent="0.25">
      <c r="A3236" t="s">
        <v>7051</v>
      </c>
      <c r="B3236" t="s">
        <v>7052</v>
      </c>
      <c r="C3236" t="s">
        <v>5</v>
      </c>
      <c r="D3236" t="s">
        <v>352</v>
      </c>
      <c r="E3236" t="s">
        <v>352</v>
      </c>
      <c r="F3236" t="s">
        <v>127</v>
      </c>
      <c r="G3236" t="str">
        <f>Table_Default__ACACCTCAT[[#This Row],[ACCT_CATEGORY]]</f>
        <v>11200</v>
      </c>
    </row>
    <row r="3237" spans="1:7" x14ac:dyDescent="0.25">
      <c r="A3237" t="s">
        <v>7053</v>
      </c>
      <c r="B3237" t="s">
        <v>7054</v>
      </c>
      <c r="C3237" t="s">
        <v>5</v>
      </c>
      <c r="D3237" t="s">
        <v>352</v>
      </c>
      <c r="E3237" t="s">
        <v>352</v>
      </c>
      <c r="F3237" t="s">
        <v>127</v>
      </c>
      <c r="G3237" t="str">
        <f>Table_Default__ACACCTCAT[[#This Row],[ACCT_CATEGORY]]</f>
        <v>11201</v>
      </c>
    </row>
    <row r="3238" spans="1:7" x14ac:dyDescent="0.25">
      <c r="A3238" t="s">
        <v>7055</v>
      </c>
      <c r="B3238" t="s">
        <v>7056</v>
      </c>
      <c r="C3238" t="s">
        <v>5</v>
      </c>
      <c r="D3238" t="s">
        <v>352</v>
      </c>
      <c r="E3238" t="s">
        <v>352</v>
      </c>
      <c r="F3238" t="s">
        <v>127</v>
      </c>
      <c r="G3238" t="str">
        <f>Table_Default__ACACCTCAT[[#This Row],[ACCT_CATEGORY]]</f>
        <v>11300</v>
      </c>
    </row>
    <row r="3239" spans="1:7" x14ac:dyDescent="0.25">
      <c r="A3239" t="s">
        <v>7057</v>
      </c>
      <c r="B3239" t="s">
        <v>7058</v>
      </c>
      <c r="C3239" t="s">
        <v>5</v>
      </c>
      <c r="D3239" t="s">
        <v>352</v>
      </c>
      <c r="E3239" t="s">
        <v>352</v>
      </c>
      <c r="F3239" t="s">
        <v>127</v>
      </c>
      <c r="G3239" t="str">
        <f>Table_Default__ACACCTCAT[[#This Row],[ACCT_CATEGORY]]</f>
        <v>11301</v>
      </c>
    </row>
    <row r="3240" spans="1:7" x14ac:dyDescent="0.25">
      <c r="A3240" t="s">
        <v>7059</v>
      </c>
      <c r="B3240" t="s">
        <v>7060</v>
      </c>
      <c r="C3240" t="s">
        <v>5</v>
      </c>
      <c r="D3240" t="s">
        <v>352</v>
      </c>
      <c r="E3240" t="s">
        <v>352</v>
      </c>
      <c r="F3240" t="s">
        <v>127</v>
      </c>
      <c r="G3240" t="str">
        <f>Table_Default__ACACCTCAT[[#This Row],[ACCT_CATEGORY]]</f>
        <v>11302</v>
      </c>
    </row>
    <row r="3241" spans="1:7" x14ac:dyDescent="0.25">
      <c r="A3241" t="s">
        <v>7061</v>
      </c>
      <c r="B3241" t="s">
        <v>7062</v>
      </c>
      <c r="C3241" t="s">
        <v>5</v>
      </c>
      <c r="D3241" t="s">
        <v>352</v>
      </c>
      <c r="E3241" t="s">
        <v>352</v>
      </c>
      <c r="F3241" t="s">
        <v>127</v>
      </c>
      <c r="G3241" t="str">
        <f>Table_Default__ACACCTCAT[[#This Row],[ACCT_CATEGORY]]</f>
        <v>11303</v>
      </c>
    </row>
    <row r="3242" spans="1:7" x14ac:dyDescent="0.25">
      <c r="A3242" t="s">
        <v>7063</v>
      </c>
      <c r="B3242" t="s">
        <v>7064</v>
      </c>
      <c r="C3242" t="s">
        <v>5</v>
      </c>
      <c r="D3242" t="s">
        <v>352</v>
      </c>
      <c r="E3242" t="s">
        <v>352</v>
      </c>
      <c r="F3242" t="s">
        <v>127</v>
      </c>
      <c r="G3242" t="str">
        <f>Table_Default__ACACCTCAT[[#This Row],[ACCT_CATEGORY]]</f>
        <v>11304</v>
      </c>
    </row>
    <row r="3243" spans="1:7" x14ac:dyDescent="0.25">
      <c r="A3243" t="s">
        <v>7065</v>
      </c>
      <c r="B3243" t="s">
        <v>7066</v>
      </c>
      <c r="C3243" t="s">
        <v>5</v>
      </c>
      <c r="D3243" t="s">
        <v>352</v>
      </c>
      <c r="E3243" t="s">
        <v>352</v>
      </c>
      <c r="F3243" t="s">
        <v>127</v>
      </c>
      <c r="G3243" t="str">
        <f>Table_Default__ACACCTCAT[[#This Row],[ACCT_CATEGORY]]</f>
        <v>11305</v>
      </c>
    </row>
    <row r="3244" spans="1:7" x14ac:dyDescent="0.25">
      <c r="A3244" t="s">
        <v>7067</v>
      </c>
      <c r="B3244" t="s">
        <v>7068</v>
      </c>
      <c r="C3244" t="s">
        <v>5</v>
      </c>
      <c r="D3244" t="s">
        <v>352</v>
      </c>
      <c r="E3244" t="s">
        <v>352</v>
      </c>
      <c r="F3244" t="s">
        <v>127</v>
      </c>
      <c r="G3244" t="str">
        <f>Table_Default__ACACCTCAT[[#This Row],[ACCT_CATEGORY]]</f>
        <v>11306</v>
      </c>
    </row>
    <row r="3245" spans="1:7" x14ac:dyDescent="0.25">
      <c r="A3245" t="s">
        <v>7069</v>
      </c>
      <c r="B3245" t="s">
        <v>7070</v>
      </c>
      <c r="C3245" t="s">
        <v>5</v>
      </c>
      <c r="D3245" t="s">
        <v>352</v>
      </c>
      <c r="E3245" t="s">
        <v>352</v>
      </c>
      <c r="F3245" t="s">
        <v>127</v>
      </c>
      <c r="G3245" t="str">
        <f>Table_Default__ACACCTCAT[[#This Row],[ACCT_CATEGORY]]</f>
        <v>11307</v>
      </c>
    </row>
    <row r="3246" spans="1:7" x14ac:dyDescent="0.25">
      <c r="A3246" t="s">
        <v>7071</v>
      </c>
      <c r="B3246" t="s">
        <v>7072</v>
      </c>
      <c r="C3246" t="s">
        <v>5</v>
      </c>
      <c r="D3246" t="s">
        <v>352</v>
      </c>
      <c r="E3246" t="s">
        <v>352</v>
      </c>
      <c r="F3246" t="s">
        <v>127</v>
      </c>
      <c r="G3246" t="str">
        <f>Table_Default__ACACCTCAT[[#This Row],[ACCT_CATEGORY]]</f>
        <v>11308</v>
      </c>
    </row>
    <row r="3247" spans="1:7" x14ac:dyDescent="0.25">
      <c r="A3247" t="s">
        <v>7073</v>
      </c>
      <c r="B3247" t="s">
        <v>7074</v>
      </c>
      <c r="C3247" t="s">
        <v>5</v>
      </c>
      <c r="D3247" t="s">
        <v>352</v>
      </c>
      <c r="E3247" t="s">
        <v>352</v>
      </c>
      <c r="F3247" t="s">
        <v>127</v>
      </c>
      <c r="G3247" t="str">
        <f>Table_Default__ACACCTCAT[[#This Row],[ACCT_CATEGORY]]</f>
        <v>11309</v>
      </c>
    </row>
    <row r="3248" spans="1:7" x14ac:dyDescent="0.25">
      <c r="A3248" t="s">
        <v>7075</v>
      </c>
      <c r="B3248" t="s">
        <v>7076</v>
      </c>
      <c r="C3248" t="s">
        <v>5</v>
      </c>
      <c r="D3248" t="s">
        <v>352</v>
      </c>
      <c r="E3248" t="s">
        <v>352</v>
      </c>
      <c r="F3248" t="s">
        <v>127</v>
      </c>
      <c r="G3248" t="str">
        <f>Table_Default__ACACCTCAT[[#This Row],[ACCT_CATEGORY]]</f>
        <v>11310</v>
      </c>
    </row>
    <row r="3249" spans="1:7" x14ac:dyDescent="0.25">
      <c r="A3249" t="s">
        <v>7077</v>
      </c>
      <c r="B3249" t="s">
        <v>7078</v>
      </c>
      <c r="C3249" t="s">
        <v>5</v>
      </c>
      <c r="D3249" t="s">
        <v>352</v>
      </c>
      <c r="E3249" t="s">
        <v>352</v>
      </c>
      <c r="F3249" t="s">
        <v>127</v>
      </c>
      <c r="G3249" t="str">
        <f>Table_Default__ACACCTCAT[[#This Row],[ACCT_CATEGORY]]</f>
        <v>11311</v>
      </c>
    </row>
    <row r="3250" spans="1:7" x14ac:dyDescent="0.25">
      <c r="A3250" t="s">
        <v>7079</v>
      </c>
      <c r="B3250" t="s">
        <v>7080</v>
      </c>
      <c r="C3250" t="s">
        <v>5</v>
      </c>
      <c r="D3250" t="s">
        <v>352</v>
      </c>
      <c r="E3250" t="s">
        <v>352</v>
      </c>
      <c r="F3250" t="s">
        <v>127</v>
      </c>
      <c r="G3250" t="str">
        <f>Table_Default__ACACCTCAT[[#This Row],[ACCT_CATEGORY]]</f>
        <v>11312</v>
      </c>
    </row>
    <row r="3251" spans="1:7" x14ac:dyDescent="0.25">
      <c r="A3251" t="s">
        <v>7081</v>
      </c>
      <c r="B3251" t="s">
        <v>7082</v>
      </c>
      <c r="C3251" t="s">
        <v>5</v>
      </c>
      <c r="D3251" t="s">
        <v>352</v>
      </c>
      <c r="E3251" t="s">
        <v>352</v>
      </c>
      <c r="F3251" t="s">
        <v>127</v>
      </c>
      <c r="G3251" t="str">
        <f>Table_Default__ACACCTCAT[[#This Row],[ACCT_CATEGORY]]</f>
        <v>11313</v>
      </c>
    </row>
    <row r="3252" spans="1:7" x14ac:dyDescent="0.25">
      <c r="A3252" t="s">
        <v>7083</v>
      </c>
      <c r="B3252" t="s">
        <v>7084</v>
      </c>
      <c r="C3252" t="s">
        <v>5</v>
      </c>
      <c r="D3252" t="s">
        <v>352</v>
      </c>
      <c r="E3252" t="s">
        <v>352</v>
      </c>
      <c r="F3252" t="s">
        <v>127</v>
      </c>
      <c r="G3252" t="str">
        <f>Table_Default__ACACCTCAT[[#This Row],[ACCT_CATEGORY]]</f>
        <v>11314</v>
      </c>
    </row>
    <row r="3253" spans="1:7" x14ac:dyDescent="0.25">
      <c r="A3253" t="s">
        <v>7085</v>
      </c>
      <c r="B3253" t="s">
        <v>7086</v>
      </c>
      <c r="C3253" t="s">
        <v>5</v>
      </c>
      <c r="D3253" t="s">
        <v>352</v>
      </c>
      <c r="E3253" t="s">
        <v>352</v>
      </c>
      <c r="F3253" t="s">
        <v>127</v>
      </c>
      <c r="G3253" t="str">
        <f>Table_Default__ACACCTCAT[[#This Row],[ACCT_CATEGORY]]</f>
        <v>11315</v>
      </c>
    </row>
    <row r="3254" spans="1:7" x14ac:dyDescent="0.25">
      <c r="A3254" t="s">
        <v>7087</v>
      </c>
      <c r="B3254" t="s">
        <v>7088</v>
      </c>
      <c r="C3254" t="s">
        <v>5</v>
      </c>
      <c r="D3254" t="s">
        <v>352</v>
      </c>
      <c r="E3254" t="s">
        <v>352</v>
      </c>
      <c r="F3254" t="s">
        <v>127</v>
      </c>
      <c r="G3254" t="str">
        <f>Table_Default__ACACCTCAT[[#This Row],[ACCT_CATEGORY]]</f>
        <v>11316</v>
      </c>
    </row>
    <row r="3255" spans="1:7" x14ac:dyDescent="0.25">
      <c r="A3255" t="s">
        <v>7089</v>
      </c>
      <c r="B3255" t="s">
        <v>7090</v>
      </c>
      <c r="C3255" t="s">
        <v>5</v>
      </c>
      <c r="D3255" t="s">
        <v>352</v>
      </c>
      <c r="E3255" t="s">
        <v>352</v>
      </c>
      <c r="F3255" t="s">
        <v>127</v>
      </c>
      <c r="G3255" t="str">
        <f>Table_Default__ACACCTCAT[[#This Row],[ACCT_CATEGORY]]</f>
        <v>11317</v>
      </c>
    </row>
    <row r="3256" spans="1:7" x14ac:dyDescent="0.25">
      <c r="A3256" t="s">
        <v>7091</v>
      </c>
      <c r="B3256" t="s">
        <v>7092</v>
      </c>
      <c r="C3256" t="s">
        <v>5</v>
      </c>
      <c r="D3256" t="s">
        <v>352</v>
      </c>
      <c r="E3256" t="s">
        <v>352</v>
      </c>
      <c r="F3256" t="s">
        <v>127</v>
      </c>
      <c r="G3256" t="str">
        <f>Table_Default__ACACCTCAT[[#This Row],[ACCT_CATEGORY]]</f>
        <v>11318</v>
      </c>
    </row>
    <row r="3257" spans="1:7" x14ac:dyDescent="0.25">
      <c r="A3257" t="s">
        <v>7093</v>
      </c>
      <c r="B3257" t="s">
        <v>7094</v>
      </c>
      <c r="C3257" t="s">
        <v>5</v>
      </c>
      <c r="D3257" t="s">
        <v>352</v>
      </c>
      <c r="E3257" t="s">
        <v>352</v>
      </c>
      <c r="F3257" t="s">
        <v>127</v>
      </c>
      <c r="G3257" t="str">
        <f>Table_Default__ACACCTCAT[[#This Row],[ACCT_CATEGORY]]</f>
        <v>11319</v>
      </c>
    </row>
    <row r="3258" spans="1:7" x14ac:dyDescent="0.25">
      <c r="A3258" t="s">
        <v>7095</v>
      </c>
      <c r="B3258" t="s">
        <v>7096</v>
      </c>
      <c r="C3258" t="s">
        <v>5</v>
      </c>
      <c r="D3258" t="s">
        <v>352</v>
      </c>
      <c r="E3258" t="s">
        <v>352</v>
      </c>
      <c r="F3258" t="s">
        <v>127</v>
      </c>
      <c r="G3258" t="str">
        <f>Table_Default__ACACCTCAT[[#This Row],[ACCT_CATEGORY]]</f>
        <v>11320</v>
      </c>
    </row>
    <row r="3259" spans="1:7" x14ac:dyDescent="0.25">
      <c r="A3259" t="s">
        <v>7097</v>
      </c>
      <c r="B3259" t="s">
        <v>7098</v>
      </c>
      <c r="C3259" t="s">
        <v>5</v>
      </c>
      <c r="D3259" t="s">
        <v>352</v>
      </c>
      <c r="E3259" t="s">
        <v>352</v>
      </c>
      <c r="F3259" t="s">
        <v>127</v>
      </c>
      <c r="G3259" t="str">
        <f>Table_Default__ACACCTCAT[[#This Row],[ACCT_CATEGORY]]</f>
        <v>11321</v>
      </c>
    </row>
    <row r="3260" spans="1:7" x14ac:dyDescent="0.25">
      <c r="A3260" t="s">
        <v>7099</v>
      </c>
      <c r="B3260" t="s">
        <v>7100</v>
      </c>
      <c r="C3260" t="s">
        <v>5</v>
      </c>
      <c r="D3260" t="s">
        <v>352</v>
      </c>
      <c r="E3260" t="s">
        <v>352</v>
      </c>
      <c r="F3260" t="s">
        <v>127</v>
      </c>
      <c r="G3260" t="str">
        <f>Table_Default__ACACCTCAT[[#This Row],[ACCT_CATEGORY]]</f>
        <v>11322</v>
      </c>
    </row>
    <row r="3261" spans="1:7" x14ac:dyDescent="0.25">
      <c r="A3261" t="s">
        <v>7101</v>
      </c>
      <c r="B3261" t="s">
        <v>7102</v>
      </c>
      <c r="C3261" t="s">
        <v>5</v>
      </c>
      <c r="D3261" t="s">
        <v>352</v>
      </c>
      <c r="E3261" t="s">
        <v>352</v>
      </c>
      <c r="F3261" t="s">
        <v>127</v>
      </c>
      <c r="G3261" t="str">
        <f>Table_Default__ACACCTCAT[[#This Row],[ACCT_CATEGORY]]</f>
        <v>11323</v>
      </c>
    </row>
    <row r="3262" spans="1:7" x14ac:dyDescent="0.25">
      <c r="A3262" t="s">
        <v>7103</v>
      </c>
      <c r="B3262" t="s">
        <v>7104</v>
      </c>
      <c r="C3262" t="s">
        <v>5</v>
      </c>
      <c r="D3262" t="s">
        <v>352</v>
      </c>
      <c r="E3262" t="s">
        <v>352</v>
      </c>
      <c r="F3262" t="s">
        <v>127</v>
      </c>
      <c r="G3262" t="str">
        <f>Table_Default__ACACCTCAT[[#This Row],[ACCT_CATEGORY]]</f>
        <v>11324</v>
      </c>
    </row>
    <row r="3263" spans="1:7" x14ac:dyDescent="0.25">
      <c r="A3263" t="s">
        <v>7105</v>
      </c>
      <c r="B3263" t="s">
        <v>7106</v>
      </c>
      <c r="C3263" t="s">
        <v>5</v>
      </c>
      <c r="D3263" t="s">
        <v>352</v>
      </c>
      <c r="E3263" t="s">
        <v>352</v>
      </c>
      <c r="F3263" t="s">
        <v>127</v>
      </c>
      <c r="G3263" t="str">
        <f>Table_Default__ACACCTCAT[[#This Row],[ACCT_CATEGORY]]</f>
        <v>11325</v>
      </c>
    </row>
    <row r="3264" spans="1:7" x14ac:dyDescent="0.25">
      <c r="A3264" t="s">
        <v>7107</v>
      </c>
      <c r="B3264" t="s">
        <v>7108</v>
      </c>
      <c r="C3264" t="s">
        <v>5</v>
      </c>
      <c r="D3264" t="s">
        <v>352</v>
      </c>
      <c r="E3264" t="s">
        <v>352</v>
      </c>
      <c r="F3264" t="s">
        <v>127</v>
      </c>
      <c r="G3264" t="str">
        <f>Table_Default__ACACCTCAT[[#This Row],[ACCT_CATEGORY]]</f>
        <v>11326</v>
      </c>
    </row>
    <row r="3265" spans="1:7" x14ac:dyDescent="0.25">
      <c r="A3265" t="s">
        <v>7109</v>
      </c>
      <c r="B3265" t="s">
        <v>7110</v>
      </c>
      <c r="C3265" t="s">
        <v>5</v>
      </c>
      <c r="D3265" t="s">
        <v>352</v>
      </c>
      <c r="E3265" t="s">
        <v>352</v>
      </c>
      <c r="F3265" t="s">
        <v>127</v>
      </c>
      <c r="G3265" t="str">
        <f>Table_Default__ACACCTCAT[[#This Row],[ACCT_CATEGORY]]</f>
        <v>11327</v>
      </c>
    </row>
    <row r="3266" spans="1:7" x14ac:dyDescent="0.25">
      <c r="A3266" t="s">
        <v>7111</v>
      </c>
      <c r="B3266" t="s">
        <v>7112</v>
      </c>
      <c r="C3266" t="s">
        <v>5</v>
      </c>
      <c r="D3266" t="s">
        <v>352</v>
      </c>
      <c r="E3266" t="s">
        <v>352</v>
      </c>
      <c r="F3266" t="s">
        <v>127</v>
      </c>
      <c r="G3266" t="str">
        <f>Table_Default__ACACCTCAT[[#This Row],[ACCT_CATEGORY]]</f>
        <v>11328</v>
      </c>
    </row>
    <row r="3267" spans="1:7" x14ac:dyDescent="0.25">
      <c r="A3267" t="s">
        <v>7113</v>
      </c>
      <c r="B3267" t="s">
        <v>7114</v>
      </c>
      <c r="C3267" t="s">
        <v>5</v>
      </c>
      <c r="D3267" t="s">
        <v>352</v>
      </c>
      <c r="E3267" t="s">
        <v>352</v>
      </c>
      <c r="F3267" t="s">
        <v>127</v>
      </c>
      <c r="G3267" t="str">
        <f>Table_Default__ACACCTCAT[[#This Row],[ACCT_CATEGORY]]</f>
        <v>11329</v>
      </c>
    </row>
    <row r="3268" spans="1:7" x14ac:dyDescent="0.25">
      <c r="A3268" t="s">
        <v>7115</v>
      </c>
      <c r="B3268" t="s">
        <v>7116</v>
      </c>
      <c r="C3268" t="s">
        <v>5</v>
      </c>
      <c r="D3268" t="s">
        <v>352</v>
      </c>
      <c r="E3268" t="s">
        <v>352</v>
      </c>
      <c r="F3268" t="s">
        <v>127</v>
      </c>
      <c r="G3268" t="str">
        <f>Table_Default__ACACCTCAT[[#This Row],[ACCT_CATEGORY]]</f>
        <v>11330</v>
      </c>
    </row>
    <row r="3269" spans="1:7" x14ac:dyDescent="0.25">
      <c r="A3269" t="s">
        <v>7117</v>
      </c>
      <c r="B3269" t="s">
        <v>7118</v>
      </c>
      <c r="C3269" t="s">
        <v>5</v>
      </c>
      <c r="D3269" t="s">
        <v>352</v>
      </c>
      <c r="E3269" t="s">
        <v>352</v>
      </c>
      <c r="F3269" t="s">
        <v>127</v>
      </c>
      <c r="G3269" t="str">
        <f>Table_Default__ACACCTCAT[[#This Row],[ACCT_CATEGORY]]</f>
        <v>11331</v>
      </c>
    </row>
    <row r="3270" spans="1:7" x14ac:dyDescent="0.25">
      <c r="A3270" t="s">
        <v>7119</v>
      </c>
      <c r="B3270" t="s">
        <v>7120</v>
      </c>
      <c r="C3270" t="s">
        <v>5</v>
      </c>
      <c r="D3270" t="s">
        <v>352</v>
      </c>
      <c r="E3270" t="s">
        <v>352</v>
      </c>
      <c r="F3270" t="s">
        <v>127</v>
      </c>
      <c r="G3270" t="str">
        <f>Table_Default__ACACCTCAT[[#This Row],[ACCT_CATEGORY]]</f>
        <v>11332</v>
      </c>
    </row>
    <row r="3271" spans="1:7" x14ac:dyDescent="0.25">
      <c r="A3271" t="s">
        <v>7121</v>
      </c>
      <c r="B3271" t="s">
        <v>7122</v>
      </c>
      <c r="C3271" t="s">
        <v>5</v>
      </c>
      <c r="D3271" t="s">
        <v>352</v>
      </c>
      <c r="E3271" t="s">
        <v>352</v>
      </c>
      <c r="F3271" t="s">
        <v>127</v>
      </c>
      <c r="G3271" t="str">
        <f>Table_Default__ACACCTCAT[[#This Row],[ACCT_CATEGORY]]</f>
        <v>11333</v>
      </c>
    </row>
    <row r="3272" spans="1:7" x14ac:dyDescent="0.25">
      <c r="A3272" t="s">
        <v>7123</v>
      </c>
      <c r="B3272" t="s">
        <v>7124</v>
      </c>
      <c r="C3272" t="s">
        <v>5</v>
      </c>
      <c r="D3272" t="s">
        <v>352</v>
      </c>
      <c r="E3272" t="s">
        <v>352</v>
      </c>
      <c r="F3272" t="s">
        <v>127</v>
      </c>
      <c r="G3272" t="str">
        <f>Table_Default__ACACCTCAT[[#This Row],[ACCT_CATEGORY]]</f>
        <v>11334</v>
      </c>
    </row>
    <row r="3273" spans="1:7" x14ac:dyDescent="0.25">
      <c r="A3273" t="s">
        <v>7125</v>
      </c>
      <c r="B3273" t="s">
        <v>7126</v>
      </c>
      <c r="C3273" t="s">
        <v>5</v>
      </c>
      <c r="D3273" t="s">
        <v>352</v>
      </c>
      <c r="E3273" t="s">
        <v>352</v>
      </c>
      <c r="F3273" t="s">
        <v>127</v>
      </c>
      <c r="G3273" t="str">
        <f>Table_Default__ACACCTCAT[[#This Row],[ACCT_CATEGORY]]</f>
        <v>11335</v>
      </c>
    </row>
    <row r="3274" spans="1:7" x14ac:dyDescent="0.25">
      <c r="A3274" t="s">
        <v>7127</v>
      </c>
      <c r="B3274" t="s">
        <v>7128</v>
      </c>
      <c r="C3274" t="s">
        <v>5</v>
      </c>
      <c r="D3274" t="s">
        <v>352</v>
      </c>
      <c r="E3274" t="s">
        <v>352</v>
      </c>
      <c r="F3274" t="s">
        <v>127</v>
      </c>
      <c r="G3274" t="str">
        <f>Table_Default__ACACCTCAT[[#This Row],[ACCT_CATEGORY]]</f>
        <v>11336</v>
      </c>
    </row>
    <row r="3275" spans="1:7" x14ac:dyDescent="0.25">
      <c r="A3275" t="s">
        <v>7129</v>
      </c>
      <c r="B3275" t="s">
        <v>7130</v>
      </c>
      <c r="C3275" t="s">
        <v>5</v>
      </c>
      <c r="D3275" t="s">
        <v>352</v>
      </c>
      <c r="E3275" t="s">
        <v>352</v>
      </c>
      <c r="F3275" t="s">
        <v>127</v>
      </c>
      <c r="G3275" t="str">
        <f>Table_Default__ACACCTCAT[[#This Row],[ACCT_CATEGORY]]</f>
        <v>11337</v>
      </c>
    </row>
    <row r="3276" spans="1:7" x14ac:dyDescent="0.25">
      <c r="A3276" t="s">
        <v>7131</v>
      </c>
      <c r="B3276" t="s">
        <v>7132</v>
      </c>
      <c r="C3276" t="s">
        <v>5</v>
      </c>
      <c r="D3276" t="s">
        <v>352</v>
      </c>
      <c r="E3276" t="s">
        <v>352</v>
      </c>
      <c r="F3276" t="s">
        <v>127</v>
      </c>
      <c r="G3276" t="str">
        <f>Table_Default__ACACCTCAT[[#This Row],[ACCT_CATEGORY]]</f>
        <v>11338</v>
      </c>
    </row>
    <row r="3277" spans="1:7" x14ac:dyDescent="0.25">
      <c r="A3277" t="s">
        <v>7133</v>
      </c>
      <c r="B3277" t="s">
        <v>7134</v>
      </c>
      <c r="C3277" t="s">
        <v>5</v>
      </c>
      <c r="D3277" t="s">
        <v>352</v>
      </c>
      <c r="E3277" t="s">
        <v>352</v>
      </c>
      <c r="F3277" t="s">
        <v>127</v>
      </c>
      <c r="G3277" t="str">
        <f>Table_Default__ACACCTCAT[[#This Row],[ACCT_CATEGORY]]</f>
        <v>11339</v>
      </c>
    </row>
    <row r="3278" spans="1:7" x14ac:dyDescent="0.25">
      <c r="A3278" t="s">
        <v>7135</v>
      </c>
      <c r="B3278" t="s">
        <v>7136</v>
      </c>
      <c r="C3278" t="s">
        <v>5</v>
      </c>
      <c r="D3278" t="s">
        <v>352</v>
      </c>
      <c r="E3278" t="s">
        <v>352</v>
      </c>
      <c r="F3278" t="s">
        <v>127</v>
      </c>
      <c r="G3278" t="str">
        <f>Table_Default__ACACCTCAT[[#This Row],[ACCT_CATEGORY]]</f>
        <v>11340</v>
      </c>
    </row>
    <row r="3279" spans="1:7" x14ac:dyDescent="0.25">
      <c r="A3279" t="s">
        <v>7137</v>
      </c>
      <c r="B3279" t="s">
        <v>7138</v>
      </c>
      <c r="C3279" t="s">
        <v>5</v>
      </c>
      <c r="D3279" t="s">
        <v>352</v>
      </c>
      <c r="E3279" t="s">
        <v>352</v>
      </c>
      <c r="F3279" t="s">
        <v>127</v>
      </c>
      <c r="G3279" t="str">
        <f>Table_Default__ACACCTCAT[[#This Row],[ACCT_CATEGORY]]</f>
        <v>11341</v>
      </c>
    </row>
    <row r="3280" spans="1:7" x14ac:dyDescent="0.25">
      <c r="A3280" t="s">
        <v>7139</v>
      </c>
      <c r="B3280" t="s">
        <v>7140</v>
      </c>
      <c r="C3280" t="s">
        <v>5</v>
      </c>
      <c r="D3280" t="s">
        <v>352</v>
      </c>
      <c r="E3280" t="s">
        <v>352</v>
      </c>
      <c r="F3280" t="s">
        <v>127</v>
      </c>
      <c r="G3280" t="str">
        <f>Table_Default__ACACCTCAT[[#This Row],[ACCT_CATEGORY]]</f>
        <v>11342</v>
      </c>
    </row>
    <row r="3281" spans="1:7" x14ac:dyDescent="0.25">
      <c r="A3281" t="s">
        <v>7141</v>
      </c>
      <c r="B3281" t="s">
        <v>7142</v>
      </c>
      <c r="C3281" t="s">
        <v>5</v>
      </c>
      <c r="D3281" t="s">
        <v>352</v>
      </c>
      <c r="E3281" t="s">
        <v>352</v>
      </c>
      <c r="F3281" t="s">
        <v>127</v>
      </c>
      <c r="G3281" t="str">
        <f>Table_Default__ACACCTCAT[[#This Row],[ACCT_CATEGORY]]</f>
        <v>11343</v>
      </c>
    </row>
    <row r="3282" spans="1:7" x14ac:dyDescent="0.25">
      <c r="A3282" t="s">
        <v>7143</v>
      </c>
      <c r="B3282" t="s">
        <v>7144</v>
      </c>
      <c r="C3282" t="s">
        <v>5</v>
      </c>
      <c r="D3282" t="s">
        <v>352</v>
      </c>
      <c r="E3282" t="s">
        <v>352</v>
      </c>
      <c r="F3282" t="s">
        <v>127</v>
      </c>
      <c r="G3282" t="str">
        <f>Table_Default__ACACCTCAT[[#This Row],[ACCT_CATEGORY]]</f>
        <v>11344</v>
      </c>
    </row>
    <row r="3283" spans="1:7" x14ac:dyDescent="0.25">
      <c r="A3283" t="s">
        <v>7145</v>
      </c>
      <c r="B3283" t="s">
        <v>7146</v>
      </c>
      <c r="C3283" t="s">
        <v>5</v>
      </c>
      <c r="D3283" t="s">
        <v>352</v>
      </c>
      <c r="E3283" t="s">
        <v>352</v>
      </c>
      <c r="F3283" t="s">
        <v>127</v>
      </c>
      <c r="G3283" t="str">
        <f>Table_Default__ACACCTCAT[[#This Row],[ACCT_CATEGORY]]</f>
        <v>11345</v>
      </c>
    </row>
    <row r="3284" spans="1:7" x14ac:dyDescent="0.25">
      <c r="A3284" t="s">
        <v>7147</v>
      </c>
      <c r="B3284" t="s">
        <v>7148</v>
      </c>
      <c r="C3284" t="s">
        <v>5</v>
      </c>
      <c r="D3284" t="s">
        <v>352</v>
      </c>
      <c r="E3284" t="s">
        <v>352</v>
      </c>
      <c r="F3284" t="s">
        <v>127</v>
      </c>
      <c r="G3284" t="str">
        <f>Table_Default__ACACCTCAT[[#This Row],[ACCT_CATEGORY]]</f>
        <v>11346</v>
      </c>
    </row>
    <row r="3285" spans="1:7" x14ac:dyDescent="0.25">
      <c r="A3285" t="s">
        <v>7149</v>
      </c>
      <c r="B3285" t="s">
        <v>7150</v>
      </c>
      <c r="C3285" t="s">
        <v>5</v>
      </c>
      <c r="D3285" t="s">
        <v>352</v>
      </c>
      <c r="E3285" t="s">
        <v>352</v>
      </c>
      <c r="F3285" t="s">
        <v>127</v>
      </c>
      <c r="G3285" t="str">
        <f>Table_Default__ACACCTCAT[[#This Row],[ACCT_CATEGORY]]</f>
        <v>11347</v>
      </c>
    </row>
    <row r="3286" spans="1:7" x14ac:dyDescent="0.25">
      <c r="A3286" t="s">
        <v>7151</v>
      </c>
      <c r="B3286" t="s">
        <v>7152</v>
      </c>
      <c r="C3286" t="s">
        <v>5</v>
      </c>
      <c r="D3286" t="s">
        <v>352</v>
      </c>
      <c r="E3286" t="s">
        <v>352</v>
      </c>
      <c r="F3286" t="s">
        <v>127</v>
      </c>
      <c r="G3286" t="str">
        <f>Table_Default__ACACCTCAT[[#This Row],[ACCT_CATEGORY]]</f>
        <v>11348</v>
      </c>
    </row>
    <row r="3287" spans="1:7" x14ac:dyDescent="0.25">
      <c r="A3287" t="s">
        <v>7153</v>
      </c>
      <c r="B3287" t="s">
        <v>7154</v>
      </c>
      <c r="C3287" t="s">
        <v>5</v>
      </c>
      <c r="D3287" t="s">
        <v>352</v>
      </c>
      <c r="E3287" t="s">
        <v>352</v>
      </c>
      <c r="F3287" t="s">
        <v>127</v>
      </c>
      <c r="G3287" t="str">
        <f>Table_Default__ACACCTCAT[[#This Row],[ACCT_CATEGORY]]</f>
        <v>11349</v>
      </c>
    </row>
    <row r="3288" spans="1:7" x14ac:dyDescent="0.25">
      <c r="A3288" t="s">
        <v>7155</v>
      </c>
      <c r="B3288" t="s">
        <v>7156</v>
      </c>
      <c r="C3288" t="s">
        <v>5</v>
      </c>
      <c r="D3288" t="s">
        <v>352</v>
      </c>
      <c r="E3288" t="s">
        <v>352</v>
      </c>
      <c r="F3288" t="s">
        <v>127</v>
      </c>
      <c r="G3288" t="str">
        <f>Table_Default__ACACCTCAT[[#This Row],[ACCT_CATEGORY]]</f>
        <v>11350</v>
      </c>
    </row>
    <row r="3289" spans="1:7" x14ac:dyDescent="0.25">
      <c r="A3289" t="s">
        <v>7157</v>
      </c>
      <c r="B3289" t="s">
        <v>7158</v>
      </c>
      <c r="C3289" t="s">
        <v>5</v>
      </c>
      <c r="D3289" t="s">
        <v>352</v>
      </c>
      <c r="E3289" t="s">
        <v>352</v>
      </c>
      <c r="F3289" t="s">
        <v>127</v>
      </c>
      <c r="G3289" t="str">
        <f>Table_Default__ACACCTCAT[[#This Row],[ACCT_CATEGORY]]</f>
        <v>11351</v>
      </c>
    </row>
    <row r="3290" spans="1:7" x14ac:dyDescent="0.25">
      <c r="A3290" t="s">
        <v>7159</v>
      </c>
      <c r="B3290" t="s">
        <v>7160</v>
      </c>
      <c r="C3290" t="s">
        <v>5</v>
      </c>
      <c r="D3290" t="s">
        <v>352</v>
      </c>
      <c r="E3290" t="s">
        <v>352</v>
      </c>
      <c r="F3290" t="s">
        <v>127</v>
      </c>
      <c r="G3290" t="str">
        <f>Table_Default__ACACCTCAT[[#This Row],[ACCT_CATEGORY]]</f>
        <v>11352</v>
      </c>
    </row>
    <row r="3291" spans="1:7" x14ac:dyDescent="0.25">
      <c r="A3291" t="s">
        <v>7161</v>
      </c>
      <c r="B3291" t="s">
        <v>7162</v>
      </c>
      <c r="C3291" t="s">
        <v>5</v>
      </c>
      <c r="D3291" t="s">
        <v>352</v>
      </c>
      <c r="E3291" t="s">
        <v>352</v>
      </c>
      <c r="F3291" t="s">
        <v>127</v>
      </c>
      <c r="G3291" t="str">
        <f>Table_Default__ACACCTCAT[[#This Row],[ACCT_CATEGORY]]</f>
        <v>11353</v>
      </c>
    </row>
    <row r="3292" spans="1:7" x14ac:dyDescent="0.25">
      <c r="A3292" t="s">
        <v>7163</v>
      </c>
      <c r="B3292" t="s">
        <v>7164</v>
      </c>
      <c r="C3292" t="s">
        <v>5</v>
      </c>
      <c r="D3292" t="s">
        <v>352</v>
      </c>
      <c r="E3292" t="s">
        <v>352</v>
      </c>
      <c r="F3292" t="s">
        <v>127</v>
      </c>
      <c r="G3292" t="str">
        <f>Table_Default__ACACCTCAT[[#This Row],[ACCT_CATEGORY]]</f>
        <v>11354</v>
      </c>
    </row>
    <row r="3293" spans="1:7" x14ac:dyDescent="0.25">
      <c r="A3293" t="s">
        <v>7165</v>
      </c>
      <c r="B3293" t="s">
        <v>7166</v>
      </c>
      <c r="C3293" t="s">
        <v>5</v>
      </c>
      <c r="D3293" t="s">
        <v>352</v>
      </c>
      <c r="E3293" t="s">
        <v>352</v>
      </c>
      <c r="F3293" t="s">
        <v>127</v>
      </c>
      <c r="G3293" t="str">
        <f>Table_Default__ACACCTCAT[[#This Row],[ACCT_CATEGORY]]</f>
        <v>11355</v>
      </c>
    </row>
    <row r="3294" spans="1:7" x14ac:dyDescent="0.25">
      <c r="A3294" t="s">
        <v>7167</v>
      </c>
      <c r="B3294" t="s">
        <v>7168</v>
      </c>
      <c r="C3294" t="s">
        <v>5</v>
      </c>
      <c r="D3294" t="s">
        <v>352</v>
      </c>
      <c r="E3294" t="s">
        <v>352</v>
      </c>
      <c r="F3294" t="s">
        <v>127</v>
      </c>
      <c r="G3294" t="str">
        <f>Table_Default__ACACCTCAT[[#This Row],[ACCT_CATEGORY]]</f>
        <v>11356</v>
      </c>
    </row>
    <row r="3295" spans="1:7" x14ac:dyDescent="0.25">
      <c r="A3295" t="s">
        <v>7169</v>
      </c>
      <c r="B3295" t="s">
        <v>7170</v>
      </c>
      <c r="C3295" t="s">
        <v>5</v>
      </c>
      <c r="D3295" t="s">
        <v>352</v>
      </c>
      <c r="E3295" t="s">
        <v>352</v>
      </c>
      <c r="F3295" t="s">
        <v>127</v>
      </c>
      <c r="G3295" t="str">
        <f>Table_Default__ACACCTCAT[[#This Row],[ACCT_CATEGORY]]</f>
        <v>11357</v>
      </c>
    </row>
    <row r="3296" spans="1:7" x14ac:dyDescent="0.25">
      <c r="A3296" t="s">
        <v>7171</v>
      </c>
      <c r="B3296" t="s">
        <v>7172</v>
      </c>
      <c r="C3296" t="s">
        <v>5</v>
      </c>
      <c r="D3296" t="s">
        <v>352</v>
      </c>
      <c r="E3296" t="s">
        <v>352</v>
      </c>
      <c r="F3296" t="s">
        <v>127</v>
      </c>
      <c r="G3296" t="str">
        <f>Table_Default__ACACCTCAT[[#This Row],[ACCT_CATEGORY]]</f>
        <v>11358</v>
      </c>
    </row>
    <row r="3297" spans="1:7" x14ac:dyDescent="0.25">
      <c r="A3297" t="s">
        <v>7173</v>
      </c>
      <c r="B3297" t="s">
        <v>7174</v>
      </c>
      <c r="C3297" t="s">
        <v>5</v>
      </c>
      <c r="D3297" t="s">
        <v>352</v>
      </c>
      <c r="E3297" t="s">
        <v>352</v>
      </c>
      <c r="F3297" t="s">
        <v>127</v>
      </c>
      <c r="G3297" t="str">
        <f>Table_Default__ACACCTCAT[[#This Row],[ACCT_CATEGORY]]</f>
        <v>11359</v>
      </c>
    </row>
    <row r="3298" spans="1:7" x14ac:dyDescent="0.25">
      <c r="A3298" t="s">
        <v>7175</v>
      </c>
      <c r="B3298" t="s">
        <v>7176</v>
      </c>
      <c r="C3298" t="s">
        <v>5</v>
      </c>
      <c r="D3298" t="s">
        <v>352</v>
      </c>
      <c r="E3298" t="s">
        <v>352</v>
      </c>
      <c r="F3298" t="s">
        <v>127</v>
      </c>
      <c r="G3298" t="str">
        <f>Table_Default__ACACCTCAT[[#This Row],[ACCT_CATEGORY]]</f>
        <v>11360</v>
      </c>
    </row>
    <row r="3299" spans="1:7" x14ac:dyDescent="0.25">
      <c r="A3299" t="s">
        <v>7177</v>
      </c>
      <c r="B3299" t="s">
        <v>7178</v>
      </c>
      <c r="C3299" t="s">
        <v>5</v>
      </c>
      <c r="D3299" t="s">
        <v>352</v>
      </c>
      <c r="E3299" t="s">
        <v>352</v>
      </c>
      <c r="F3299" t="s">
        <v>127</v>
      </c>
      <c r="G3299" t="str">
        <f>Table_Default__ACACCTCAT[[#This Row],[ACCT_CATEGORY]]</f>
        <v>11361</v>
      </c>
    </row>
    <row r="3300" spans="1:7" x14ac:dyDescent="0.25">
      <c r="A3300" t="s">
        <v>7179</v>
      </c>
      <c r="B3300" t="s">
        <v>7180</v>
      </c>
      <c r="C3300" t="s">
        <v>5</v>
      </c>
      <c r="D3300" t="s">
        <v>352</v>
      </c>
      <c r="E3300" t="s">
        <v>352</v>
      </c>
      <c r="F3300" t="s">
        <v>127</v>
      </c>
      <c r="G3300" t="str">
        <f>Table_Default__ACACCTCAT[[#This Row],[ACCT_CATEGORY]]</f>
        <v>11362</v>
      </c>
    </row>
    <row r="3301" spans="1:7" x14ac:dyDescent="0.25">
      <c r="A3301" t="s">
        <v>7181</v>
      </c>
      <c r="B3301" t="s">
        <v>7182</v>
      </c>
      <c r="C3301" t="s">
        <v>5</v>
      </c>
      <c r="D3301" t="s">
        <v>352</v>
      </c>
      <c r="E3301" t="s">
        <v>352</v>
      </c>
      <c r="F3301" t="s">
        <v>127</v>
      </c>
      <c r="G3301" t="str">
        <f>Table_Default__ACACCTCAT[[#This Row],[ACCT_CATEGORY]]</f>
        <v>11363</v>
      </c>
    </row>
    <row r="3302" spans="1:7" x14ac:dyDescent="0.25">
      <c r="A3302" t="s">
        <v>7183</v>
      </c>
      <c r="B3302" t="s">
        <v>7184</v>
      </c>
      <c r="C3302" t="s">
        <v>5</v>
      </c>
      <c r="D3302" t="s">
        <v>352</v>
      </c>
      <c r="E3302" t="s">
        <v>352</v>
      </c>
      <c r="F3302" t="s">
        <v>127</v>
      </c>
      <c r="G3302" t="str">
        <f>Table_Default__ACACCTCAT[[#This Row],[ACCT_CATEGORY]]</f>
        <v>11364</v>
      </c>
    </row>
    <row r="3303" spans="1:7" x14ac:dyDescent="0.25">
      <c r="A3303" t="s">
        <v>7185</v>
      </c>
      <c r="B3303" t="s">
        <v>7186</v>
      </c>
      <c r="C3303" t="s">
        <v>5</v>
      </c>
      <c r="D3303" t="s">
        <v>352</v>
      </c>
      <c r="E3303" t="s">
        <v>352</v>
      </c>
      <c r="F3303" t="s">
        <v>127</v>
      </c>
      <c r="G3303" t="str">
        <f>Table_Default__ACACCTCAT[[#This Row],[ACCT_CATEGORY]]</f>
        <v>11365</v>
      </c>
    </row>
    <row r="3304" spans="1:7" x14ac:dyDescent="0.25">
      <c r="A3304" t="s">
        <v>7187</v>
      </c>
      <c r="B3304" t="s">
        <v>7188</v>
      </c>
      <c r="C3304" t="s">
        <v>5</v>
      </c>
      <c r="D3304" t="s">
        <v>352</v>
      </c>
      <c r="E3304" t="s">
        <v>352</v>
      </c>
      <c r="F3304" t="s">
        <v>127</v>
      </c>
      <c r="G3304" t="str">
        <f>Table_Default__ACACCTCAT[[#This Row],[ACCT_CATEGORY]]</f>
        <v>11370</v>
      </c>
    </row>
    <row r="3305" spans="1:7" x14ac:dyDescent="0.25">
      <c r="A3305" t="s">
        <v>7189</v>
      </c>
      <c r="B3305" t="s">
        <v>7190</v>
      </c>
      <c r="C3305" t="s">
        <v>5</v>
      </c>
      <c r="D3305" t="s">
        <v>352</v>
      </c>
      <c r="E3305" t="s">
        <v>352</v>
      </c>
      <c r="F3305" t="s">
        <v>127</v>
      </c>
      <c r="G3305" t="str">
        <f>Table_Default__ACACCTCAT[[#This Row],[ACCT_CATEGORY]]</f>
        <v>11371</v>
      </c>
    </row>
    <row r="3306" spans="1:7" x14ac:dyDescent="0.25">
      <c r="A3306" t="s">
        <v>7191</v>
      </c>
      <c r="B3306" t="s">
        <v>7192</v>
      </c>
      <c r="C3306" t="s">
        <v>5</v>
      </c>
      <c r="D3306" t="s">
        <v>352</v>
      </c>
      <c r="E3306" t="s">
        <v>352</v>
      </c>
      <c r="F3306" t="s">
        <v>127</v>
      </c>
      <c r="G3306" t="str">
        <f>Table_Default__ACACCTCAT[[#This Row],[ACCT_CATEGORY]]</f>
        <v>11372</v>
      </c>
    </row>
    <row r="3307" spans="1:7" x14ac:dyDescent="0.25">
      <c r="A3307" t="s">
        <v>7193</v>
      </c>
      <c r="B3307" t="s">
        <v>7194</v>
      </c>
      <c r="C3307" t="s">
        <v>5</v>
      </c>
      <c r="D3307" t="s">
        <v>352</v>
      </c>
      <c r="E3307" t="s">
        <v>352</v>
      </c>
      <c r="F3307" t="s">
        <v>127</v>
      </c>
      <c r="G3307" t="str">
        <f>Table_Default__ACACCTCAT[[#This Row],[ACCT_CATEGORY]]</f>
        <v>11373</v>
      </c>
    </row>
    <row r="3308" spans="1:7" x14ac:dyDescent="0.25">
      <c r="A3308" t="s">
        <v>7195</v>
      </c>
      <c r="B3308" t="s">
        <v>7196</v>
      </c>
      <c r="C3308" t="s">
        <v>5</v>
      </c>
      <c r="D3308" t="s">
        <v>352</v>
      </c>
      <c r="E3308" t="s">
        <v>352</v>
      </c>
      <c r="F3308" t="s">
        <v>127</v>
      </c>
      <c r="G3308" t="str">
        <f>Table_Default__ACACCTCAT[[#This Row],[ACCT_CATEGORY]]</f>
        <v>11374</v>
      </c>
    </row>
    <row r="3309" spans="1:7" x14ac:dyDescent="0.25">
      <c r="A3309" t="s">
        <v>7197</v>
      </c>
      <c r="B3309" t="s">
        <v>7198</v>
      </c>
      <c r="C3309" t="s">
        <v>5</v>
      </c>
      <c r="D3309" t="s">
        <v>352</v>
      </c>
      <c r="E3309" t="s">
        <v>352</v>
      </c>
      <c r="F3309" t="s">
        <v>127</v>
      </c>
      <c r="G3309" t="str">
        <f>Table_Default__ACACCTCAT[[#This Row],[ACCT_CATEGORY]]</f>
        <v>11375</v>
      </c>
    </row>
    <row r="3310" spans="1:7" x14ac:dyDescent="0.25">
      <c r="A3310" t="s">
        <v>7199</v>
      </c>
      <c r="B3310" t="s">
        <v>7200</v>
      </c>
      <c r="C3310" t="s">
        <v>5</v>
      </c>
      <c r="D3310" t="s">
        <v>352</v>
      </c>
      <c r="E3310" t="s">
        <v>352</v>
      </c>
      <c r="F3310" t="s">
        <v>127</v>
      </c>
      <c r="G3310" t="str">
        <f>Table_Default__ACACCTCAT[[#This Row],[ACCT_CATEGORY]]</f>
        <v>11376</v>
      </c>
    </row>
    <row r="3311" spans="1:7" x14ac:dyDescent="0.25">
      <c r="A3311" t="s">
        <v>7201</v>
      </c>
      <c r="B3311" t="s">
        <v>7202</v>
      </c>
      <c r="C3311" t="s">
        <v>5</v>
      </c>
      <c r="D3311" t="s">
        <v>352</v>
      </c>
      <c r="E3311" t="s">
        <v>352</v>
      </c>
      <c r="F3311" t="s">
        <v>127</v>
      </c>
      <c r="G3311" t="str">
        <f>Table_Default__ACACCTCAT[[#This Row],[ACCT_CATEGORY]]</f>
        <v>11377</v>
      </c>
    </row>
    <row r="3312" spans="1:7" x14ac:dyDescent="0.25">
      <c r="A3312" t="s">
        <v>7203</v>
      </c>
      <c r="B3312" t="s">
        <v>7204</v>
      </c>
      <c r="C3312" t="s">
        <v>5</v>
      </c>
      <c r="D3312" t="s">
        <v>352</v>
      </c>
      <c r="E3312" t="s">
        <v>352</v>
      </c>
      <c r="F3312" t="s">
        <v>127</v>
      </c>
      <c r="G3312" t="str">
        <f>Table_Default__ACACCTCAT[[#This Row],[ACCT_CATEGORY]]</f>
        <v>11378</v>
      </c>
    </row>
    <row r="3313" spans="1:7" x14ac:dyDescent="0.25">
      <c r="A3313" t="s">
        <v>7205</v>
      </c>
      <c r="B3313" t="s">
        <v>7206</v>
      </c>
      <c r="C3313" t="s">
        <v>5</v>
      </c>
      <c r="D3313" t="s">
        <v>352</v>
      </c>
      <c r="E3313" t="s">
        <v>352</v>
      </c>
      <c r="F3313" t="s">
        <v>127</v>
      </c>
      <c r="G3313" t="str">
        <f>Table_Default__ACACCTCAT[[#This Row],[ACCT_CATEGORY]]</f>
        <v>11379</v>
      </c>
    </row>
    <row r="3314" spans="1:7" x14ac:dyDescent="0.25">
      <c r="A3314" t="s">
        <v>7207</v>
      </c>
      <c r="B3314" t="s">
        <v>7208</v>
      </c>
      <c r="C3314" t="s">
        <v>5</v>
      </c>
      <c r="D3314" t="s">
        <v>352</v>
      </c>
      <c r="E3314" t="s">
        <v>352</v>
      </c>
      <c r="F3314" t="s">
        <v>127</v>
      </c>
      <c r="G3314" t="str">
        <f>Table_Default__ACACCTCAT[[#This Row],[ACCT_CATEGORY]]</f>
        <v>11502</v>
      </c>
    </row>
    <row r="3315" spans="1:7" x14ac:dyDescent="0.25">
      <c r="A3315" t="s">
        <v>7209</v>
      </c>
      <c r="B3315" t="s">
        <v>7210</v>
      </c>
      <c r="C3315" t="s">
        <v>5</v>
      </c>
      <c r="D3315" t="s">
        <v>352</v>
      </c>
      <c r="E3315" t="s">
        <v>352</v>
      </c>
      <c r="F3315" t="s">
        <v>127</v>
      </c>
      <c r="G3315" t="str">
        <f>Table_Default__ACACCTCAT[[#This Row],[ACCT_CATEGORY]]</f>
        <v>12000</v>
      </c>
    </row>
    <row r="3316" spans="1:7" x14ac:dyDescent="0.25">
      <c r="A3316" t="s">
        <v>967</v>
      </c>
      <c r="B3316" t="s">
        <v>7211</v>
      </c>
      <c r="C3316" t="s">
        <v>5</v>
      </c>
      <c r="D3316" t="s">
        <v>352</v>
      </c>
      <c r="E3316" t="s">
        <v>352</v>
      </c>
      <c r="F3316" t="s">
        <v>127</v>
      </c>
      <c r="G3316" t="str">
        <f>Table_Default__ACACCTCAT[[#This Row],[ACCT_CATEGORY]]</f>
        <v>12001</v>
      </c>
    </row>
    <row r="3317" spans="1:7" x14ac:dyDescent="0.25">
      <c r="A3317" t="s">
        <v>7212</v>
      </c>
      <c r="B3317" t="s">
        <v>7213</v>
      </c>
      <c r="C3317" t="s">
        <v>5</v>
      </c>
      <c r="D3317" t="s">
        <v>352</v>
      </c>
      <c r="E3317" t="s">
        <v>352</v>
      </c>
      <c r="F3317" t="s">
        <v>127</v>
      </c>
      <c r="G3317" t="str">
        <f>Table_Default__ACACCTCAT[[#This Row],[ACCT_CATEGORY]]</f>
        <v>12002</v>
      </c>
    </row>
    <row r="3318" spans="1:7" x14ac:dyDescent="0.25">
      <c r="A3318" t="s">
        <v>7214</v>
      </c>
      <c r="B3318" t="s">
        <v>7215</v>
      </c>
      <c r="C3318" t="s">
        <v>5</v>
      </c>
      <c r="D3318" t="s">
        <v>352</v>
      </c>
      <c r="E3318" t="s">
        <v>352</v>
      </c>
      <c r="F3318" t="s">
        <v>127</v>
      </c>
      <c r="G3318" t="str">
        <f>Table_Default__ACACCTCAT[[#This Row],[ACCT_CATEGORY]]</f>
        <v>12003</v>
      </c>
    </row>
    <row r="3319" spans="1:7" x14ac:dyDescent="0.25">
      <c r="A3319" t="s">
        <v>7216</v>
      </c>
      <c r="B3319" t="s">
        <v>7217</v>
      </c>
      <c r="C3319" t="s">
        <v>5</v>
      </c>
      <c r="D3319" t="s">
        <v>352</v>
      </c>
      <c r="E3319" t="s">
        <v>352</v>
      </c>
      <c r="F3319" t="s">
        <v>127</v>
      </c>
      <c r="G3319" t="str">
        <f>Table_Default__ACACCTCAT[[#This Row],[ACCT_CATEGORY]]</f>
        <v>12004</v>
      </c>
    </row>
    <row r="3320" spans="1:7" x14ac:dyDescent="0.25">
      <c r="A3320" t="s">
        <v>7218</v>
      </c>
      <c r="B3320" t="s">
        <v>7219</v>
      </c>
      <c r="C3320" t="s">
        <v>5</v>
      </c>
      <c r="D3320" t="s">
        <v>352</v>
      </c>
      <c r="E3320" t="s">
        <v>352</v>
      </c>
      <c r="F3320" t="s">
        <v>127</v>
      </c>
      <c r="G3320" t="str">
        <f>Table_Default__ACACCTCAT[[#This Row],[ACCT_CATEGORY]]</f>
        <v>12005</v>
      </c>
    </row>
    <row r="3321" spans="1:7" x14ac:dyDescent="0.25">
      <c r="A3321" t="s">
        <v>7220</v>
      </c>
      <c r="B3321" t="s">
        <v>7221</v>
      </c>
      <c r="C3321" t="s">
        <v>5</v>
      </c>
      <c r="D3321" t="s">
        <v>352</v>
      </c>
      <c r="E3321" t="s">
        <v>352</v>
      </c>
      <c r="F3321" t="s">
        <v>127</v>
      </c>
      <c r="G3321" t="str">
        <f>Table_Default__ACACCTCAT[[#This Row],[ACCT_CATEGORY]]</f>
        <v>12006</v>
      </c>
    </row>
    <row r="3322" spans="1:7" x14ac:dyDescent="0.25">
      <c r="A3322" t="s">
        <v>7222</v>
      </c>
      <c r="B3322" t="s">
        <v>7223</v>
      </c>
      <c r="C3322" t="s">
        <v>5</v>
      </c>
      <c r="D3322" t="s">
        <v>352</v>
      </c>
      <c r="E3322" t="s">
        <v>352</v>
      </c>
      <c r="F3322" t="s">
        <v>127</v>
      </c>
      <c r="G3322" t="str">
        <f>Table_Default__ACACCTCAT[[#This Row],[ACCT_CATEGORY]]</f>
        <v>12007</v>
      </c>
    </row>
    <row r="3323" spans="1:7" x14ac:dyDescent="0.25">
      <c r="A3323" t="s">
        <v>7224</v>
      </c>
      <c r="B3323" t="s">
        <v>7225</v>
      </c>
      <c r="C3323" t="s">
        <v>5</v>
      </c>
      <c r="D3323" t="s">
        <v>352</v>
      </c>
      <c r="E3323" t="s">
        <v>352</v>
      </c>
      <c r="F3323" t="s">
        <v>127</v>
      </c>
      <c r="G3323" t="str">
        <f>Table_Default__ACACCTCAT[[#This Row],[ACCT_CATEGORY]]</f>
        <v>12008</v>
      </c>
    </row>
    <row r="3324" spans="1:7" x14ac:dyDescent="0.25">
      <c r="A3324" t="s">
        <v>7226</v>
      </c>
      <c r="B3324" t="s">
        <v>7227</v>
      </c>
      <c r="C3324" t="s">
        <v>5</v>
      </c>
      <c r="D3324" t="s">
        <v>352</v>
      </c>
      <c r="E3324" t="s">
        <v>352</v>
      </c>
      <c r="F3324" t="s">
        <v>127</v>
      </c>
      <c r="G3324" t="str">
        <f>Table_Default__ACACCTCAT[[#This Row],[ACCT_CATEGORY]]</f>
        <v>12009</v>
      </c>
    </row>
    <row r="3325" spans="1:7" x14ac:dyDescent="0.25">
      <c r="A3325" t="s">
        <v>7228</v>
      </c>
      <c r="B3325" t="s">
        <v>7229</v>
      </c>
      <c r="C3325" t="s">
        <v>5</v>
      </c>
      <c r="D3325" t="s">
        <v>352</v>
      </c>
      <c r="E3325" t="s">
        <v>352</v>
      </c>
      <c r="F3325" t="s">
        <v>127</v>
      </c>
      <c r="G3325" t="str">
        <f>Table_Default__ACACCTCAT[[#This Row],[ACCT_CATEGORY]]</f>
        <v>12010</v>
      </c>
    </row>
    <row r="3326" spans="1:7" x14ac:dyDescent="0.25">
      <c r="A3326" t="s">
        <v>7230</v>
      </c>
      <c r="B3326" t="s">
        <v>7231</v>
      </c>
      <c r="C3326" t="s">
        <v>5</v>
      </c>
      <c r="D3326" t="s">
        <v>352</v>
      </c>
      <c r="E3326" t="s">
        <v>352</v>
      </c>
      <c r="F3326" t="s">
        <v>127</v>
      </c>
      <c r="G3326" t="str">
        <f>Table_Default__ACACCTCAT[[#This Row],[ACCT_CATEGORY]]</f>
        <v>12011</v>
      </c>
    </row>
    <row r="3327" spans="1:7" x14ac:dyDescent="0.25">
      <c r="A3327" t="s">
        <v>7232</v>
      </c>
      <c r="B3327" t="s">
        <v>7233</v>
      </c>
      <c r="C3327" t="s">
        <v>5</v>
      </c>
      <c r="D3327" t="s">
        <v>352</v>
      </c>
      <c r="E3327" t="s">
        <v>352</v>
      </c>
      <c r="F3327" t="s">
        <v>127</v>
      </c>
      <c r="G3327" t="str">
        <f>Table_Default__ACACCTCAT[[#This Row],[ACCT_CATEGORY]]</f>
        <v>12012</v>
      </c>
    </row>
    <row r="3328" spans="1:7" x14ac:dyDescent="0.25">
      <c r="A3328" t="s">
        <v>7234</v>
      </c>
      <c r="B3328" t="s">
        <v>7235</v>
      </c>
      <c r="C3328" t="s">
        <v>5</v>
      </c>
      <c r="D3328" t="s">
        <v>352</v>
      </c>
      <c r="E3328" t="s">
        <v>352</v>
      </c>
      <c r="F3328" t="s">
        <v>127</v>
      </c>
      <c r="G3328" t="str">
        <f>Table_Default__ACACCTCAT[[#This Row],[ACCT_CATEGORY]]</f>
        <v>12013</v>
      </c>
    </row>
    <row r="3329" spans="1:7" x14ac:dyDescent="0.25">
      <c r="A3329" t="s">
        <v>7236</v>
      </c>
      <c r="B3329" t="s">
        <v>7237</v>
      </c>
      <c r="C3329" t="s">
        <v>5</v>
      </c>
      <c r="D3329" t="s">
        <v>352</v>
      </c>
      <c r="E3329" t="s">
        <v>352</v>
      </c>
      <c r="F3329" t="s">
        <v>127</v>
      </c>
      <c r="G3329" t="str">
        <f>Table_Default__ACACCTCAT[[#This Row],[ACCT_CATEGORY]]</f>
        <v>12014</v>
      </c>
    </row>
    <row r="3330" spans="1:7" x14ac:dyDescent="0.25">
      <c r="A3330" t="s">
        <v>7238</v>
      </c>
      <c r="B3330" t="s">
        <v>7239</v>
      </c>
      <c r="C3330" t="s">
        <v>5</v>
      </c>
      <c r="D3330" t="s">
        <v>352</v>
      </c>
      <c r="E3330" t="s">
        <v>352</v>
      </c>
      <c r="F3330" t="s">
        <v>127</v>
      </c>
      <c r="G3330" t="str">
        <f>Table_Default__ACACCTCAT[[#This Row],[ACCT_CATEGORY]]</f>
        <v>12015</v>
      </c>
    </row>
    <row r="3331" spans="1:7" x14ac:dyDescent="0.25">
      <c r="A3331" t="s">
        <v>7240</v>
      </c>
      <c r="B3331" t="s">
        <v>7241</v>
      </c>
      <c r="C3331" t="s">
        <v>5</v>
      </c>
      <c r="D3331" t="s">
        <v>352</v>
      </c>
      <c r="E3331" t="s">
        <v>352</v>
      </c>
      <c r="F3331" t="s">
        <v>127</v>
      </c>
      <c r="G3331" t="str">
        <f>Table_Default__ACACCTCAT[[#This Row],[ACCT_CATEGORY]]</f>
        <v>12016</v>
      </c>
    </row>
    <row r="3332" spans="1:7" x14ac:dyDescent="0.25">
      <c r="A3332" t="s">
        <v>7242</v>
      </c>
      <c r="B3332" t="s">
        <v>7243</v>
      </c>
      <c r="C3332" t="s">
        <v>5</v>
      </c>
      <c r="D3332" t="s">
        <v>352</v>
      </c>
      <c r="E3332" t="s">
        <v>352</v>
      </c>
      <c r="F3332" t="s">
        <v>127</v>
      </c>
      <c r="G3332" t="str">
        <f>Table_Default__ACACCTCAT[[#This Row],[ACCT_CATEGORY]]</f>
        <v>12017</v>
      </c>
    </row>
    <row r="3333" spans="1:7" x14ac:dyDescent="0.25">
      <c r="A3333" t="s">
        <v>7244</v>
      </c>
      <c r="B3333" t="s">
        <v>7245</v>
      </c>
      <c r="C3333" t="s">
        <v>5</v>
      </c>
      <c r="D3333" t="s">
        <v>352</v>
      </c>
      <c r="E3333" t="s">
        <v>352</v>
      </c>
      <c r="F3333" t="s">
        <v>127</v>
      </c>
      <c r="G3333" t="str">
        <f>Table_Default__ACACCTCAT[[#This Row],[ACCT_CATEGORY]]</f>
        <v>12018</v>
      </c>
    </row>
    <row r="3334" spans="1:7" x14ac:dyDescent="0.25">
      <c r="A3334" t="s">
        <v>7246</v>
      </c>
      <c r="B3334" t="s">
        <v>7247</v>
      </c>
      <c r="C3334" t="s">
        <v>5</v>
      </c>
      <c r="D3334" t="s">
        <v>352</v>
      </c>
      <c r="E3334" t="s">
        <v>352</v>
      </c>
      <c r="F3334" t="s">
        <v>127</v>
      </c>
      <c r="G3334" t="str">
        <f>Table_Default__ACACCTCAT[[#This Row],[ACCT_CATEGORY]]</f>
        <v>12019</v>
      </c>
    </row>
    <row r="3335" spans="1:7" x14ac:dyDescent="0.25">
      <c r="A3335" t="s">
        <v>7248</v>
      </c>
      <c r="B3335" t="s">
        <v>7249</v>
      </c>
      <c r="C3335" t="s">
        <v>5</v>
      </c>
      <c r="D3335" t="s">
        <v>352</v>
      </c>
      <c r="E3335" t="s">
        <v>352</v>
      </c>
      <c r="F3335" t="s">
        <v>127</v>
      </c>
      <c r="G3335" t="str">
        <f>Table_Default__ACACCTCAT[[#This Row],[ACCT_CATEGORY]]</f>
        <v>12022</v>
      </c>
    </row>
    <row r="3336" spans="1:7" x14ac:dyDescent="0.25">
      <c r="A3336" t="s">
        <v>7250</v>
      </c>
      <c r="B3336" t="s">
        <v>7251</v>
      </c>
      <c r="C3336" t="s">
        <v>5</v>
      </c>
      <c r="D3336" t="s">
        <v>352</v>
      </c>
      <c r="E3336" t="s">
        <v>352</v>
      </c>
      <c r="F3336" t="s">
        <v>127</v>
      </c>
      <c r="G3336" t="str">
        <f>Table_Default__ACACCTCAT[[#This Row],[ACCT_CATEGORY]]</f>
        <v>12023</v>
      </c>
    </row>
    <row r="3337" spans="1:7" x14ac:dyDescent="0.25">
      <c r="A3337" t="s">
        <v>7252</v>
      </c>
      <c r="B3337" t="s">
        <v>7253</v>
      </c>
      <c r="C3337" t="s">
        <v>5</v>
      </c>
      <c r="D3337" t="s">
        <v>352</v>
      </c>
      <c r="E3337" t="s">
        <v>352</v>
      </c>
      <c r="F3337" t="s">
        <v>127</v>
      </c>
      <c r="G3337" t="str">
        <f>Table_Default__ACACCTCAT[[#This Row],[ACCT_CATEGORY]]</f>
        <v>12024</v>
      </c>
    </row>
    <row r="3338" spans="1:7" x14ac:dyDescent="0.25">
      <c r="A3338" t="s">
        <v>7254</v>
      </c>
      <c r="B3338" t="s">
        <v>7255</v>
      </c>
      <c r="C3338" t="s">
        <v>5</v>
      </c>
      <c r="D3338" t="s">
        <v>352</v>
      </c>
      <c r="E3338" t="s">
        <v>352</v>
      </c>
      <c r="F3338" t="s">
        <v>127</v>
      </c>
      <c r="G3338" t="str">
        <f>Table_Default__ACACCTCAT[[#This Row],[ACCT_CATEGORY]]</f>
        <v>12025</v>
      </c>
    </row>
    <row r="3339" spans="1:7" x14ac:dyDescent="0.25">
      <c r="A3339" t="s">
        <v>7256</v>
      </c>
      <c r="B3339" t="s">
        <v>7257</v>
      </c>
      <c r="C3339" t="s">
        <v>5</v>
      </c>
      <c r="D3339" t="s">
        <v>352</v>
      </c>
      <c r="E3339" t="s">
        <v>352</v>
      </c>
      <c r="F3339" t="s">
        <v>127</v>
      </c>
      <c r="G3339" t="str">
        <f>Table_Default__ACACCTCAT[[#This Row],[ACCT_CATEGORY]]</f>
        <v>12026</v>
      </c>
    </row>
    <row r="3340" spans="1:7" x14ac:dyDescent="0.25">
      <c r="A3340" t="s">
        <v>7258</v>
      </c>
      <c r="B3340" t="s">
        <v>7259</v>
      </c>
      <c r="C3340" t="s">
        <v>5</v>
      </c>
      <c r="D3340" t="s">
        <v>352</v>
      </c>
      <c r="E3340" t="s">
        <v>352</v>
      </c>
      <c r="F3340" t="s">
        <v>127</v>
      </c>
      <c r="G3340" t="str">
        <f>Table_Default__ACACCTCAT[[#This Row],[ACCT_CATEGORY]]</f>
        <v>12027</v>
      </c>
    </row>
    <row r="3341" spans="1:7" x14ac:dyDescent="0.25">
      <c r="A3341" t="s">
        <v>7260</v>
      </c>
      <c r="B3341" t="s">
        <v>7261</v>
      </c>
      <c r="C3341" t="s">
        <v>5</v>
      </c>
      <c r="D3341" t="s">
        <v>352</v>
      </c>
      <c r="E3341" t="s">
        <v>352</v>
      </c>
      <c r="F3341" t="s">
        <v>127</v>
      </c>
      <c r="G3341" t="str">
        <f>Table_Default__ACACCTCAT[[#This Row],[ACCT_CATEGORY]]</f>
        <v>12028</v>
      </c>
    </row>
    <row r="3342" spans="1:7" x14ac:dyDescent="0.25">
      <c r="A3342" t="s">
        <v>7262</v>
      </c>
      <c r="B3342" t="s">
        <v>7263</v>
      </c>
      <c r="C3342" t="s">
        <v>5</v>
      </c>
      <c r="D3342" t="s">
        <v>352</v>
      </c>
      <c r="E3342" t="s">
        <v>352</v>
      </c>
      <c r="F3342" t="s">
        <v>127</v>
      </c>
      <c r="G3342" t="str">
        <f>Table_Default__ACACCTCAT[[#This Row],[ACCT_CATEGORY]]</f>
        <v>12029</v>
      </c>
    </row>
    <row r="3343" spans="1:7" x14ac:dyDescent="0.25">
      <c r="A3343" t="s">
        <v>7264</v>
      </c>
      <c r="B3343" t="s">
        <v>7265</v>
      </c>
      <c r="C3343" t="s">
        <v>5</v>
      </c>
      <c r="D3343" t="s">
        <v>352</v>
      </c>
      <c r="E3343" t="s">
        <v>352</v>
      </c>
      <c r="F3343" t="s">
        <v>127</v>
      </c>
      <c r="G3343" t="str">
        <f>Table_Default__ACACCTCAT[[#This Row],[ACCT_CATEGORY]]</f>
        <v>12030</v>
      </c>
    </row>
    <row r="3344" spans="1:7" x14ac:dyDescent="0.25">
      <c r="A3344" t="s">
        <v>7266</v>
      </c>
      <c r="B3344" t="s">
        <v>7267</v>
      </c>
      <c r="C3344" t="s">
        <v>5</v>
      </c>
      <c r="D3344" t="s">
        <v>352</v>
      </c>
      <c r="E3344" t="s">
        <v>352</v>
      </c>
      <c r="F3344" t="s">
        <v>127</v>
      </c>
      <c r="G3344" t="str">
        <f>Table_Default__ACACCTCAT[[#This Row],[ACCT_CATEGORY]]</f>
        <v>12031</v>
      </c>
    </row>
    <row r="3345" spans="1:7" x14ac:dyDescent="0.25">
      <c r="A3345" t="s">
        <v>7268</v>
      </c>
      <c r="B3345" t="s">
        <v>7269</v>
      </c>
      <c r="C3345" t="s">
        <v>5</v>
      </c>
      <c r="D3345" t="s">
        <v>352</v>
      </c>
      <c r="E3345" t="s">
        <v>352</v>
      </c>
      <c r="F3345" t="s">
        <v>127</v>
      </c>
      <c r="G3345" t="str">
        <f>Table_Default__ACACCTCAT[[#This Row],[ACCT_CATEGORY]]</f>
        <v>12032</v>
      </c>
    </row>
    <row r="3346" spans="1:7" x14ac:dyDescent="0.25">
      <c r="A3346" t="s">
        <v>7270</v>
      </c>
      <c r="B3346" t="s">
        <v>7271</v>
      </c>
      <c r="C3346" t="s">
        <v>5</v>
      </c>
      <c r="D3346" t="s">
        <v>352</v>
      </c>
      <c r="E3346" t="s">
        <v>352</v>
      </c>
      <c r="F3346" t="s">
        <v>127</v>
      </c>
      <c r="G3346" t="str">
        <f>Table_Default__ACACCTCAT[[#This Row],[ACCT_CATEGORY]]</f>
        <v>12033</v>
      </c>
    </row>
    <row r="3347" spans="1:7" x14ac:dyDescent="0.25">
      <c r="A3347" t="s">
        <v>7272</v>
      </c>
      <c r="B3347" t="s">
        <v>7273</v>
      </c>
      <c r="C3347" t="s">
        <v>5</v>
      </c>
      <c r="D3347" t="s">
        <v>352</v>
      </c>
      <c r="E3347" t="s">
        <v>352</v>
      </c>
      <c r="F3347" t="s">
        <v>127</v>
      </c>
      <c r="G3347" t="str">
        <f>Table_Default__ACACCTCAT[[#This Row],[ACCT_CATEGORY]]</f>
        <v>12034</v>
      </c>
    </row>
    <row r="3348" spans="1:7" x14ac:dyDescent="0.25">
      <c r="A3348" t="s">
        <v>7274</v>
      </c>
      <c r="B3348" t="s">
        <v>7275</v>
      </c>
      <c r="C3348" t="s">
        <v>5</v>
      </c>
      <c r="D3348" t="s">
        <v>352</v>
      </c>
      <c r="E3348" t="s">
        <v>352</v>
      </c>
      <c r="F3348" t="s">
        <v>127</v>
      </c>
      <c r="G3348" t="str">
        <f>Table_Default__ACACCTCAT[[#This Row],[ACCT_CATEGORY]]</f>
        <v>12035</v>
      </c>
    </row>
    <row r="3349" spans="1:7" x14ac:dyDescent="0.25">
      <c r="A3349" t="s">
        <v>7276</v>
      </c>
      <c r="B3349" t="s">
        <v>7277</v>
      </c>
      <c r="C3349" t="s">
        <v>5</v>
      </c>
      <c r="D3349" t="s">
        <v>352</v>
      </c>
      <c r="E3349" t="s">
        <v>352</v>
      </c>
      <c r="F3349" t="s">
        <v>127</v>
      </c>
      <c r="G3349" t="str">
        <f>Table_Default__ACACCTCAT[[#This Row],[ACCT_CATEGORY]]</f>
        <v>12036</v>
      </c>
    </row>
    <row r="3350" spans="1:7" x14ac:dyDescent="0.25">
      <c r="A3350" t="s">
        <v>7278</v>
      </c>
      <c r="B3350" t="s">
        <v>7279</v>
      </c>
      <c r="C3350" t="s">
        <v>5</v>
      </c>
      <c r="D3350" t="s">
        <v>352</v>
      </c>
      <c r="E3350" t="s">
        <v>352</v>
      </c>
      <c r="F3350" t="s">
        <v>127</v>
      </c>
      <c r="G3350" t="str">
        <f>Table_Default__ACACCTCAT[[#This Row],[ACCT_CATEGORY]]</f>
        <v>12037</v>
      </c>
    </row>
    <row r="3351" spans="1:7" x14ac:dyDescent="0.25">
      <c r="A3351" t="s">
        <v>7280</v>
      </c>
      <c r="B3351" t="s">
        <v>7281</v>
      </c>
      <c r="C3351" t="s">
        <v>5</v>
      </c>
      <c r="D3351" t="s">
        <v>352</v>
      </c>
      <c r="E3351" t="s">
        <v>352</v>
      </c>
      <c r="F3351" t="s">
        <v>127</v>
      </c>
      <c r="G3351" t="str">
        <f>Table_Default__ACACCTCAT[[#This Row],[ACCT_CATEGORY]]</f>
        <v>12038</v>
      </c>
    </row>
    <row r="3352" spans="1:7" x14ac:dyDescent="0.25">
      <c r="A3352" t="s">
        <v>7282</v>
      </c>
      <c r="B3352" t="s">
        <v>7283</v>
      </c>
      <c r="C3352" t="s">
        <v>5</v>
      </c>
      <c r="D3352" t="s">
        <v>352</v>
      </c>
      <c r="E3352" t="s">
        <v>352</v>
      </c>
      <c r="F3352" t="s">
        <v>127</v>
      </c>
      <c r="G3352" t="str">
        <f>Table_Default__ACACCTCAT[[#This Row],[ACCT_CATEGORY]]</f>
        <v>12039</v>
      </c>
    </row>
    <row r="3353" spans="1:7" x14ac:dyDescent="0.25">
      <c r="A3353" t="s">
        <v>7284</v>
      </c>
      <c r="B3353" t="s">
        <v>7285</v>
      </c>
      <c r="C3353" t="s">
        <v>5</v>
      </c>
      <c r="D3353" t="s">
        <v>352</v>
      </c>
      <c r="E3353" t="s">
        <v>352</v>
      </c>
      <c r="F3353" t="s">
        <v>127</v>
      </c>
      <c r="G3353" t="str">
        <f>Table_Default__ACACCTCAT[[#This Row],[ACCT_CATEGORY]]</f>
        <v>12040</v>
      </c>
    </row>
    <row r="3354" spans="1:7" x14ac:dyDescent="0.25">
      <c r="A3354" t="s">
        <v>7286</v>
      </c>
      <c r="B3354" t="s">
        <v>7287</v>
      </c>
      <c r="C3354" t="s">
        <v>5</v>
      </c>
      <c r="D3354" t="s">
        <v>352</v>
      </c>
      <c r="E3354" t="s">
        <v>352</v>
      </c>
      <c r="F3354" t="s">
        <v>127</v>
      </c>
      <c r="G3354" t="str">
        <f>Table_Default__ACACCTCAT[[#This Row],[ACCT_CATEGORY]]</f>
        <v>12041</v>
      </c>
    </row>
    <row r="3355" spans="1:7" x14ac:dyDescent="0.25">
      <c r="A3355" t="s">
        <v>7288</v>
      </c>
      <c r="B3355" t="s">
        <v>7289</v>
      </c>
      <c r="C3355" t="s">
        <v>5</v>
      </c>
      <c r="D3355" t="s">
        <v>352</v>
      </c>
      <c r="E3355" t="s">
        <v>352</v>
      </c>
      <c r="F3355" t="s">
        <v>127</v>
      </c>
      <c r="G3355" t="str">
        <f>Table_Default__ACACCTCAT[[#This Row],[ACCT_CATEGORY]]</f>
        <v>12042</v>
      </c>
    </row>
    <row r="3356" spans="1:7" x14ac:dyDescent="0.25">
      <c r="A3356" t="s">
        <v>7290</v>
      </c>
      <c r="B3356" t="s">
        <v>7291</v>
      </c>
      <c r="C3356" t="s">
        <v>5</v>
      </c>
      <c r="D3356" t="s">
        <v>352</v>
      </c>
      <c r="E3356" t="s">
        <v>352</v>
      </c>
      <c r="F3356" t="s">
        <v>127</v>
      </c>
      <c r="G3356" t="str">
        <f>Table_Default__ACACCTCAT[[#This Row],[ACCT_CATEGORY]]</f>
        <v>12043</v>
      </c>
    </row>
    <row r="3357" spans="1:7" x14ac:dyDescent="0.25">
      <c r="A3357" t="s">
        <v>7292</v>
      </c>
      <c r="B3357" t="s">
        <v>7293</v>
      </c>
      <c r="C3357" t="s">
        <v>5</v>
      </c>
      <c r="D3357" t="s">
        <v>352</v>
      </c>
      <c r="E3357" t="s">
        <v>352</v>
      </c>
      <c r="F3357" t="s">
        <v>127</v>
      </c>
      <c r="G3357" t="str">
        <f>Table_Default__ACACCTCAT[[#This Row],[ACCT_CATEGORY]]</f>
        <v>12044</v>
      </c>
    </row>
    <row r="3358" spans="1:7" x14ac:dyDescent="0.25">
      <c r="A3358" t="s">
        <v>7294</v>
      </c>
      <c r="B3358" t="s">
        <v>7295</v>
      </c>
      <c r="C3358" t="s">
        <v>5</v>
      </c>
      <c r="D3358" t="s">
        <v>352</v>
      </c>
      <c r="E3358" t="s">
        <v>352</v>
      </c>
      <c r="F3358" t="s">
        <v>127</v>
      </c>
      <c r="G3358" t="str">
        <f>Table_Default__ACACCTCAT[[#This Row],[ACCT_CATEGORY]]</f>
        <v>12045</v>
      </c>
    </row>
    <row r="3359" spans="1:7" x14ac:dyDescent="0.25">
      <c r="A3359" t="s">
        <v>7296</v>
      </c>
      <c r="B3359" t="s">
        <v>7297</v>
      </c>
      <c r="C3359" t="s">
        <v>5</v>
      </c>
      <c r="D3359" t="s">
        <v>352</v>
      </c>
      <c r="E3359" t="s">
        <v>352</v>
      </c>
      <c r="F3359" t="s">
        <v>127</v>
      </c>
      <c r="G3359" t="str">
        <f>Table_Default__ACACCTCAT[[#This Row],[ACCT_CATEGORY]]</f>
        <v>12046</v>
      </c>
    </row>
    <row r="3360" spans="1:7" x14ac:dyDescent="0.25">
      <c r="A3360" t="s">
        <v>7298</v>
      </c>
      <c r="B3360" t="s">
        <v>7299</v>
      </c>
      <c r="C3360" t="s">
        <v>5</v>
      </c>
      <c r="D3360" t="s">
        <v>352</v>
      </c>
      <c r="E3360" t="s">
        <v>352</v>
      </c>
      <c r="F3360" t="s">
        <v>127</v>
      </c>
      <c r="G3360" t="str">
        <f>Table_Default__ACACCTCAT[[#This Row],[ACCT_CATEGORY]]</f>
        <v>12047</v>
      </c>
    </row>
    <row r="3361" spans="1:7" x14ac:dyDescent="0.25">
      <c r="A3361" t="s">
        <v>7300</v>
      </c>
      <c r="B3361" t="s">
        <v>7301</v>
      </c>
      <c r="C3361" t="s">
        <v>5</v>
      </c>
      <c r="D3361" t="s">
        <v>352</v>
      </c>
      <c r="E3361" t="s">
        <v>352</v>
      </c>
      <c r="F3361" t="s">
        <v>127</v>
      </c>
      <c r="G3361" t="str">
        <f>Table_Default__ACACCTCAT[[#This Row],[ACCT_CATEGORY]]</f>
        <v>12048</v>
      </c>
    </row>
    <row r="3362" spans="1:7" x14ac:dyDescent="0.25">
      <c r="A3362" t="s">
        <v>7302</v>
      </c>
      <c r="B3362" t="s">
        <v>7303</v>
      </c>
      <c r="C3362" t="s">
        <v>5</v>
      </c>
      <c r="D3362" t="s">
        <v>352</v>
      </c>
      <c r="E3362" t="s">
        <v>352</v>
      </c>
      <c r="F3362" t="s">
        <v>127</v>
      </c>
      <c r="G3362" t="str">
        <f>Table_Default__ACACCTCAT[[#This Row],[ACCT_CATEGORY]]</f>
        <v>12049</v>
      </c>
    </row>
    <row r="3363" spans="1:7" x14ac:dyDescent="0.25">
      <c r="A3363" t="s">
        <v>7304</v>
      </c>
      <c r="B3363" t="s">
        <v>7305</v>
      </c>
      <c r="C3363" t="s">
        <v>5</v>
      </c>
      <c r="D3363" t="s">
        <v>352</v>
      </c>
      <c r="E3363" t="s">
        <v>352</v>
      </c>
      <c r="F3363" t="s">
        <v>127</v>
      </c>
      <c r="G3363" t="str">
        <f>Table_Default__ACACCTCAT[[#This Row],[ACCT_CATEGORY]]</f>
        <v>12050</v>
      </c>
    </row>
    <row r="3364" spans="1:7" x14ac:dyDescent="0.25">
      <c r="A3364" t="s">
        <v>7306</v>
      </c>
      <c r="B3364" t="s">
        <v>7307</v>
      </c>
      <c r="C3364" t="s">
        <v>5</v>
      </c>
      <c r="D3364" t="s">
        <v>352</v>
      </c>
      <c r="E3364" t="s">
        <v>352</v>
      </c>
      <c r="F3364" t="s">
        <v>127</v>
      </c>
      <c r="G3364" t="str">
        <f>Table_Default__ACACCTCAT[[#This Row],[ACCT_CATEGORY]]</f>
        <v>12051</v>
      </c>
    </row>
    <row r="3365" spans="1:7" x14ac:dyDescent="0.25">
      <c r="A3365" t="s">
        <v>7308</v>
      </c>
      <c r="B3365" t="s">
        <v>7309</v>
      </c>
      <c r="C3365" t="s">
        <v>5</v>
      </c>
      <c r="D3365" t="s">
        <v>352</v>
      </c>
      <c r="E3365" t="s">
        <v>352</v>
      </c>
      <c r="F3365" t="s">
        <v>127</v>
      </c>
      <c r="G3365" t="str">
        <f>Table_Default__ACACCTCAT[[#This Row],[ACCT_CATEGORY]]</f>
        <v>12052</v>
      </c>
    </row>
    <row r="3366" spans="1:7" x14ac:dyDescent="0.25">
      <c r="A3366" t="s">
        <v>7310</v>
      </c>
      <c r="B3366" t="s">
        <v>7311</v>
      </c>
      <c r="C3366" t="s">
        <v>5</v>
      </c>
      <c r="D3366" t="s">
        <v>352</v>
      </c>
      <c r="E3366" t="s">
        <v>352</v>
      </c>
      <c r="F3366" t="s">
        <v>127</v>
      </c>
      <c r="G3366" t="str">
        <f>Table_Default__ACACCTCAT[[#This Row],[ACCT_CATEGORY]]</f>
        <v>12053</v>
      </c>
    </row>
    <row r="3367" spans="1:7" x14ac:dyDescent="0.25">
      <c r="A3367" t="s">
        <v>7312</v>
      </c>
      <c r="B3367" t="s">
        <v>7313</v>
      </c>
      <c r="C3367" t="s">
        <v>5</v>
      </c>
      <c r="D3367" t="s">
        <v>352</v>
      </c>
      <c r="E3367" t="s">
        <v>352</v>
      </c>
      <c r="F3367" t="s">
        <v>127</v>
      </c>
      <c r="G3367" t="str">
        <f>Table_Default__ACACCTCAT[[#This Row],[ACCT_CATEGORY]]</f>
        <v>12054</v>
      </c>
    </row>
    <row r="3368" spans="1:7" x14ac:dyDescent="0.25">
      <c r="A3368" t="s">
        <v>7314</v>
      </c>
      <c r="B3368" t="s">
        <v>7315</v>
      </c>
      <c r="C3368" t="s">
        <v>5</v>
      </c>
      <c r="D3368" t="s">
        <v>352</v>
      </c>
      <c r="E3368" t="s">
        <v>352</v>
      </c>
      <c r="F3368" t="s">
        <v>127</v>
      </c>
      <c r="G3368" t="str">
        <f>Table_Default__ACACCTCAT[[#This Row],[ACCT_CATEGORY]]</f>
        <v>12055</v>
      </c>
    </row>
    <row r="3369" spans="1:7" x14ac:dyDescent="0.25">
      <c r="A3369" t="s">
        <v>7316</v>
      </c>
      <c r="B3369" t="s">
        <v>7317</v>
      </c>
      <c r="C3369" t="s">
        <v>5</v>
      </c>
      <c r="D3369" t="s">
        <v>352</v>
      </c>
      <c r="E3369" t="s">
        <v>352</v>
      </c>
      <c r="F3369" t="s">
        <v>127</v>
      </c>
      <c r="G3369" t="str">
        <f>Table_Default__ACACCTCAT[[#This Row],[ACCT_CATEGORY]]</f>
        <v>12056</v>
      </c>
    </row>
    <row r="3370" spans="1:7" x14ac:dyDescent="0.25">
      <c r="A3370" t="s">
        <v>7318</v>
      </c>
      <c r="B3370" t="s">
        <v>7319</v>
      </c>
      <c r="C3370" t="s">
        <v>5</v>
      </c>
      <c r="D3370" t="s">
        <v>352</v>
      </c>
      <c r="E3370" t="s">
        <v>352</v>
      </c>
      <c r="F3370" t="s">
        <v>127</v>
      </c>
      <c r="G3370" t="str">
        <f>Table_Default__ACACCTCAT[[#This Row],[ACCT_CATEGORY]]</f>
        <v>12057</v>
      </c>
    </row>
    <row r="3371" spans="1:7" x14ac:dyDescent="0.25">
      <c r="A3371" t="s">
        <v>7320</v>
      </c>
      <c r="B3371" t="s">
        <v>7321</v>
      </c>
      <c r="C3371" t="s">
        <v>5</v>
      </c>
      <c r="D3371" t="s">
        <v>352</v>
      </c>
      <c r="E3371" t="s">
        <v>352</v>
      </c>
      <c r="F3371" t="s">
        <v>127</v>
      </c>
      <c r="G3371" t="str">
        <f>Table_Default__ACACCTCAT[[#This Row],[ACCT_CATEGORY]]</f>
        <v>12058</v>
      </c>
    </row>
    <row r="3372" spans="1:7" x14ac:dyDescent="0.25">
      <c r="A3372" t="s">
        <v>7322</v>
      </c>
      <c r="B3372" t="s">
        <v>7323</v>
      </c>
      <c r="C3372" t="s">
        <v>5</v>
      </c>
      <c r="D3372" t="s">
        <v>352</v>
      </c>
      <c r="E3372" t="s">
        <v>352</v>
      </c>
      <c r="F3372" t="s">
        <v>127</v>
      </c>
      <c r="G3372" t="str">
        <f>Table_Default__ACACCTCAT[[#This Row],[ACCT_CATEGORY]]</f>
        <v>12059</v>
      </c>
    </row>
    <row r="3373" spans="1:7" x14ac:dyDescent="0.25">
      <c r="A3373" t="s">
        <v>7324</v>
      </c>
      <c r="B3373" t="s">
        <v>7325</v>
      </c>
      <c r="C3373" t="s">
        <v>5</v>
      </c>
      <c r="D3373" t="s">
        <v>352</v>
      </c>
      <c r="E3373" t="s">
        <v>352</v>
      </c>
      <c r="F3373" t="s">
        <v>127</v>
      </c>
      <c r="G3373" t="str">
        <f>Table_Default__ACACCTCAT[[#This Row],[ACCT_CATEGORY]]</f>
        <v>12060</v>
      </c>
    </row>
    <row r="3374" spans="1:7" x14ac:dyDescent="0.25">
      <c r="A3374" t="s">
        <v>7326</v>
      </c>
      <c r="B3374" t="s">
        <v>7327</v>
      </c>
      <c r="C3374" t="s">
        <v>5</v>
      </c>
      <c r="D3374" t="s">
        <v>352</v>
      </c>
      <c r="E3374" t="s">
        <v>352</v>
      </c>
      <c r="F3374" t="s">
        <v>127</v>
      </c>
      <c r="G3374" t="str">
        <f>Table_Default__ACACCTCAT[[#This Row],[ACCT_CATEGORY]]</f>
        <v>12061</v>
      </c>
    </row>
    <row r="3375" spans="1:7" x14ac:dyDescent="0.25">
      <c r="A3375" t="s">
        <v>7328</v>
      </c>
      <c r="B3375" t="s">
        <v>7329</v>
      </c>
      <c r="C3375" t="s">
        <v>5</v>
      </c>
      <c r="D3375" t="s">
        <v>352</v>
      </c>
      <c r="E3375" t="s">
        <v>352</v>
      </c>
      <c r="F3375" t="s">
        <v>127</v>
      </c>
      <c r="G3375" t="str">
        <f>Table_Default__ACACCTCAT[[#This Row],[ACCT_CATEGORY]]</f>
        <v>12062</v>
      </c>
    </row>
    <row r="3376" spans="1:7" x14ac:dyDescent="0.25">
      <c r="A3376" t="s">
        <v>7330</v>
      </c>
      <c r="B3376" t="s">
        <v>7331</v>
      </c>
      <c r="C3376" t="s">
        <v>5</v>
      </c>
      <c r="D3376" t="s">
        <v>352</v>
      </c>
      <c r="E3376" t="s">
        <v>352</v>
      </c>
      <c r="F3376" t="s">
        <v>127</v>
      </c>
      <c r="G3376" t="str">
        <f>Table_Default__ACACCTCAT[[#This Row],[ACCT_CATEGORY]]</f>
        <v>12063</v>
      </c>
    </row>
    <row r="3377" spans="1:7" x14ac:dyDescent="0.25">
      <c r="A3377" t="s">
        <v>7332</v>
      </c>
      <c r="B3377" t="s">
        <v>7333</v>
      </c>
      <c r="C3377" t="s">
        <v>5</v>
      </c>
      <c r="D3377" t="s">
        <v>352</v>
      </c>
      <c r="E3377" t="s">
        <v>352</v>
      </c>
      <c r="F3377" t="s">
        <v>127</v>
      </c>
      <c r="G3377" t="str">
        <f>Table_Default__ACACCTCAT[[#This Row],[ACCT_CATEGORY]]</f>
        <v>12064</v>
      </c>
    </row>
    <row r="3378" spans="1:7" x14ac:dyDescent="0.25">
      <c r="A3378" t="s">
        <v>7334</v>
      </c>
      <c r="B3378" t="s">
        <v>7335</v>
      </c>
      <c r="C3378" t="s">
        <v>5</v>
      </c>
      <c r="D3378" t="s">
        <v>352</v>
      </c>
      <c r="E3378" t="s">
        <v>352</v>
      </c>
      <c r="F3378" t="s">
        <v>127</v>
      </c>
      <c r="G3378" t="str">
        <f>Table_Default__ACACCTCAT[[#This Row],[ACCT_CATEGORY]]</f>
        <v>12065</v>
      </c>
    </row>
    <row r="3379" spans="1:7" x14ac:dyDescent="0.25">
      <c r="A3379" t="s">
        <v>7336</v>
      </c>
      <c r="B3379" t="s">
        <v>7337</v>
      </c>
      <c r="C3379" t="s">
        <v>5</v>
      </c>
      <c r="D3379" t="s">
        <v>352</v>
      </c>
      <c r="E3379" t="s">
        <v>352</v>
      </c>
      <c r="F3379" t="s">
        <v>127</v>
      </c>
      <c r="G3379" t="str">
        <f>Table_Default__ACACCTCAT[[#This Row],[ACCT_CATEGORY]]</f>
        <v>12066</v>
      </c>
    </row>
    <row r="3380" spans="1:7" x14ac:dyDescent="0.25">
      <c r="A3380" t="s">
        <v>7338</v>
      </c>
      <c r="B3380" t="s">
        <v>7339</v>
      </c>
      <c r="C3380" t="s">
        <v>5</v>
      </c>
      <c r="D3380" t="s">
        <v>352</v>
      </c>
      <c r="E3380" t="s">
        <v>352</v>
      </c>
      <c r="F3380" t="s">
        <v>127</v>
      </c>
      <c r="G3380" t="str">
        <f>Table_Default__ACACCTCAT[[#This Row],[ACCT_CATEGORY]]</f>
        <v>12067</v>
      </c>
    </row>
    <row r="3381" spans="1:7" x14ac:dyDescent="0.25">
      <c r="A3381" t="s">
        <v>7340</v>
      </c>
      <c r="B3381" t="s">
        <v>7341</v>
      </c>
      <c r="C3381" t="s">
        <v>5</v>
      </c>
      <c r="D3381" t="s">
        <v>352</v>
      </c>
      <c r="E3381" t="s">
        <v>352</v>
      </c>
      <c r="F3381" t="s">
        <v>127</v>
      </c>
      <c r="G3381" t="str">
        <f>Table_Default__ACACCTCAT[[#This Row],[ACCT_CATEGORY]]</f>
        <v>12068</v>
      </c>
    </row>
    <row r="3382" spans="1:7" x14ac:dyDescent="0.25">
      <c r="A3382" t="s">
        <v>7342</v>
      </c>
      <c r="B3382" t="s">
        <v>7343</v>
      </c>
      <c r="C3382" t="s">
        <v>5</v>
      </c>
      <c r="D3382" t="s">
        <v>352</v>
      </c>
      <c r="E3382" t="s">
        <v>352</v>
      </c>
      <c r="F3382" t="s">
        <v>127</v>
      </c>
      <c r="G3382" t="str">
        <f>Table_Default__ACACCTCAT[[#This Row],[ACCT_CATEGORY]]</f>
        <v>12069</v>
      </c>
    </row>
    <row r="3383" spans="1:7" x14ac:dyDescent="0.25">
      <c r="A3383" t="s">
        <v>7344</v>
      </c>
      <c r="B3383" t="s">
        <v>7345</v>
      </c>
      <c r="C3383" t="s">
        <v>5</v>
      </c>
      <c r="D3383" t="s">
        <v>352</v>
      </c>
      <c r="E3383" t="s">
        <v>352</v>
      </c>
      <c r="F3383" t="s">
        <v>127</v>
      </c>
      <c r="G3383" t="str">
        <f>Table_Default__ACACCTCAT[[#This Row],[ACCT_CATEGORY]]</f>
        <v>12070</v>
      </c>
    </row>
    <row r="3384" spans="1:7" x14ac:dyDescent="0.25">
      <c r="A3384" t="s">
        <v>7346</v>
      </c>
      <c r="B3384" t="s">
        <v>7347</v>
      </c>
      <c r="C3384" t="s">
        <v>5</v>
      </c>
      <c r="D3384" t="s">
        <v>352</v>
      </c>
      <c r="E3384" t="s">
        <v>352</v>
      </c>
      <c r="F3384" t="s">
        <v>127</v>
      </c>
      <c r="G3384" t="str">
        <f>Table_Default__ACACCTCAT[[#This Row],[ACCT_CATEGORY]]</f>
        <v>12071</v>
      </c>
    </row>
    <row r="3385" spans="1:7" x14ac:dyDescent="0.25">
      <c r="A3385" t="s">
        <v>7348</v>
      </c>
      <c r="B3385" t="s">
        <v>7349</v>
      </c>
      <c r="C3385" t="s">
        <v>5</v>
      </c>
      <c r="D3385" t="s">
        <v>352</v>
      </c>
      <c r="E3385" t="s">
        <v>352</v>
      </c>
      <c r="F3385" t="s">
        <v>127</v>
      </c>
      <c r="G3385" t="str">
        <f>Table_Default__ACACCTCAT[[#This Row],[ACCT_CATEGORY]]</f>
        <v>12072</v>
      </c>
    </row>
    <row r="3386" spans="1:7" x14ac:dyDescent="0.25">
      <c r="A3386" t="s">
        <v>7350</v>
      </c>
      <c r="B3386" t="s">
        <v>7351</v>
      </c>
      <c r="C3386" t="s">
        <v>5</v>
      </c>
      <c r="D3386" t="s">
        <v>352</v>
      </c>
      <c r="E3386" t="s">
        <v>352</v>
      </c>
      <c r="F3386" t="s">
        <v>127</v>
      </c>
      <c r="G3386" t="str">
        <f>Table_Default__ACACCTCAT[[#This Row],[ACCT_CATEGORY]]</f>
        <v>12073</v>
      </c>
    </row>
    <row r="3387" spans="1:7" x14ac:dyDescent="0.25">
      <c r="A3387" t="s">
        <v>7352</v>
      </c>
      <c r="B3387" t="s">
        <v>7353</v>
      </c>
      <c r="C3387" t="s">
        <v>5</v>
      </c>
      <c r="D3387" t="s">
        <v>352</v>
      </c>
      <c r="E3387" t="s">
        <v>352</v>
      </c>
      <c r="F3387" t="s">
        <v>127</v>
      </c>
      <c r="G3387" t="str">
        <f>Table_Default__ACACCTCAT[[#This Row],[ACCT_CATEGORY]]</f>
        <v>12074</v>
      </c>
    </row>
    <row r="3388" spans="1:7" x14ac:dyDescent="0.25">
      <c r="A3388" t="s">
        <v>7354</v>
      </c>
      <c r="B3388" t="s">
        <v>7355</v>
      </c>
      <c r="C3388" t="s">
        <v>5</v>
      </c>
      <c r="D3388" t="s">
        <v>352</v>
      </c>
      <c r="E3388" t="s">
        <v>352</v>
      </c>
      <c r="F3388" t="s">
        <v>127</v>
      </c>
      <c r="G3388" t="str">
        <f>Table_Default__ACACCTCAT[[#This Row],[ACCT_CATEGORY]]</f>
        <v>12075</v>
      </c>
    </row>
    <row r="3389" spans="1:7" x14ac:dyDescent="0.25">
      <c r="A3389" t="s">
        <v>7356</v>
      </c>
      <c r="B3389" t="s">
        <v>7357</v>
      </c>
      <c r="C3389" t="s">
        <v>5</v>
      </c>
      <c r="D3389" t="s">
        <v>352</v>
      </c>
      <c r="E3389" t="s">
        <v>352</v>
      </c>
      <c r="F3389" t="s">
        <v>127</v>
      </c>
      <c r="G3389" t="str">
        <f>Table_Default__ACACCTCAT[[#This Row],[ACCT_CATEGORY]]</f>
        <v>12076</v>
      </c>
    </row>
    <row r="3390" spans="1:7" x14ac:dyDescent="0.25">
      <c r="A3390" t="s">
        <v>7358</v>
      </c>
      <c r="B3390" t="s">
        <v>7359</v>
      </c>
      <c r="C3390" t="s">
        <v>5</v>
      </c>
      <c r="D3390" t="s">
        <v>352</v>
      </c>
      <c r="E3390" t="s">
        <v>352</v>
      </c>
      <c r="F3390" t="s">
        <v>127</v>
      </c>
      <c r="G3390" t="str">
        <f>Table_Default__ACACCTCAT[[#This Row],[ACCT_CATEGORY]]</f>
        <v>12077</v>
      </c>
    </row>
    <row r="3391" spans="1:7" x14ac:dyDescent="0.25">
      <c r="A3391" t="s">
        <v>7360</v>
      </c>
      <c r="B3391" t="s">
        <v>7361</v>
      </c>
      <c r="C3391" t="s">
        <v>5</v>
      </c>
      <c r="D3391" t="s">
        <v>352</v>
      </c>
      <c r="E3391" t="s">
        <v>352</v>
      </c>
      <c r="F3391" t="s">
        <v>127</v>
      </c>
      <c r="G3391" t="str">
        <f>Table_Default__ACACCTCAT[[#This Row],[ACCT_CATEGORY]]</f>
        <v>12078</v>
      </c>
    </row>
    <row r="3392" spans="1:7" x14ac:dyDescent="0.25">
      <c r="A3392" t="s">
        <v>7362</v>
      </c>
      <c r="B3392" t="s">
        <v>7363</v>
      </c>
      <c r="C3392" t="s">
        <v>5</v>
      </c>
      <c r="D3392" t="s">
        <v>352</v>
      </c>
      <c r="E3392" t="s">
        <v>352</v>
      </c>
      <c r="F3392" t="s">
        <v>127</v>
      </c>
      <c r="G3392" t="str">
        <f>Table_Default__ACACCTCAT[[#This Row],[ACCT_CATEGORY]]</f>
        <v>12079</v>
      </c>
    </row>
    <row r="3393" spans="1:7" x14ac:dyDescent="0.25">
      <c r="A3393" t="s">
        <v>7364</v>
      </c>
      <c r="B3393" t="s">
        <v>7365</v>
      </c>
      <c r="C3393" t="s">
        <v>5</v>
      </c>
      <c r="D3393" t="s">
        <v>352</v>
      </c>
      <c r="E3393" t="s">
        <v>352</v>
      </c>
      <c r="F3393" t="s">
        <v>127</v>
      </c>
      <c r="G3393" t="str">
        <f>Table_Default__ACACCTCAT[[#This Row],[ACCT_CATEGORY]]</f>
        <v>12080</v>
      </c>
    </row>
    <row r="3394" spans="1:7" x14ac:dyDescent="0.25">
      <c r="A3394" t="s">
        <v>7366</v>
      </c>
      <c r="B3394" t="s">
        <v>7367</v>
      </c>
      <c r="C3394" t="s">
        <v>5</v>
      </c>
      <c r="D3394" t="s">
        <v>352</v>
      </c>
      <c r="E3394" t="s">
        <v>352</v>
      </c>
      <c r="F3394" t="s">
        <v>127</v>
      </c>
      <c r="G3394" t="str">
        <f>Table_Default__ACACCTCAT[[#This Row],[ACCT_CATEGORY]]</f>
        <v>12081</v>
      </c>
    </row>
    <row r="3395" spans="1:7" x14ac:dyDescent="0.25">
      <c r="A3395" t="s">
        <v>7368</v>
      </c>
      <c r="B3395" t="s">
        <v>7369</v>
      </c>
      <c r="C3395" t="s">
        <v>5</v>
      </c>
      <c r="D3395" t="s">
        <v>352</v>
      </c>
      <c r="E3395" t="s">
        <v>352</v>
      </c>
      <c r="F3395" t="s">
        <v>127</v>
      </c>
      <c r="G3395" t="str">
        <f>Table_Default__ACACCTCAT[[#This Row],[ACCT_CATEGORY]]</f>
        <v>12082</v>
      </c>
    </row>
    <row r="3396" spans="1:7" x14ac:dyDescent="0.25">
      <c r="A3396" t="s">
        <v>7370</v>
      </c>
      <c r="B3396" t="s">
        <v>7371</v>
      </c>
      <c r="C3396" t="s">
        <v>5</v>
      </c>
      <c r="D3396" t="s">
        <v>352</v>
      </c>
      <c r="E3396" t="s">
        <v>352</v>
      </c>
      <c r="F3396" t="s">
        <v>127</v>
      </c>
      <c r="G3396" t="str">
        <f>Table_Default__ACACCTCAT[[#This Row],[ACCT_CATEGORY]]</f>
        <v>12083</v>
      </c>
    </row>
    <row r="3397" spans="1:7" x14ac:dyDescent="0.25">
      <c r="A3397" t="s">
        <v>7372</v>
      </c>
      <c r="B3397" t="s">
        <v>7373</v>
      </c>
      <c r="C3397" t="s">
        <v>5</v>
      </c>
      <c r="D3397" t="s">
        <v>352</v>
      </c>
      <c r="E3397" t="s">
        <v>352</v>
      </c>
      <c r="F3397" t="s">
        <v>127</v>
      </c>
      <c r="G3397" t="str">
        <f>Table_Default__ACACCTCAT[[#This Row],[ACCT_CATEGORY]]</f>
        <v>12084</v>
      </c>
    </row>
    <row r="3398" spans="1:7" x14ac:dyDescent="0.25">
      <c r="A3398" t="s">
        <v>7374</v>
      </c>
      <c r="B3398" t="s">
        <v>7375</v>
      </c>
      <c r="C3398" t="s">
        <v>5</v>
      </c>
      <c r="D3398" t="s">
        <v>352</v>
      </c>
      <c r="E3398" t="s">
        <v>352</v>
      </c>
      <c r="F3398" t="s">
        <v>127</v>
      </c>
      <c r="G3398" t="str">
        <f>Table_Default__ACACCTCAT[[#This Row],[ACCT_CATEGORY]]</f>
        <v>12085</v>
      </c>
    </row>
    <row r="3399" spans="1:7" x14ac:dyDescent="0.25">
      <c r="A3399" t="s">
        <v>7376</v>
      </c>
      <c r="B3399" t="s">
        <v>7377</v>
      </c>
      <c r="C3399" t="s">
        <v>5</v>
      </c>
      <c r="D3399" t="s">
        <v>352</v>
      </c>
      <c r="E3399" t="s">
        <v>352</v>
      </c>
      <c r="F3399" t="s">
        <v>127</v>
      </c>
      <c r="G3399" t="str">
        <f>Table_Default__ACACCTCAT[[#This Row],[ACCT_CATEGORY]]</f>
        <v>12086</v>
      </c>
    </row>
    <row r="3400" spans="1:7" x14ac:dyDescent="0.25">
      <c r="A3400" t="s">
        <v>7378</v>
      </c>
      <c r="B3400" t="s">
        <v>7379</v>
      </c>
      <c r="C3400" t="s">
        <v>5</v>
      </c>
      <c r="D3400" t="s">
        <v>352</v>
      </c>
      <c r="E3400" t="s">
        <v>352</v>
      </c>
      <c r="F3400" t="s">
        <v>127</v>
      </c>
      <c r="G3400" t="str">
        <f>Table_Default__ACACCTCAT[[#This Row],[ACCT_CATEGORY]]</f>
        <v>12087</v>
      </c>
    </row>
    <row r="3401" spans="1:7" x14ac:dyDescent="0.25">
      <c r="A3401" t="s">
        <v>7380</v>
      </c>
      <c r="B3401" t="s">
        <v>7381</v>
      </c>
      <c r="C3401" t="s">
        <v>5</v>
      </c>
      <c r="D3401" t="s">
        <v>352</v>
      </c>
      <c r="E3401" t="s">
        <v>352</v>
      </c>
      <c r="F3401" t="s">
        <v>127</v>
      </c>
      <c r="G3401" t="str">
        <f>Table_Default__ACACCTCAT[[#This Row],[ACCT_CATEGORY]]</f>
        <v>12088</v>
      </c>
    </row>
    <row r="3402" spans="1:7" x14ac:dyDescent="0.25">
      <c r="A3402" t="s">
        <v>7382</v>
      </c>
      <c r="B3402" t="s">
        <v>7383</v>
      </c>
      <c r="C3402" t="s">
        <v>5</v>
      </c>
      <c r="D3402" t="s">
        <v>352</v>
      </c>
      <c r="E3402" t="s">
        <v>352</v>
      </c>
      <c r="F3402" t="s">
        <v>127</v>
      </c>
      <c r="G3402" t="str">
        <f>Table_Default__ACACCTCAT[[#This Row],[ACCT_CATEGORY]]</f>
        <v>12089</v>
      </c>
    </row>
    <row r="3403" spans="1:7" x14ac:dyDescent="0.25">
      <c r="A3403" t="s">
        <v>7384</v>
      </c>
      <c r="B3403" t="s">
        <v>7385</v>
      </c>
      <c r="C3403" t="s">
        <v>5</v>
      </c>
      <c r="D3403" t="s">
        <v>352</v>
      </c>
      <c r="E3403" t="s">
        <v>352</v>
      </c>
      <c r="F3403" t="s">
        <v>127</v>
      </c>
      <c r="G3403" t="str">
        <f>Table_Default__ACACCTCAT[[#This Row],[ACCT_CATEGORY]]</f>
        <v>12090</v>
      </c>
    </row>
    <row r="3404" spans="1:7" x14ac:dyDescent="0.25">
      <c r="A3404" t="s">
        <v>7386</v>
      </c>
      <c r="B3404" t="s">
        <v>7387</v>
      </c>
      <c r="C3404" t="s">
        <v>5</v>
      </c>
      <c r="D3404" t="s">
        <v>352</v>
      </c>
      <c r="E3404" t="s">
        <v>352</v>
      </c>
      <c r="F3404" t="s">
        <v>127</v>
      </c>
      <c r="G3404" t="str">
        <f>Table_Default__ACACCTCAT[[#This Row],[ACCT_CATEGORY]]</f>
        <v>12091</v>
      </c>
    </row>
    <row r="3405" spans="1:7" x14ac:dyDescent="0.25">
      <c r="A3405" t="s">
        <v>7388</v>
      </c>
      <c r="B3405" t="s">
        <v>7389</v>
      </c>
      <c r="C3405" t="s">
        <v>5</v>
      </c>
      <c r="D3405" t="s">
        <v>352</v>
      </c>
      <c r="E3405" t="s">
        <v>352</v>
      </c>
      <c r="F3405" t="s">
        <v>127</v>
      </c>
      <c r="G3405" t="str">
        <f>Table_Default__ACACCTCAT[[#This Row],[ACCT_CATEGORY]]</f>
        <v>12092</v>
      </c>
    </row>
    <row r="3406" spans="1:7" x14ac:dyDescent="0.25">
      <c r="A3406" t="s">
        <v>7390</v>
      </c>
      <c r="B3406" t="s">
        <v>7391</v>
      </c>
      <c r="C3406" t="s">
        <v>5</v>
      </c>
      <c r="D3406" t="s">
        <v>352</v>
      </c>
      <c r="E3406" t="s">
        <v>352</v>
      </c>
      <c r="F3406" t="s">
        <v>127</v>
      </c>
      <c r="G3406" t="str">
        <f>Table_Default__ACACCTCAT[[#This Row],[ACCT_CATEGORY]]</f>
        <v>12093</v>
      </c>
    </row>
    <row r="3407" spans="1:7" x14ac:dyDescent="0.25">
      <c r="A3407" t="s">
        <v>7392</v>
      </c>
      <c r="B3407" t="s">
        <v>7393</v>
      </c>
      <c r="C3407" t="s">
        <v>5</v>
      </c>
      <c r="D3407" t="s">
        <v>352</v>
      </c>
      <c r="E3407" t="s">
        <v>352</v>
      </c>
      <c r="F3407" t="s">
        <v>127</v>
      </c>
      <c r="G3407" t="str">
        <f>Table_Default__ACACCTCAT[[#This Row],[ACCT_CATEGORY]]</f>
        <v>12094</v>
      </c>
    </row>
    <row r="3408" spans="1:7" x14ac:dyDescent="0.25">
      <c r="A3408" t="s">
        <v>7394</v>
      </c>
      <c r="B3408" t="s">
        <v>7395</v>
      </c>
      <c r="C3408" t="s">
        <v>5</v>
      </c>
      <c r="D3408" t="s">
        <v>352</v>
      </c>
      <c r="E3408" t="s">
        <v>352</v>
      </c>
      <c r="F3408" t="s">
        <v>127</v>
      </c>
      <c r="G3408" t="str">
        <f>Table_Default__ACACCTCAT[[#This Row],[ACCT_CATEGORY]]</f>
        <v>12095</v>
      </c>
    </row>
    <row r="3409" spans="1:7" x14ac:dyDescent="0.25">
      <c r="A3409" t="s">
        <v>7396</v>
      </c>
      <c r="B3409" t="s">
        <v>7397</v>
      </c>
      <c r="C3409" t="s">
        <v>5</v>
      </c>
      <c r="D3409" t="s">
        <v>352</v>
      </c>
      <c r="E3409" t="s">
        <v>352</v>
      </c>
      <c r="F3409" t="s">
        <v>127</v>
      </c>
      <c r="G3409" t="str">
        <f>Table_Default__ACACCTCAT[[#This Row],[ACCT_CATEGORY]]</f>
        <v>12096</v>
      </c>
    </row>
    <row r="3410" spans="1:7" x14ac:dyDescent="0.25">
      <c r="A3410" t="s">
        <v>7398</v>
      </c>
      <c r="B3410" t="s">
        <v>7399</v>
      </c>
      <c r="C3410" t="s">
        <v>5</v>
      </c>
      <c r="D3410" t="s">
        <v>352</v>
      </c>
      <c r="E3410" t="s">
        <v>352</v>
      </c>
      <c r="F3410" t="s">
        <v>127</v>
      </c>
      <c r="G3410" t="str">
        <f>Table_Default__ACACCTCAT[[#This Row],[ACCT_CATEGORY]]</f>
        <v>12097</v>
      </c>
    </row>
    <row r="3411" spans="1:7" x14ac:dyDescent="0.25">
      <c r="A3411" t="s">
        <v>7400</v>
      </c>
      <c r="B3411" t="s">
        <v>7401</v>
      </c>
      <c r="C3411" t="s">
        <v>5</v>
      </c>
      <c r="D3411" t="s">
        <v>352</v>
      </c>
      <c r="E3411" t="s">
        <v>352</v>
      </c>
      <c r="F3411" t="s">
        <v>127</v>
      </c>
      <c r="G3411" t="str">
        <f>Table_Default__ACACCTCAT[[#This Row],[ACCT_CATEGORY]]</f>
        <v>12098</v>
      </c>
    </row>
    <row r="3412" spans="1:7" x14ac:dyDescent="0.25">
      <c r="A3412" t="s">
        <v>7402</v>
      </c>
      <c r="B3412" t="s">
        <v>7403</v>
      </c>
      <c r="C3412" t="s">
        <v>5</v>
      </c>
      <c r="D3412" t="s">
        <v>352</v>
      </c>
      <c r="E3412" t="s">
        <v>352</v>
      </c>
      <c r="F3412" t="s">
        <v>127</v>
      </c>
      <c r="G3412" t="str">
        <f>Table_Default__ACACCTCAT[[#This Row],[ACCT_CATEGORY]]</f>
        <v>12099</v>
      </c>
    </row>
    <row r="3413" spans="1:7" x14ac:dyDescent="0.25">
      <c r="A3413" t="s">
        <v>7404</v>
      </c>
      <c r="B3413" t="s">
        <v>7405</v>
      </c>
      <c r="C3413" t="s">
        <v>5</v>
      </c>
      <c r="D3413" t="s">
        <v>352</v>
      </c>
      <c r="E3413" t="s">
        <v>352</v>
      </c>
      <c r="F3413" t="s">
        <v>127</v>
      </c>
      <c r="G3413" t="str">
        <f>Table_Default__ACACCTCAT[[#This Row],[ACCT_CATEGORY]]</f>
        <v>12100</v>
      </c>
    </row>
    <row r="3414" spans="1:7" x14ac:dyDescent="0.25">
      <c r="A3414" t="s">
        <v>7406</v>
      </c>
      <c r="B3414" t="s">
        <v>7407</v>
      </c>
      <c r="C3414" t="s">
        <v>5</v>
      </c>
      <c r="D3414" t="s">
        <v>352</v>
      </c>
      <c r="E3414" t="s">
        <v>352</v>
      </c>
      <c r="F3414" t="s">
        <v>127</v>
      </c>
      <c r="G3414" t="str">
        <f>Table_Default__ACACCTCAT[[#This Row],[ACCT_CATEGORY]]</f>
        <v>12101</v>
      </c>
    </row>
    <row r="3415" spans="1:7" x14ac:dyDescent="0.25">
      <c r="A3415" t="s">
        <v>7408</v>
      </c>
      <c r="B3415" t="s">
        <v>7409</v>
      </c>
      <c r="C3415" t="s">
        <v>5</v>
      </c>
      <c r="D3415" t="s">
        <v>352</v>
      </c>
      <c r="E3415" t="s">
        <v>352</v>
      </c>
      <c r="F3415" t="s">
        <v>127</v>
      </c>
      <c r="G3415" t="str">
        <f>Table_Default__ACACCTCAT[[#This Row],[ACCT_CATEGORY]]</f>
        <v>12102</v>
      </c>
    </row>
    <row r="3416" spans="1:7" x14ac:dyDescent="0.25">
      <c r="A3416" t="s">
        <v>7410</v>
      </c>
      <c r="B3416" t="s">
        <v>7411</v>
      </c>
      <c r="C3416" t="s">
        <v>5</v>
      </c>
      <c r="D3416" t="s">
        <v>352</v>
      </c>
      <c r="E3416" t="s">
        <v>352</v>
      </c>
      <c r="F3416" t="s">
        <v>127</v>
      </c>
      <c r="G3416" t="str">
        <f>Table_Default__ACACCTCAT[[#This Row],[ACCT_CATEGORY]]</f>
        <v>12103</v>
      </c>
    </row>
    <row r="3417" spans="1:7" x14ac:dyDescent="0.25">
      <c r="A3417" t="s">
        <v>7412</v>
      </c>
      <c r="B3417" t="s">
        <v>7413</v>
      </c>
      <c r="C3417" t="s">
        <v>5</v>
      </c>
      <c r="D3417" t="s">
        <v>352</v>
      </c>
      <c r="E3417" t="s">
        <v>352</v>
      </c>
      <c r="F3417" t="s">
        <v>127</v>
      </c>
      <c r="G3417" t="str">
        <f>Table_Default__ACACCTCAT[[#This Row],[ACCT_CATEGORY]]</f>
        <v>12104</v>
      </c>
    </row>
    <row r="3418" spans="1:7" x14ac:dyDescent="0.25">
      <c r="A3418" t="s">
        <v>7414</v>
      </c>
      <c r="B3418" t="s">
        <v>7415</v>
      </c>
      <c r="C3418" t="s">
        <v>5</v>
      </c>
      <c r="D3418" t="s">
        <v>352</v>
      </c>
      <c r="E3418" t="s">
        <v>352</v>
      </c>
      <c r="F3418" t="s">
        <v>127</v>
      </c>
      <c r="G3418" t="str">
        <f>Table_Default__ACACCTCAT[[#This Row],[ACCT_CATEGORY]]</f>
        <v>12105</v>
      </c>
    </row>
    <row r="3419" spans="1:7" x14ac:dyDescent="0.25">
      <c r="A3419" t="s">
        <v>7416</v>
      </c>
      <c r="B3419" t="s">
        <v>7417</v>
      </c>
      <c r="C3419" t="s">
        <v>5</v>
      </c>
      <c r="D3419" t="s">
        <v>352</v>
      </c>
      <c r="E3419" t="s">
        <v>352</v>
      </c>
      <c r="F3419" t="s">
        <v>127</v>
      </c>
      <c r="G3419" t="str">
        <f>Table_Default__ACACCTCAT[[#This Row],[ACCT_CATEGORY]]</f>
        <v>12106</v>
      </c>
    </row>
    <row r="3420" spans="1:7" x14ac:dyDescent="0.25">
      <c r="A3420" t="s">
        <v>7418</v>
      </c>
      <c r="B3420" t="s">
        <v>7419</v>
      </c>
      <c r="C3420" t="s">
        <v>5</v>
      </c>
      <c r="D3420" t="s">
        <v>352</v>
      </c>
      <c r="E3420" t="s">
        <v>352</v>
      </c>
      <c r="F3420" t="s">
        <v>127</v>
      </c>
      <c r="G3420" t="str">
        <f>Table_Default__ACACCTCAT[[#This Row],[ACCT_CATEGORY]]</f>
        <v>12107</v>
      </c>
    </row>
    <row r="3421" spans="1:7" x14ac:dyDescent="0.25">
      <c r="A3421" t="s">
        <v>7420</v>
      </c>
      <c r="B3421" t="s">
        <v>7421</v>
      </c>
      <c r="C3421" t="s">
        <v>5</v>
      </c>
      <c r="D3421" t="s">
        <v>352</v>
      </c>
      <c r="E3421" t="s">
        <v>352</v>
      </c>
      <c r="F3421" t="s">
        <v>127</v>
      </c>
      <c r="G3421" t="str">
        <f>Table_Default__ACACCTCAT[[#This Row],[ACCT_CATEGORY]]</f>
        <v>12108</v>
      </c>
    </row>
    <row r="3422" spans="1:7" x14ac:dyDescent="0.25">
      <c r="A3422" t="s">
        <v>7422</v>
      </c>
      <c r="B3422" t="s">
        <v>7423</v>
      </c>
      <c r="C3422" t="s">
        <v>5</v>
      </c>
      <c r="D3422" t="s">
        <v>352</v>
      </c>
      <c r="E3422" t="s">
        <v>352</v>
      </c>
      <c r="F3422" t="s">
        <v>127</v>
      </c>
      <c r="G3422" t="str">
        <f>Table_Default__ACACCTCAT[[#This Row],[ACCT_CATEGORY]]</f>
        <v>12109</v>
      </c>
    </row>
    <row r="3423" spans="1:7" x14ac:dyDescent="0.25">
      <c r="A3423" t="s">
        <v>7424</v>
      </c>
      <c r="B3423" t="s">
        <v>7425</v>
      </c>
      <c r="C3423" t="s">
        <v>5</v>
      </c>
      <c r="D3423" t="s">
        <v>352</v>
      </c>
      <c r="E3423" t="s">
        <v>352</v>
      </c>
      <c r="F3423" t="s">
        <v>127</v>
      </c>
      <c r="G3423" t="str">
        <f>Table_Default__ACACCTCAT[[#This Row],[ACCT_CATEGORY]]</f>
        <v>12110</v>
      </c>
    </row>
    <row r="3424" spans="1:7" x14ac:dyDescent="0.25">
      <c r="A3424" t="s">
        <v>7426</v>
      </c>
      <c r="B3424" t="s">
        <v>7427</v>
      </c>
      <c r="C3424" t="s">
        <v>5</v>
      </c>
      <c r="D3424" t="s">
        <v>352</v>
      </c>
      <c r="E3424" t="s">
        <v>352</v>
      </c>
      <c r="F3424" t="s">
        <v>127</v>
      </c>
      <c r="G3424" t="str">
        <f>Table_Default__ACACCTCAT[[#This Row],[ACCT_CATEGORY]]</f>
        <v>12111</v>
      </c>
    </row>
    <row r="3425" spans="1:7" x14ac:dyDescent="0.25">
      <c r="A3425" t="s">
        <v>7428</v>
      </c>
      <c r="B3425" t="s">
        <v>7429</v>
      </c>
      <c r="C3425" t="s">
        <v>5</v>
      </c>
      <c r="D3425" t="s">
        <v>352</v>
      </c>
      <c r="E3425" t="s">
        <v>352</v>
      </c>
      <c r="F3425" t="s">
        <v>127</v>
      </c>
      <c r="G3425" t="str">
        <f>Table_Default__ACACCTCAT[[#This Row],[ACCT_CATEGORY]]</f>
        <v>12112</v>
      </c>
    </row>
    <row r="3426" spans="1:7" x14ac:dyDescent="0.25">
      <c r="A3426" t="s">
        <v>7430</v>
      </c>
      <c r="B3426" t="s">
        <v>7431</v>
      </c>
      <c r="C3426" t="s">
        <v>5</v>
      </c>
      <c r="D3426" t="s">
        <v>352</v>
      </c>
      <c r="E3426" t="s">
        <v>352</v>
      </c>
      <c r="F3426" t="s">
        <v>127</v>
      </c>
      <c r="G3426" t="str">
        <f>Table_Default__ACACCTCAT[[#This Row],[ACCT_CATEGORY]]</f>
        <v>12113</v>
      </c>
    </row>
    <row r="3427" spans="1:7" x14ac:dyDescent="0.25">
      <c r="A3427" t="s">
        <v>7432</v>
      </c>
      <c r="B3427" t="s">
        <v>7433</v>
      </c>
      <c r="C3427" t="s">
        <v>5</v>
      </c>
      <c r="D3427" t="s">
        <v>352</v>
      </c>
      <c r="E3427" t="s">
        <v>352</v>
      </c>
      <c r="F3427" t="s">
        <v>127</v>
      </c>
      <c r="G3427" t="str">
        <f>Table_Default__ACACCTCAT[[#This Row],[ACCT_CATEGORY]]</f>
        <v>12114</v>
      </c>
    </row>
    <row r="3428" spans="1:7" x14ac:dyDescent="0.25">
      <c r="A3428" t="s">
        <v>7434</v>
      </c>
      <c r="B3428" t="s">
        <v>7435</v>
      </c>
      <c r="C3428" t="s">
        <v>5</v>
      </c>
      <c r="D3428" t="s">
        <v>352</v>
      </c>
      <c r="E3428" t="s">
        <v>352</v>
      </c>
      <c r="F3428" t="s">
        <v>127</v>
      </c>
      <c r="G3428" t="str">
        <f>Table_Default__ACACCTCAT[[#This Row],[ACCT_CATEGORY]]</f>
        <v>12115</v>
      </c>
    </row>
    <row r="3429" spans="1:7" x14ac:dyDescent="0.25">
      <c r="A3429" t="s">
        <v>7436</v>
      </c>
      <c r="B3429" t="s">
        <v>7437</v>
      </c>
      <c r="C3429" t="s">
        <v>5</v>
      </c>
      <c r="D3429" t="s">
        <v>352</v>
      </c>
      <c r="E3429" t="s">
        <v>352</v>
      </c>
      <c r="F3429" t="s">
        <v>127</v>
      </c>
      <c r="G3429" t="str">
        <f>Table_Default__ACACCTCAT[[#This Row],[ACCT_CATEGORY]]</f>
        <v>12116</v>
      </c>
    </row>
    <row r="3430" spans="1:7" x14ac:dyDescent="0.25">
      <c r="A3430" t="s">
        <v>7438</v>
      </c>
      <c r="B3430" t="s">
        <v>7439</v>
      </c>
      <c r="C3430" t="s">
        <v>5</v>
      </c>
      <c r="D3430" t="s">
        <v>352</v>
      </c>
      <c r="E3430" t="s">
        <v>352</v>
      </c>
      <c r="F3430" t="s">
        <v>127</v>
      </c>
      <c r="G3430" t="str">
        <f>Table_Default__ACACCTCAT[[#This Row],[ACCT_CATEGORY]]</f>
        <v>12117</v>
      </c>
    </row>
    <row r="3431" spans="1:7" x14ac:dyDescent="0.25">
      <c r="A3431" t="s">
        <v>7440</v>
      </c>
      <c r="B3431" t="s">
        <v>7441</v>
      </c>
      <c r="C3431" t="s">
        <v>5</v>
      </c>
      <c r="D3431" t="s">
        <v>352</v>
      </c>
      <c r="E3431" t="s">
        <v>352</v>
      </c>
      <c r="F3431" t="s">
        <v>127</v>
      </c>
      <c r="G3431" t="str">
        <f>Table_Default__ACACCTCAT[[#This Row],[ACCT_CATEGORY]]</f>
        <v>12118</v>
      </c>
    </row>
    <row r="3432" spans="1:7" x14ac:dyDescent="0.25">
      <c r="A3432" t="s">
        <v>7442</v>
      </c>
      <c r="B3432" t="s">
        <v>7443</v>
      </c>
      <c r="C3432" t="s">
        <v>5</v>
      </c>
      <c r="D3432" t="s">
        <v>352</v>
      </c>
      <c r="E3432" t="s">
        <v>352</v>
      </c>
      <c r="F3432" t="s">
        <v>127</v>
      </c>
      <c r="G3432" t="str">
        <f>Table_Default__ACACCTCAT[[#This Row],[ACCT_CATEGORY]]</f>
        <v>12119</v>
      </c>
    </row>
    <row r="3433" spans="1:7" x14ac:dyDescent="0.25">
      <c r="A3433" t="s">
        <v>7444</v>
      </c>
      <c r="B3433" t="s">
        <v>7445</v>
      </c>
      <c r="C3433" t="s">
        <v>5</v>
      </c>
      <c r="D3433" t="s">
        <v>352</v>
      </c>
      <c r="E3433" t="s">
        <v>352</v>
      </c>
      <c r="F3433" t="s">
        <v>127</v>
      </c>
      <c r="G3433" t="str">
        <f>Table_Default__ACACCTCAT[[#This Row],[ACCT_CATEGORY]]</f>
        <v>12120</v>
      </c>
    </row>
    <row r="3434" spans="1:7" x14ac:dyDescent="0.25">
      <c r="A3434" t="s">
        <v>7446</v>
      </c>
      <c r="B3434" t="s">
        <v>7447</v>
      </c>
      <c r="C3434" t="s">
        <v>5</v>
      </c>
      <c r="D3434" t="s">
        <v>352</v>
      </c>
      <c r="E3434" t="s">
        <v>352</v>
      </c>
      <c r="F3434" t="s">
        <v>127</v>
      </c>
      <c r="G3434" t="str">
        <f>Table_Default__ACACCTCAT[[#This Row],[ACCT_CATEGORY]]</f>
        <v>12121</v>
      </c>
    </row>
    <row r="3435" spans="1:7" x14ac:dyDescent="0.25">
      <c r="A3435" t="s">
        <v>7448</v>
      </c>
      <c r="B3435" t="s">
        <v>7449</v>
      </c>
      <c r="C3435" t="s">
        <v>5</v>
      </c>
      <c r="D3435" t="s">
        <v>352</v>
      </c>
      <c r="E3435" t="s">
        <v>352</v>
      </c>
      <c r="F3435" t="s">
        <v>127</v>
      </c>
      <c r="G3435" t="str">
        <f>Table_Default__ACACCTCAT[[#This Row],[ACCT_CATEGORY]]</f>
        <v>12122</v>
      </c>
    </row>
    <row r="3436" spans="1:7" x14ac:dyDescent="0.25">
      <c r="A3436" t="s">
        <v>7450</v>
      </c>
      <c r="B3436" t="s">
        <v>7451</v>
      </c>
      <c r="C3436" t="s">
        <v>5</v>
      </c>
      <c r="D3436" t="s">
        <v>352</v>
      </c>
      <c r="E3436" t="s">
        <v>352</v>
      </c>
      <c r="F3436" t="s">
        <v>127</v>
      </c>
      <c r="G3436" t="str">
        <f>Table_Default__ACACCTCAT[[#This Row],[ACCT_CATEGORY]]</f>
        <v>12123</v>
      </c>
    </row>
    <row r="3437" spans="1:7" x14ac:dyDescent="0.25">
      <c r="A3437" t="s">
        <v>7452</v>
      </c>
      <c r="B3437" t="s">
        <v>7453</v>
      </c>
      <c r="C3437" t="s">
        <v>5</v>
      </c>
      <c r="D3437" t="s">
        <v>352</v>
      </c>
      <c r="E3437" t="s">
        <v>352</v>
      </c>
      <c r="F3437" t="s">
        <v>127</v>
      </c>
      <c r="G3437" t="str">
        <f>Table_Default__ACACCTCAT[[#This Row],[ACCT_CATEGORY]]</f>
        <v>12124</v>
      </c>
    </row>
    <row r="3438" spans="1:7" x14ac:dyDescent="0.25">
      <c r="A3438" t="s">
        <v>7454</v>
      </c>
      <c r="B3438" t="s">
        <v>7455</v>
      </c>
      <c r="C3438" t="s">
        <v>5</v>
      </c>
      <c r="D3438" t="s">
        <v>352</v>
      </c>
      <c r="E3438" t="s">
        <v>352</v>
      </c>
      <c r="F3438" t="s">
        <v>127</v>
      </c>
      <c r="G3438" t="str">
        <f>Table_Default__ACACCTCAT[[#This Row],[ACCT_CATEGORY]]</f>
        <v>12125</v>
      </c>
    </row>
    <row r="3439" spans="1:7" x14ac:dyDescent="0.25">
      <c r="A3439" t="s">
        <v>7456</v>
      </c>
      <c r="B3439" t="s">
        <v>7457</v>
      </c>
      <c r="C3439" t="s">
        <v>5</v>
      </c>
      <c r="D3439" t="s">
        <v>352</v>
      </c>
      <c r="E3439" t="s">
        <v>352</v>
      </c>
      <c r="F3439" t="s">
        <v>127</v>
      </c>
      <c r="G3439" t="str">
        <f>Table_Default__ACACCTCAT[[#This Row],[ACCT_CATEGORY]]</f>
        <v>12126</v>
      </c>
    </row>
    <row r="3440" spans="1:7" x14ac:dyDescent="0.25">
      <c r="A3440" t="s">
        <v>7458</v>
      </c>
      <c r="B3440" t="s">
        <v>7459</v>
      </c>
      <c r="C3440" t="s">
        <v>5</v>
      </c>
      <c r="D3440" t="s">
        <v>352</v>
      </c>
      <c r="E3440" t="s">
        <v>352</v>
      </c>
      <c r="F3440" t="s">
        <v>127</v>
      </c>
      <c r="G3440" t="str">
        <f>Table_Default__ACACCTCAT[[#This Row],[ACCT_CATEGORY]]</f>
        <v>12127</v>
      </c>
    </row>
    <row r="3441" spans="1:7" x14ac:dyDescent="0.25">
      <c r="A3441" t="s">
        <v>7460</v>
      </c>
      <c r="B3441" t="s">
        <v>7461</v>
      </c>
      <c r="C3441" t="s">
        <v>5</v>
      </c>
      <c r="D3441" t="s">
        <v>352</v>
      </c>
      <c r="E3441" t="s">
        <v>352</v>
      </c>
      <c r="F3441" t="s">
        <v>127</v>
      </c>
      <c r="G3441" t="str">
        <f>Table_Default__ACACCTCAT[[#This Row],[ACCT_CATEGORY]]</f>
        <v>12128</v>
      </c>
    </row>
    <row r="3442" spans="1:7" x14ac:dyDescent="0.25">
      <c r="A3442" t="s">
        <v>7462</v>
      </c>
      <c r="B3442" t="s">
        <v>7463</v>
      </c>
      <c r="C3442" t="s">
        <v>5</v>
      </c>
      <c r="D3442" t="s">
        <v>352</v>
      </c>
      <c r="E3442" t="s">
        <v>352</v>
      </c>
      <c r="F3442" t="s">
        <v>127</v>
      </c>
      <c r="G3442" t="str">
        <f>Table_Default__ACACCTCAT[[#This Row],[ACCT_CATEGORY]]</f>
        <v>12129</v>
      </c>
    </row>
    <row r="3443" spans="1:7" x14ac:dyDescent="0.25">
      <c r="A3443" t="s">
        <v>7464</v>
      </c>
      <c r="B3443" t="s">
        <v>7465</v>
      </c>
      <c r="C3443" t="s">
        <v>5</v>
      </c>
      <c r="D3443" t="s">
        <v>352</v>
      </c>
      <c r="E3443" t="s">
        <v>352</v>
      </c>
      <c r="F3443" t="s">
        <v>127</v>
      </c>
      <c r="G3443" t="str">
        <f>Table_Default__ACACCTCAT[[#This Row],[ACCT_CATEGORY]]</f>
        <v>12130</v>
      </c>
    </row>
    <row r="3444" spans="1:7" x14ac:dyDescent="0.25">
      <c r="A3444" t="s">
        <v>7466</v>
      </c>
      <c r="B3444" t="s">
        <v>7467</v>
      </c>
      <c r="C3444" t="s">
        <v>5</v>
      </c>
      <c r="D3444" t="s">
        <v>352</v>
      </c>
      <c r="E3444" t="s">
        <v>352</v>
      </c>
      <c r="F3444" t="s">
        <v>127</v>
      </c>
      <c r="G3444" t="str">
        <f>Table_Default__ACACCTCAT[[#This Row],[ACCT_CATEGORY]]</f>
        <v>12131</v>
      </c>
    </row>
    <row r="3445" spans="1:7" x14ac:dyDescent="0.25">
      <c r="A3445" t="s">
        <v>7468</v>
      </c>
      <c r="B3445" t="s">
        <v>7469</v>
      </c>
      <c r="C3445" t="s">
        <v>5</v>
      </c>
      <c r="D3445" t="s">
        <v>352</v>
      </c>
      <c r="E3445" t="s">
        <v>352</v>
      </c>
      <c r="F3445" t="s">
        <v>127</v>
      </c>
      <c r="G3445" t="str">
        <f>Table_Default__ACACCTCAT[[#This Row],[ACCT_CATEGORY]]</f>
        <v>12132</v>
      </c>
    </row>
    <row r="3446" spans="1:7" x14ac:dyDescent="0.25">
      <c r="A3446" t="s">
        <v>7470</v>
      </c>
      <c r="B3446" t="s">
        <v>7471</v>
      </c>
      <c r="C3446" t="s">
        <v>5</v>
      </c>
      <c r="D3446" t="s">
        <v>352</v>
      </c>
      <c r="E3446" t="s">
        <v>352</v>
      </c>
      <c r="F3446" t="s">
        <v>127</v>
      </c>
      <c r="G3446" t="str">
        <f>Table_Default__ACACCTCAT[[#This Row],[ACCT_CATEGORY]]</f>
        <v>12133</v>
      </c>
    </row>
    <row r="3447" spans="1:7" x14ac:dyDescent="0.25">
      <c r="A3447" t="s">
        <v>7472</v>
      </c>
      <c r="B3447" t="s">
        <v>7473</v>
      </c>
      <c r="C3447" t="s">
        <v>5</v>
      </c>
      <c r="D3447" t="s">
        <v>352</v>
      </c>
      <c r="E3447" t="s">
        <v>352</v>
      </c>
      <c r="F3447" t="s">
        <v>127</v>
      </c>
      <c r="G3447" t="str">
        <f>Table_Default__ACACCTCAT[[#This Row],[ACCT_CATEGORY]]</f>
        <v>12134</v>
      </c>
    </row>
    <row r="3448" spans="1:7" x14ac:dyDescent="0.25">
      <c r="A3448" t="s">
        <v>7474</v>
      </c>
      <c r="B3448" t="s">
        <v>7475</v>
      </c>
      <c r="C3448" t="s">
        <v>5</v>
      </c>
      <c r="D3448" t="s">
        <v>352</v>
      </c>
      <c r="E3448" t="s">
        <v>352</v>
      </c>
      <c r="F3448" t="s">
        <v>127</v>
      </c>
      <c r="G3448" t="str">
        <f>Table_Default__ACACCTCAT[[#This Row],[ACCT_CATEGORY]]</f>
        <v>12135</v>
      </c>
    </row>
    <row r="3449" spans="1:7" x14ac:dyDescent="0.25">
      <c r="A3449" t="s">
        <v>7476</v>
      </c>
      <c r="B3449" t="s">
        <v>7477</v>
      </c>
      <c r="C3449" t="s">
        <v>5</v>
      </c>
      <c r="D3449" t="s">
        <v>352</v>
      </c>
      <c r="E3449" t="s">
        <v>352</v>
      </c>
      <c r="F3449" t="s">
        <v>127</v>
      </c>
      <c r="G3449" t="str">
        <f>Table_Default__ACACCTCAT[[#This Row],[ACCT_CATEGORY]]</f>
        <v>12136</v>
      </c>
    </row>
    <row r="3450" spans="1:7" x14ac:dyDescent="0.25">
      <c r="A3450" t="s">
        <v>7478</v>
      </c>
      <c r="B3450" t="s">
        <v>7479</v>
      </c>
      <c r="C3450" t="s">
        <v>5</v>
      </c>
      <c r="D3450" t="s">
        <v>352</v>
      </c>
      <c r="E3450" t="s">
        <v>352</v>
      </c>
      <c r="F3450" t="s">
        <v>127</v>
      </c>
      <c r="G3450" t="str">
        <f>Table_Default__ACACCTCAT[[#This Row],[ACCT_CATEGORY]]</f>
        <v>12137</v>
      </c>
    </row>
    <row r="3451" spans="1:7" x14ac:dyDescent="0.25">
      <c r="A3451" t="s">
        <v>7480</v>
      </c>
      <c r="B3451" t="s">
        <v>7481</v>
      </c>
      <c r="C3451" t="s">
        <v>5</v>
      </c>
      <c r="D3451" t="s">
        <v>352</v>
      </c>
      <c r="E3451" t="s">
        <v>352</v>
      </c>
      <c r="F3451" t="s">
        <v>127</v>
      </c>
      <c r="G3451" t="str">
        <f>Table_Default__ACACCTCAT[[#This Row],[ACCT_CATEGORY]]</f>
        <v>12138</v>
      </c>
    </row>
    <row r="3452" spans="1:7" x14ac:dyDescent="0.25">
      <c r="A3452" t="s">
        <v>7482</v>
      </c>
      <c r="B3452" t="s">
        <v>7483</v>
      </c>
      <c r="C3452" t="s">
        <v>5</v>
      </c>
      <c r="D3452" t="s">
        <v>352</v>
      </c>
      <c r="E3452" t="s">
        <v>352</v>
      </c>
      <c r="F3452" t="s">
        <v>127</v>
      </c>
      <c r="G3452" t="str">
        <f>Table_Default__ACACCTCAT[[#This Row],[ACCT_CATEGORY]]</f>
        <v>12139</v>
      </c>
    </row>
    <row r="3453" spans="1:7" x14ac:dyDescent="0.25">
      <c r="A3453" t="s">
        <v>7484</v>
      </c>
      <c r="B3453" t="s">
        <v>7485</v>
      </c>
      <c r="C3453" t="s">
        <v>5</v>
      </c>
      <c r="D3453" t="s">
        <v>352</v>
      </c>
      <c r="E3453" t="s">
        <v>352</v>
      </c>
      <c r="F3453" t="s">
        <v>127</v>
      </c>
      <c r="G3453" t="str">
        <f>Table_Default__ACACCTCAT[[#This Row],[ACCT_CATEGORY]]</f>
        <v>12140</v>
      </c>
    </row>
    <row r="3454" spans="1:7" x14ac:dyDescent="0.25">
      <c r="A3454" t="s">
        <v>7486</v>
      </c>
      <c r="B3454" t="s">
        <v>7487</v>
      </c>
      <c r="C3454" t="s">
        <v>5</v>
      </c>
      <c r="D3454" t="s">
        <v>352</v>
      </c>
      <c r="E3454" t="s">
        <v>352</v>
      </c>
      <c r="F3454" t="s">
        <v>127</v>
      </c>
      <c r="G3454" t="str">
        <f>Table_Default__ACACCTCAT[[#This Row],[ACCT_CATEGORY]]</f>
        <v>12141</v>
      </c>
    </row>
    <row r="3455" spans="1:7" x14ac:dyDescent="0.25">
      <c r="A3455" t="s">
        <v>7488</v>
      </c>
      <c r="B3455" t="s">
        <v>7489</v>
      </c>
      <c r="C3455" t="s">
        <v>5</v>
      </c>
      <c r="D3455" t="s">
        <v>352</v>
      </c>
      <c r="E3455" t="s">
        <v>352</v>
      </c>
      <c r="F3455" t="s">
        <v>127</v>
      </c>
      <c r="G3455" t="str">
        <f>Table_Default__ACACCTCAT[[#This Row],[ACCT_CATEGORY]]</f>
        <v>12142</v>
      </c>
    </row>
    <row r="3456" spans="1:7" x14ac:dyDescent="0.25">
      <c r="A3456" t="s">
        <v>7490</v>
      </c>
      <c r="B3456" t="s">
        <v>7491</v>
      </c>
      <c r="C3456" t="s">
        <v>5</v>
      </c>
      <c r="D3456" t="s">
        <v>352</v>
      </c>
      <c r="E3456" t="s">
        <v>352</v>
      </c>
      <c r="F3456" t="s">
        <v>127</v>
      </c>
      <c r="G3456" t="str">
        <f>Table_Default__ACACCTCAT[[#This Row],[ACCT_CATEGORY]]</f>
        <v>12143</v>
      </c>
    </row>
    <row r="3457" spans="1:7" x14ac:dyDescent="0.25">
      <c r="A3457" t="s">
        <v>7492</v>
      </c>
      <c r="B3457" t="s">
        <v>7493</v>
      </c>
      <c r="C3457" t="s">
        <v>5</v>
      </c>
      <c r="D3457" t="s">
        <v>352</v>
      </c>
      <c r="E3457" t="s">
        <v>352</v>
      </c>
      <c r="F3457" t="s">
        <v>127</v>
      </c>
      <c r="G3457" t="str">
        <f>Table_Default__ACACCTCAT[[#This Row],[ACCT_CATEGORY]]</f>
        <v>12144</v>
      </c>
    </row>
    <row r="3458" spans="1:7" x14ac:dyDescent="0.25">
      <c r="A3458" t="s">
        <v>7494</v>
      </c>
      <c r="B3458" t="s">
        <v>7495</v>
      </c>
      <c r="C3458" t="s">
        <v>5</v>
      </c>
      <c r="D3458" t="s">
        <v>352</v>
      </c>
      <c r="E3458" t="s">
        <v>352</v>
      </c>
      <c r="F3458" t="s">
        <v>127</v>
      </c>
      <c r="G3458" t="str">
        <f>Table_Default__ACACCTCAT[[#This Row],[ACCT_CATEGORY]]</f>
        <v>12145</v>
      </c>
    </row>
    <row r="3459" spans="1:7" x14ac:dyDescent="0.25">
      <c r="A3459" t="s">
        <v>7496</v>
      </c>
      <c r="B3459" t="s">
        <v>7497</v>
      </c>
      <c r="C3459" t="s">
        <v>5</v>
      </c>
      <c r="D3459" t="s">
        <v>352</v>
      </c>
      <c r="E3459" t="s">
        <v>352</v>
      </c>
      <c r="F3459" t="s">
        <v>127</v>
      </c>
      <c r="G3459" t="str">
        <f>Table_Default__ACACCTCAT[[#This Row],[ACCT_CATEGORY]]</f>
        <v>12146</v>
      </c>
    </row>
    <row r="3460" spans="1:7" x14ac:dyDescent="0.25">
      <c r="A3460" t="s">
        <v>7498</v>
      </c>
      <c r="B3460" t="s">
        <v>7499</v>
      </c>
      <c r="C3460" t="s">
        <v>5</v>
      </c>
      <c r="D3460" t="s">
        <v>352</v>
      </c>
      <c r="E3460" t="s">
        <v>352</v>
      </c>
      <c r="F3460" t="s">
        <v>127</v>
      </c>
      <c r="G3460" t="str">
        <f>Table_Default__ACACCTCAT[[#This Row],[ACCT_CATEGORY]]</f>
        <v>12147</v>
      </c>
    </row>
    <row r="3461" spans="1:7" x14ac:dyDescent="0.25">
      <c r="A3461" t="s">
        <v>7500</v>
      </c>
      <c r="B3461" t="s">
        <v>7501</v>
      </c>
      <c r="C3461" t="s">
        <v>5</v>
      </c>
      <c r="D3461" t="s">
        <v>352</v>
      </c>
      <c r="E3461" t="s">
        <v>352</v>
      </c>
      <c r="F3461" t="s">
        <v>127</v>
      </c>
      <c r="G3461" t="str">
        <f>Table_Default__ACACCTCAT[[#This Row],[ACCT_CATEGORY]]</f>
        <v>12148</v>
      </c>
    </row>
    <row r="3462" spans="1:7" x14ac:dyDescent="0.25">
      <c r="A3462" t="s">
        <v>7502</v>
      </c>
      <c r="B3462" t="s">
        <v>7503</v>
      </c>
      <c r="C3462" t="s">
        <v>5</v>
      </c>
      <c r="D3462" t="s">
        <v>352</v>
      </c>
      <c r="E3462" t="s">
        <v>352</v>
      </c>
      <c r="F3462" t="s">
        <v>127</v>
      </c>
      <c r="G3462" t="str">
        <f>Table_Default__ACACCTCAT[[#This Row],[ACCT_CATEGORY]]</f>
        <v>12149</v>
      </c>
    </row>
    <row r="3463" spans="1:7" x14ac:dyDescent="0.25">
      <c r="A3463" t="s">
        <v>7504</v>
      </c>
      <c r="B3463" t="s">
        <v>7505</v>
      </c>
      <c r="C3463" t="s">
        <v>5</v>
      </c>
      <c r="D3463" t="s">
        <v>352</v>
      </c>
      <c r="E3463" t="s">
        <v>352</v>
      </c>
      <c r="F3463" t="s">
        <v>127</v>
      </c>
      <c r="G3463" t="str">
        <f>Table_Default__ACACCTCAT[[#This Row],[ACCT_CATEGORY]]</f>
        <v>12150</v>
      </c>
    </row>
    <row r="3464" spans="1:7" x14ac:dyDescent="0.25">
      <c r="A3464" t="s">
        <v>7506</v>
      </c>
      <c r="B3464" t="s">
        <v>7507</v>
      </c>
      <c r="C3464" t="s">
        <v>5</v>
      </c>
      <c r="D3464" t="s">
        <v>352</v>
      </c>
      <c r="E3464" t="s">
        <v>352</v>
      </c>
      <c r="F3464" t="s">
        <v>127</v>
      </c>
      <c r="G3464" t="str">
        <f>Table_Default__ACACCTCAT[[#This Row],[ACCT_CATEGORY]]</f>
        <v>12151</v>
      </c>
    </row>
    <row r="3465" spans="1:7" x14ac:dyDescent="0.25">
      <c r="A3465" t="s">
        <v>7508</v>
      </c>
      <c r="B3465" t="s">
        <v>2005</v>
      </c>
      <c r="C3465" t="s">
        <v>5</v>
      </c>
      <c r="D3465" t="s">
        <v>352</v>
      </c>
      <c r="E3465" t="s">
        <v>352</v>
      </c>
      <c r="F3465" t="s">
        <v>127</v>
      </c>
      <c r="G3465" t="str">
        <f>Table_Default__ACACCTCAT[[#This Row],[ACCT_CATEGORY]]</f>
        <v>12156</v>
      </c>
    </row>
    <row r="3466" spans="1:7" x14ac:dyDescent="0.25">
      <c r="A3466" t="s">
        <v>7509</v>
      </c>
      <c r="B3466" t="s">
        <v>7510</v>
      </c>
      <c r="C3466" t="s">
        <v>5</v>
      </c>
      <c r="D3466" t="s">
        <v>352</v>
      </c>
      <c r="E3466" t="s">
        <v>352</v>
      </c>
      <c r="F3466" t="s">
        <v>127</v>
      </c>
      <c r="G3466" t="str">
        <f>Table_Default__ACACCTCAT[[#This Row],[ACCT_CATEGORY]]</f>
        <v>12157</v>
      </c>
    </row>
    <row r="3467" spans="1:7" x14ac:dyDescent="0.25">
      <c r="A3467" t="s">
        <v>7511</v>
      </c>
      <c r="B3467" t="s">
        <v>7512</v>
      </c>
      <c r="C3467" t="s">
        <v>5</v>
      </c>
      <c r="D3467" t="s">
        <v>352</v>
      </c>
      <c r="E3467" t="s">
        <v>352</v>
      </c>
      <c r="F3467" t="s">
        <v>127</v>
      </c>
      <c r="G3467" t="str">
        <f>Table_Default__ACACCTCAT[[#This Row],[ACCT_CATEGORY]]</f>
        <v>12200</v>
      </c>
    </row>
    <row r="3468" spans="1:7" x14ac:dyDescent="0.25">
      <c r="A3468" t="s">
        <v>7513</v>
      </c>
      <c r="B3468" t="s">
        <v>7514</v>
      </c>
      <c r="C3468" t="s">
        <v>5</v>
      </c>
      <c r="D3468" t="s">
        <v>352</v>
      </c>
      <c r="E3468" t="s">
        <v>352</v>
      </c>
      <c r="F3468" t="s">
        <v>127</v>
      </c>
      <c r="G3468" t="str">
        <f>Table_Default__ACACCTCAT[[#This Row],[ACCT_CATEGORY]]</f>
        <v>12201</v>
      </c>
    </row>
    <row r="3469" spans="1:7" x14ac:dyDescent="0.25">
      <c r="A3469" t="s">
        <v>7515</v>
      </c>
      <c r="B3469" t="s">
        <v>7516</v>
      </c>
      <c r="C3469" t="s">
        <v>5</v>
      </c>
      <c r="D3469" t="s">
        <v>352</v>
      </c>
      <c r="E3469" t="s">
        <v>352</v>
      </c>
      <c r="F3469" t="s">
        <v>127</v>
      </c>
      <c r="G3469" t="str">
        <f>Table_Default__ACACCTCAT[[#This Row],[ACCT_CATEGORY]]</f>
        <v>12300</v>
      </c>
    </row>
    <row r="3470" spans="1:7" x14ac:dyDescent="0.25">
      <c r="A3470" t="s">
        <v>7517</v>
      </c>
      <c r="B3470" t="s">
        <v>7518</v>
      </c>
      <c r="C3470" t="s">
        <v>5</v>
      </c>
      <c r="D3470" t="s">
        <v>352</v>
      </c>
      <c r="E3470" t="s">
        <v>352</v>
      </c>
      <c r="F3470" t="s">
        <v>127</v>
      </c>
      <c r="G3470" t="str">
        <f>Table_Default__ACACCTCAT[[#This Row],[ACCT_CATEGORY]]</f>
        <v>12301</v>
      </c>
    </row>
    <row r="3471" spans="1:7" x14ac:dyDescent="0.25">
      <c r="A3471" t="s">
        <v>7519</v>
      </c>
      <c r="B3471" t="s">
        <v>7520</v>
      </c>
      <c r="C3471" t="s">
        <v>5</v>
      </c>
      <c r="D3471" t="s">
        <v>352</v>
      </c>
      <c r="E3471" t="s">
        <v>352</v>
      </c>
      <c r="F3471" t="s">
        <v>127</v>
      </c>
      <c r="G3471" t="str">
        <f>Table_Default__ACACCTCAT[[#This Row],[ACCT_CATEGORY]]</f>
        <v>12302</v>
      </c>
    </row>
    <row r="3472" spans="1:7" x14ac:dyDescent="0.25">
      <c r="A3472" t="s">
        <v>7521</v>
      </c>
      <c r="B3472" t="s">
        <v>7522</v>
      </c>
      <c r="C3472" t="s">
        <v>5</v>
      </c>
      <c r="D3472" t="s">
        <v>352</v>
      </c>
      <c r="E3472" t="s">
        <v>352</v>
      </c>
      <c r="F3472" t="s">
        <v>127</v>
      </c>
      <c r="G3472" t="str">
        <f>Table_Default__ACACCTCAT[[#This Row],[ACCT_CATEGORY]]</f>
        <v>12303</v>
      </c>
    </row>
    <row r="3473" spans="1:7" x14ac:dyDescent="0.25">
      <c r="A3473" t="s">
        <v>7523</v>
      </c>
      <c r="B3473" t="s">
        <v>7524</v>
      </c>
      <c r="C3473" t="s">
        <v>5</v>
      </c>
      <c r="D3473" t="s">
        <v>352</v>
      </c>
      <c r="E3473" t="s">
        <v>352</v>
      </c>
      <c r="F3473" t="s">
        <v>127</v>
      </c>
      <c r="G3473" t="str">
        <f>Table_Default__ACACCTCAT[[#This Row],[ACCT_CATEGORY]]</f>
        <v>12304</v>
      </c>
    </row>
    <row r="3474" spans="1:7" x14ac:dyDescent="0.25">
      <c r="A3474" t="s">
        <v>7525</v>
      </c>
      <c r="B3474" t="s">
        <v>7526</v>
      </c>
      <c r="C3474" t="s">
        <v>5</v>
      </c>
      <c r="D3474" t="s">
        <v>352</v>
      </c>
      <c r="E3474" t="s">
        <v>352</v>
      </c>
      <c r="F3474" t="s">
        <v>127</v>
      </c>
      <c r="G3474" t="str">
        <f>Table_Default__ACACCTCAT[[#This Row],[ACCT_CATEGORY]]</f>
        <v>12305</v>
      </c>
    </row>
    <row r="3475" spans="1:7" x14ac:dyDescent="0.25">
      <c r="A3475" t="s">
        <v>7527</v>
      </c>
      <c r="B3475" t="s">
        <v>7528</v>
      </c>
      <c r="C3475" t="s">
        <v>5</v>
      </c>
      <c r="D3475" t="s">
        <v>352</v>
      </c>
      <c r="E3475" t="s">
        <v>352</v>
      </c>
      <c r="F3475" t="s">
        <v>127</v>
      </c>
      <c r="G3475" t="str">
        <f>Table_Default__ACACCTCAT[[#This Row],[ACCT_CATEGORY]]</f>
        <v>12306</v>
      </c>
    </row>
    <row r="3476" spans="1:7" x14ac:dyDescent="0.25">
      <c r="A3476" t="s">
        <v>7529</v>
      </c>
      <c r="B3476" t="s">
        <v>7530</v>
      </c>
      <c r="C3476" t="s">
        <v>5</v>
      </c>
      <c r="D3476" t="s">
        <v>352</v>
      </c>
      <c r="E3476" t="s">
        <v>352</v>
      </c>
      <c r="F3476" t="s">
        <v>127</v>
      </c>
      <c r="G3476" t="str">
        <f>Table_Default__ACACCTCAT[[#This Row],[ACCT_CATEGORY]]</f>
        <v>12307</v>
      </c>
    </row>
    <row r="3477" spans="1:7" x14ac:dyDescent="0.25">
      <c r="A3477" t="s">
        <v>7531</v>
      </c>
      <c r="B3477" t="s">
        <v>7532</v>
      </c>
      <c r="C3477" t="s">
        <v>5</v>
      </c>
      <c r="D3477" t="s">
        <v>352</v>
      </c>
      <c r="E3477" t="s">
        <v>352</v>
      </c>
      <c r="F3477" t="s">
        <v>127</v>
      </c>
      <c r="G3477" t="str">
        <f>Table_Default__ACACCTCAT[[#This Row],[ACCT_CATEGORY]]</f>
        <v>12308</v>
      </c>
    </row>
    <row r="3478" spans="1:7" x14ac:dyDescent="0.25">
      <c r="A3478" t="s">
        <v>7533</v>
      </c>
      <c r="B3478" t="s">
        <v>7534</v>
      </c>
      <c r="C3478" t="s">
        <v>5</v>
      </c>
      <c r="D3478" t="s">
        <v>352</v>
      </c>
      <c r="E3478" t="s">
        <v>352</v>
      </c>
      <c r="F3478" t="s">
        <v>127</v>
      </c>
      <c r="G3478" t="str">
        <f>Table_Default__ACACCTCAT[[#This Row],[ACCT_CATEGORY]]</f>
        <v>12309</v>
      </c>
    </row>
    <row r="3479" spans="1:7" x14ac:dyDescent="0.25">
      <c r="A3479" t="s">
        <v>7535</v>
      </c>
      <c r="B3479" t="s">
        <v>7536</v>
      </c>
      <c r="C3479" t="s">
        <v>5</v>
      </c>
      <c r="D3479" t="s">
        <v>352</v>
      </c>
      <c r="E3479" t="s">
        <v>352</v>
      </c>
      <c r="F3479" t="s">
        <v>127</v>
      </c>
      <c r="G3479" t="str">
        <f>Table_Default__ACACCTCAT[[#This Row],[ACCT_CATEGORY]]</f>
        <v>12310</v>
      </c>
    </row>
    <row r="3480" spans="1:7" x14ac:dyDescent="0.25">
      <c r="A3480" t="s">
        <v>7537</v>
      </c>
      <c r="B3480" t="s">
        <v>7538</v>
      </c>
      <c r="C3480" t="s">
        <v>5</v>
      </c>
      <c r="D3480" t="s">
        <v>352</v>
      </c>
      <c r="E3480" t="s">
        <v>352</v>
      </c>
      <c r="F3480" t="s">
        <v>127</v>
      </c>
      <c r="G3480" t="str">
        <f>Table_Default__ACACCTCAT[[#This Row],[ACCT_CATEGORY]]</f>
        <v>12311</v>
      </c>
    </row>
    <row r="3481" spans="1:7" x14ac:dyDescent="0.25">
      <c r="A3481" t="s">
        <v>7539</v>
      </c>
      <c r="B3481" t="s">
        <v>7540</v>
      </c>
      <c r="C3481" t="s">
        <v>5</v>
      </c>
      <c r="D3481" t="s">
        <v>352</v>
      </c>
      <c r="E3481" t="s">
        <v>352</v>
      </c>
      <c r="F3481" t="s">
        <v>127</v>
      </c>
      <c r="G3481" t="str">
        <f>Table_Default__ACACCTCAT[[#This Row],[ACCT_CATEGORY]]</f>
        <v>12312</v>
      </c>
    </row>
    <row r="3482" spans="1:7" x14ac:dyDescent="0.25">
      <c r="A3482" t="s">
        <v>7541</v>
      </c>
      <c r="B3482" t="s">
        <v>7542</v>
      </c>
      <c r="C3482" t="s">
        <v>5</v>
      </c>
      <c r="D3482" t="s">
        <v>352</v>
      </c>
      <c r="E3482" t="s">
        <v>352</v>
      </c>
      <c r="F3482" t="s">
        <v>127</v>
      </c>
      <c r="G3482" t="str">
        <f>Table_Default__ACACCTCAT[[#This Row],[ACCT_CATEGORY]]</f>
        <v>12313</v>
      </c>
    </row>
    <row r="3483" spans="1:7" x14ac:dyDescent="0.25">
      <c r="A3483" t="s">
        <v>7543</v>
      </c>
      <c r="B3483" t="s">
        <v>7544</v>
      </c>
      <c r="C3483" t="s">
        <v>5</v>
      </c>
      <c r="D3483" t="s">
        <v>352</v>
      </c>
      <c r="E3483" t="s">
        <v>352</v>
      </c>
      <c r="F3483" t="s">
        <v>127</v>
      </c>
      <c r="G3483" t="str">
        <f>Table_Default__ACACCTCAT[[#This Row],[ACCT_CATEGORY]]</f>
        <v>12314</v>
      </c>
    </row>
    <row r="3484" spans="1:7" x14ac:dyDescent="0.25">
      <c r="A3484" t="s">
        <v>7545</v>
      </c>
      <c r="B3484" t="s">
        <v>7546</v>
      </c>
      <c r="C3484" t="s">
        <v>5</v>
      </c>
      <c r="D3484" t="s">
        <v>352</v>
      </c>
      <c r="E3484" t="s">
        <v>352</v>
      </c>
      <c r="F3484" t="s">
        <v>127</v>
      </c>
      <c r="G3484" t="str">
        <f>Table_Default__ACACCTCAT[[#This Row],[ACCT_CATEGORY]]</f>
        <v>12315</v>
      </c>
    </row>
    <row r="3485" spans="1:7" x14ac:dyDescent="0.25">
      <c r="A3485" t="s">
        <v>7547</v>
      </c>
      <c r="B3485" t="s">
        <v>7548</v>
      </c>
      <c r="C3485" t="s">
        <v>5</v>
      </c>
      <c r="D3485" t="s">
        <v>352</v>
      </c>
      <c r="E3485" t="s">
        <v>352</v>
      </c>
      <c r="F3485" t="s">
        <v>127</v>
      </c>
      <c r="G3485" t="str">
        <f>Table_Default__ACACCTCAT[[#This Row],[ACCT_CATEGORY]]</f>
        <v>12316</v>
      </c>
    </row>
    <row r="3486" spans="1:7" x14ac:dyDescent="0.25">
      <c r="A3486" t="s">
        <v>7549</v>
      </c>
      <c r="B3486" t="s">
        <v>7550</v>
      </c>
      <c r="C3486" t="s">
        <v>5</v>
      </c>
      <c r="D3486" t="s">
        <v>352</v>
      </c>
      <c r="E3486" t="s">
        <v>352</v>
      </c>
      <c r="F3486" t="s">
        <v>127</v>
      </c>
      <c r="G3486" t="str">
        <f>Table_Default__ACACCTCAT[[#This Row],[ACCT_CATEGORY]]</f>
        <v>12317</v>
      </c>
    </row>
    <row r="3487" spans="1:7" x14ac:dyDescent="0.25">
      <c r="A3487" t="s">
        <v>7551</v>
      </c>
      <c r="B3487" t="s">
        <v>7552</v>
      </c>
      <c r="C3487" t="s">
        <v>5</v>
      </c>
      <c r="D3487" t="s">
        <v>352</v>
      </c>
      <c r="E3487" t="s">
        <v>352</v>
      </c>
      <c r="F3487" t="s">
        <v>127</v>
      </c>
      <c r="G3487" t="str">
        <f>Table_Default__ACACCTCAT[[#This Row],[ACCT_CATEGORY]]</f>
        <v>12318</v>
      </c>
    </row>
    <row r="3488" spans="1:7" x14ac:dyDescent="0.25">
      <c r="A3488" t="s">
        <v>7553</v>
      </c>
      <c r="B3488" t="s">
        <v>7554</v>
      </c>
      <c r="C3488" t="s">
        <v>5</v>
      </c>
      <c r="D3488" t="s">
        <v>352</v>
      </c>
      <c r="E3488" t="s">
        <v>352</v>
      </c>
      <c r="F3488" t="s">
        <v>127</v>
      </c>
      <c r="G3488" t="str">
        <f>Table_Default__ACACCTCAT[[#This Row],[ACCT_CATEGORY]]</f>
        <v>12319</v>
      </c>
    </row>
    <row r="3489" spans="1:7" x14ac:dyDescent="0.25">
      <c r="A3489" t="s">
        <v>7555</v>
      </c>
      <c r="B3489" t="s">
        <v>7556</v>
      </c>
      <c r="C3489" t="s">
        <v>5</v>
      </c>
      <c r="D3489" t="s">
        <v>352</v>
      </c>
      <c r="E3489" t="s">
        <v>352</v>
      </c>
      <c r="F3489" t="s">
        <v>127</v>
      </c>
      <c r="G3489" t="str">
        <f>Table_Default__ACACCTCAT[[#This Row],[ACCT_CATEGORY]]</f>
        <v>12320</v>
      </c>
    </row>
    <row r="3490" spans="1:7" x14ac:dyDescent="0.25">
      <c r="A3490" t="s">
        <v>7557</v>
      </c>
      <c r="B3490" t="s">
        <v>7558</v>
      </c>
      <c r="C3490" t="s">
        <v>5</v>
      </c>
      <c r="D3490" t="s">
        <v>352</v>
      </c>
      <c r="E3490" t="s">
        <v>352</v>
      </c>
      <c r="F3490" t="s">
        <v>127</v>
      </c>
      <c r="G3490" t="str">
        <f>Table_Default__ACACCTCAT[[#This Row],[ACCT_CATEGORY]]</f>
        <v>12321</v>
      </c>
    </row>
    <row r="3491" spans="1:7" x14ac:dyDescent="0.25">
      <c r="A3491" t="s">
        <v>7559</v>
      </c>
      <c r="B3491" t="s">
        <v>7560</v>
      </c>
      <c r="C3491" t="s">
        <v>5</v>
      </c>
      <c r="D3491" t="s">
        <v>352</v>
      </c>
      <c r="E3491" t="s">
        <v>352</v>
      </c>
      <c r="F3491" t="s">
        <v>127</v>
      </c>
      <c r="G3491" t="str">
        <f>Table_Default__ACACCTCAT[[#This Row],[ACCT_CATEGORY]]</f>
        <v>12322</v>
      </c>
    </row>
    <row r="3492" spans="1:7" x14ac:dyDescent="0.25">
      <c r="A3492" t="s">
        <v>7561</v>
      </c>
      <c r="B3492" t="s">
        <v>7562</v>
      </c>
      <c r="C3492" t="s">
        <v>5</v>
      </c>
      <c r="D3492" t="s">
        <v>352</v>
      </c>
      <c r="E3492" t="s">
        <v>352</v>
      </c>
      <c r="F3492" t="s">
        <v>127</v>
      </c>
      <c r="G3492" t="str">
        <f>Table_Default__ACACCTCAT[[#This Row],[ACCT_CATEGORY]]</f>
        <v>12323</v>
      </c>
    </row>
    <row r="3493" spans="1:7" x14ac:dyDescent="0.25">
      <c r="A3493" t="s">
        <v>7563</v>
      </c>
      <c r="B3493" t="s">
        <v>7564</v>
      </c>
      <c r="C3493" t="s">
        <v>5</v>
      </c>
      <c r="D3493" t="s">
        <v>352</v>
      </c>
      <c r="E3493" t="s">
        <v>352</v>
      </c>
      <c r="F3493" t="s">
        <v>127</v>
      </c>
      <c r="G3493" t="str">
        <f>Table_Default__ACACCTCAT[[#This Row],[ACCT_CATEGORY]]</f>
        <v>12324</v>
      </c>
    </row>
    <row r="3494" spans="1:7" x14ac:dyDescent="0.25">
      <c r="A3494" t="s">
        <v>7565</v>
      </c>
      <c r="B3494" t="s">
        <v>7566</v>
      </c>
      <c r="C3494" t="s">
        <v>5</v>
      </c>
      <c r="D3494" t="s">
        <v>352</v>
      </c>
      <c r="E3494" t="s">
        <v>352</v>
      </c>
      <c r="F3494" t="s">
        <v>127</v>
      </c>
      <c r="G3494" t="str">
        <f>Table_Default__ACACCTCAT[[#This Row],[ACCT_CATEGORY]]</f>
        <v>12325</v>
      </c>
    </row>
    <row r="3495" spans="1:7" x14ac:dyDescent="0.25">
      <c r="A3495" t="s">
        <v>7567</v>
      </c>
      <c r="B3495" t="s">
        <v>7568</v>
      </c>
      <c r="C3495" t="s">
        <v>5</v>
      </c>
      <c r="D3495" t="s">
        <v>352</v>
      </c>
      <c r="E3495" t="s">
        <v>352</v>
      </c>
      <c r="F3495" t="s">
        <v>127</v>
      </c>
      <c r="G3495" t="str">
        <f>Table_Default__ACACCTCAT[[#This Row],[ACCT_CATEGORY]]</f>
        <v>12326</v>
      </c>
    </row>
    <row r="3496" spans="1:7" x14ac:dyDescent="0.25">
      <c r="A3496" t="s">
        <v>7569</v>
      </c>
      <c r="B3496" t="s">
        <v>7570</v>
      </c>
      <c r="C3496" t="s">
        <v>5</v>
      </c>
      <c r="D3496" t="s">
        <v>352</v>
      </c>
      <c r="E3496" t="s">
        <v>352</v>
      </c>
      <c r="F3496" t="s">
        <v>127</v>
      </c>
      <c r="G3496" t="str">
        <f>Table_Default__ACACCTCAT[[#This Row],[ACCT_CATEGORY]]</f>
        <v>12327</v>
      </c>
    </row>
    <row r="3497" spans="1:7" x14ac:dyDescent="0.25">
      <c r="A3497" t="s">
        <v>7571</v>
      </c>
      <c r="B3497" t="s">
        <v>7572</v>
      </c>
      <c r="C3497" t="s">
        <v>5</v>
      </c>
      <c r="D3497" t="s">
        <v>352</v>
      </c>
      <c r="E3497" t="s">
        <v>352</v>
      </c>
      <c r="F3497" t="s">
        <v>127</v>
      </c>
      <c r="G3497" t="str">
        <f>Table_Default__ACACCTCAT[[#This Row],[ACCT_CATEGORY]]</f>
        <v>12328</v>
      </c>
    </row>
    <row r="3498" spans="1:7" x14ac:dyDescent="0.25">
      <c r="A3498" t="s">
        <v>7573</v>
      </c>
      <c r="B3498" t="s">
        <v>7574</v>
      </c>
      <c r="C3498" t="s">
        <v>5</v>
      </c>
      <c r="D3498" t="s">
        <v>352</v>
      </c>
      <c r="E3498" t="s">
        <v>352</v>
      </c>
      <c r="F3498" t="s">
        <v>127</v>
      </c>
      <c r="G3498" t="str">
        <f>Table_Default__ACACCTCAT[[#This Row],[ACCT_CATEGORY]]</f>
        <v>12329</v>
      </c>
    </row>
    <row r="3499" spans="1:7" x14ac:dyDescent="0.25">
      <c r="A3499" t="s">
        <v>7575</v>
      </c>
      <c r="B3499" t="s">
        <v>7576</v>
      </c>
      <c r="C3499" t="s">
        <v>5</v>
      </c>
      <c r="D3499" t="s">
        <v>352</v>
      </c>
      <c r="E3499" t="s">
        <v>352</v>
      </c>
      <c r="F3499" t="s">
        <v>127</v>
      </c>
      <c r="G3499" t="str">
        <f>Table_Default__ACACCTCAT[[#This Row],[ACCT_CATEGORY]]</f>
        <v>12330</v>
      </c>
    </row>
    <row r="3500" spans="1:7" x14ac:dyDescent="0.25">
      <c r="A3500" t="s">
        <v>7577</v>
      </c>
      <c r="B3500" t="s">
        <v>7578</v>
      </c>
      <c r="C3500" t="s">
        <v>5</v>
      </c>
      <c r="D3500" t="s">
        <v>352</v>
      </c>
      <c r="E3500" t="s">
        <v>352</v>
      </c>
      <c r="F3500" t="s">
        <v>127</v>
      </c>
      <c r="G3500" t="str">
        <f>Table_Default__ACACCTCAT[[#This Row],[ACCT_CATEGORY]]</f>
        <v>12331</v>
      </c>
    </row>
    <row r="3501" spans="1:7" x14ac:dyDescent="0.25">
      <c r="A3501" t="s">
        <v>7579</v>
      </c>
      <c r="B3501" t="s">
        <v>7580</v>
      </c>
      <c r="C3501" t="s">
        <v>5</v>
      </c>
      <c r="D3501" t="s">
        <v>352</v>
      </c>
      <c r="E3501" t="s">
        <v>352</v>
      </c>
      <c r="F3501" t="s">
        <v>127</v>
      </c>
      <c r="G3501" t="str">
        <f>Table_Default__ACACCTCAT[[#This Row],[ACCT_CATEGORY]]</f>
        <v>12332</v>
      </c>
    </row>
    <row r="3502" spans="1:7" x14ac:dyDescent="0.25">
      <c r="A3502" t="s">
        <v>7581</v>
      </c>
      <c r="B3502" t="s">
        <v>7582</v>
      </c>
      <c r="C3502" t="s">
        <v>5</v>
      </c>
      <c r="D3502" t="s">
        <v>352</v>
      </c>
      <c r="E3502" t="s">
        <v>352</v>
      </c>
      <c r="F3502" t="s">
        <v>127</v>
      </c>
      <c r="G3502" t="str">
        <f>Table_Default__ACACCTCAT[[#This Row],[ACCT_CATEGORY]]</f>
        <v>12333</v>
      </c>
    </row>
    <row r="3503" spans="1:7" x14ac:dyDescent="0.25">
      <c r="A3503" t="s">
        <v>7583</v>
      </c>
      <c r="B3503" t="s">
        <v>7584</v>
      </c>
      <c r="C3503" t="s">
        <v>5</v>
      </c>
      <c r="D3503" t="s">
        <v>352</v>
      </c>
      <c r="E3503" t="s">
        <v>352</v>
      </c>
      <c r="F3503" t="s">
        <v>127</v>
      </c>
      <c r="G3503" t="str">
        <f>Table_Default__ACACCTCAT[[#This Row],[ACCT_CATEGORY]]</f>
        <v>12334</v>
      </c>
    </row>
    <row r="3504" spans="1:7" x14ac:dyDescent="0.25">
      <c r="A3504" t="s">
        <v>7585</v>
      </c>
      <c r="B3504" t="s">
        <v>7586</v>
      </c>
      <c r="C3504" t="s">
        <v>5</v>
      </c>
      <c r="D3504" t="s">
        <v>352</v>
      </c>
      <c r="E3504" t="s">
        <v>352</v>
      </c>
      <c r="F3504" t="s">
        <v>127</v>
      </c>
      <c r="G3504" t="str">
        <f>Table_Default__ACACCTCAT[[#This Row],[ACCT_CATEGORY]]</f>
        <v>12335</v>
      </c>
    </row>
    <row r="3505" spans="1:7" x14ac:dyDescent="0.25">
      <c r="A3505" t="s">
        <v>7587</v>
      </c>
      <c r="B3505" t="s">
        <v>7588</v>
      </c>
      <c r="C3505" t="s">
        <v>5</v>
      </c>
      <c r="D3505" t="s">
        <v>352</v>
      </c>
      <c r="E3505" t="s">
        <v>352</v>
      </c>
      <c r="F3505" t="s">
        <v>127</v>
      </c>
      <c r="G3505" t="str">
        <f>Table_Default__ACACCTCAT[[#This Row],[ACCT_CATEGORY]]</f>
        <v>12336</v>
      </c>
    </row>
    <row r="3506" spans="1:7" x14ac:dyDescent="0.25">
      <c r="A3506" t="s">
        <v>7589</v>
      </c>
      <c r="B3506" t="s">
        <v>7590</v>
      </c>
      <c r="C3506" t="s">
        <v>5</v>
      </c>
      <c r="D3506" t="s">
        <v>352</v>
      </c>
      <c r="E3506" t="s">
        <v>352</v>
      </c>
      <c r="F3506" t="s">
        <v>127</v>
      </c>
      <c r="G3506" t="str">
        <f>Table_Default__ACACCTCAT[[#This Row],[ACCT_CATEGORY]]</f>
        <v>12337</v>
      </c>
    </row>
    <row r="3507" spans="1:7" x14ac:dyDescent="0.25">
      <c r="A3507" t="s">
        <v>7591</v>
      </c>
      <c r="B3507" t="s">
        <v>7592</v>
      </c>
      <c r="C3507" t="s">
        <v>5</v>
      </c>
      <c r="D3507" t="s">
        <v>352</v>
      </c>
      <c r="E3507" t="s">
        <v>352</v>
      </c>
      <c r="F3507" t="s">
        <v>127</v>
      </c>
      <c r="G3507" t="str">
        <f>Table_Default__ACACCTCAT[[#This Row],[ACCT_CATEGORY]]</f>
        <v>12338</v>
      </c>
    </row>
    <row r="3508" spans="1:7" x14ac:dyDescent="0.25">
      <c r="A3508" t="s">
        <v>7593</v>
      </c>
      <c r="B3508" t="s">
        <v>7594</v>
      </c>
      <c r="C3508" t="s">
        <v>5</v>
      </c>
      <c r="D3508" t="s">
        <v>352</v>
      </c>
      <c r="E3508" t="s">
        <v>352</v>
      </c>
      <c r="F3508" t="s">
        <v>127</v>
      </c>
      <c r="G3508" t="str">
        <f>Table_Default__ACACCTCAT[[#This Row],[ACCT_CATEGORY]]</f>
        <v>12339</v>
      </c>
    </row>
    <row r="3509" spans="1:7" x14ac:dyDescent="0.25">
      <c r="A3509" t="s">
        <v>7595</v>
      </c>
      <c r="B3509" t="s">
        <v>7596</v>
      </c>
      <c r="C3509" t="s">
        <v>5</v>
      </c>
      <c r="D3509" t="s">
        <v>352</v>
      </c>
      <c r="E3509" t="s">
        <v>352</v>
      </c>
      <c r="F3509" t="s">
        <v>127</v>
      </c>
      <c r="G3509" t="str">
        <f>Table_Default__ACACCTCAT[[#This Row],[ACCT_CATEGORY]]</f>
        <v>12340</v>
      </c>
    </row>
    <row r="3510" spans="1:7" x14ac:dyDescent="0.25">
      <c r="A3510" t="s">
        <v>7597</v>
      </c>
      <c r="B3510" t="s">
        <v>7598</v>
      </c>
      <c r="C3510" t="s">
        <v>5</v>
      </c>
      <c r="D3510" t="s">
        <v>352</v>
      </c>
      <c r="E3510" t="s">
        <v>352</v>
      </c>
      <c r="F3510" t="s">
        <v>127</v>
      </c>
      <c r="G3510" t="str">
        <f>Table_Default__ACACCTCAT[[#This Row],[ACCT_CATEGORY]]</f>
        <v>12341</v>
      </c>
    </row>
    <row r="3511" spans="1:7" x14ac:dyDescent="0.25">
      <c r="A3511" t="s">
        <v>7599</v>
      </c>
      <c r="B3511" t="s">
        <v>7600</v>
      </c>
      <c r="C3511" t="s">
        <v>5</v>
      </c>
      <c r="D3511" t="s">
        <v>352</v>
      </c>
      <c r="E3511" t="s">
        <v>352</v>
      </c>
      <c r="F3511" t="s">
        <v>127</v>
      </c>
      <c r="G3511" t="str">
        <f>Table_Default__ACACCTCAT[[#This Row],[ACCT_CATEGORY]]</f>
        <v>12342</v>
      </c>
    </row>
    <row r="3512" spans="1:7" x14ac:dyDescent="0.25">
      <c r="A3512" t="s">
        <v>7601</v>
      </c>
      <c r="B3512" t="s">
        <v>7602</v>
      </c>
      <c r="C3512" t="s">
        <v>5</v>
      </c>
      <c r="D3512" t="s">
        <v>352</v>
      </c>
      <c r="E3512" t="s">
        <v>352</v>
      </c>
      <c r="F3512" t="s">
        <v>127</v>
      </c>
      <c r="G3512" t="str">
        <f>Table_Default__ACACCTCAT[[#This Row],[ACCT_CATEGORY]]</f>
        <v>12343</v>
      </c>
    </row>
    <row r="3513" spans="1:7" x14ac:dyDescent="0.25">
      <c r="A3513" t="s">
        <v>7603</v>
      </c>
      <c r="B3513" t="s">
        <v>7604</v>
      </c>
      <c r="C3513" t="s">
        <v>5</v>
      </c>
      <c r="D3513" t="s">
        <v>352</v>
      </c>
      <c r="E3513" t="s">
        <v>352</v>
      </c>
      <c r="F3513" t="s">
        <v>127</v>
      </c>
      <c r="G3513" t="str">
        <f>Table_Default__ACACCTCAT[[#This Row],[ACCT_CATEGORY]]</f>
        <v>12344</v>
      </c>
    </row>
    <row r="3514" spans="1:7" x14ac:dyDescent="0.25">
      <c r="A3514" t="s">
        <v>7605</v>
      </c>
      <c r="B3514" t="s">
        <v>7606</v>
      </c>
      <c r="C3514" t="s">
        <v>5</v>
      </c>
      <c r="D3514" t="s">
        <v>352</v>
      </c>
      <c r="E3514" t="s">
        <v>352</v>
      </c>
      <c r="F3514" t="s">
        <v>127</v>
      </c>
      <c r="G3514" t="str">
        <f>Table_Default__ACACCTCAT[[#This Row],[ACCT_CATEGORY]]</f>
        <v>12345</v>
      </c>
    </row>
    <row r="3515" spans="1:7" x14ac:dyDescent="0.25">
      <c r="A3515" t="s">
        <v>7607</v>
      </c>
      <c r="B3515" t="s">
        <v>7608</v>
      </c>
      <c r="C3515" t="s">
        <v>5</v>
      </c>
      <c r="D3515" t="s">
        <v>352</v>
      </c>
      <c r="E3515" t="s">
        <v>352</v>
      </c>
      <c r="F3515" t="s">
        <v>127</v>
      </c>
      <c r="G3515" t="str">
        <f>Table_Default__ACACCTCAT[[#This Row],[ACCT_CATEGORY]]</f>
        <v>12346</v>
      </c>
    </row>
    <row r="3516" spans="1:7" x14ac:dyDescent="0.25">
      <c r="A3516" t="s">
        <v>7609</v>
      </c>
      <c r="B3516" t="s">
        <v>7610</v>
      </c>
      <c r="C3516" t="s">
        <v>5</v>
      </c>
      <c r="D3516" t="s">
        <v>352</v>
      </c>
      <c r="E3516" t="s">
        <v>352</v>
      </c>
      <c r="F3516" t="s">
        <v>127</v>
      </c>
      <c r="G3516" t="str">
        <f>Table_Default__ACACCTCAT[[#This Row],[ACCT_CATEGORY]]</f>
        <v>12347</v>
      </c>
    </row>
    <row r="3517" spans="1:7" x14ac:dyDescent="0.25">
      <c r="A3517" t="s">
        <v>7611</v>
      </c>
      <c r="B3517" t="s">
        <v>7612</v>
      </c>
      <c r="C3517" t="s">
        <v>5</v>
      </c>
      <c r="D3517" t="s">
        <v>352</v>
      </c>
      <c r="E3517" t="s">
        <v>352</v>
      </c>
      <c r="F3517" t="s">
        <v>127</v>
      </c>
      <c r="G3517" t="str">
        <f>Table_Default__ACACCTCAT[[#This Row],[ACCT_CATEGORY]]</f>
        <v>12348</v>
      </c>
    </row>
    <row r="3518" spans="1:7" x14ac:dyDescent="0.25">
      <c r="A3518" t="s">
        <v>7613</v>
      </c>
      <c r="B3518" t="s">
        <v>7614</v>
      </c>
      <c r="C3518" t="s">
        <v>5</v>
      </c>
      <c r="D3518" t="s">
        <v>352</v>
      </c>
      <c r="E3518" t="s">
        <v>352</v>
      </c>
      <c r="F3518" t="s">
        <v>127</v>
      </c>
      <c r="G3518" t="str">
        <f>Table_Default__ACACCTCAT[[#This Row],[ACCT_CATEGORY]]</f>
        <v>12349</v>
      </c>
    </row>
    <row r="3519" spans="1:7" x14ac:dyDescent="0.25">
      <c r="A3519" t="s">
        <v>7615</v>
      </c>
      <c r="B3519" t="s">
        <v>7616</v>
      </c>
      <c r="C3519" t="s">
        <v>5</v>
      </c>
      <c r="D3519" t="s">
        <v>352</v>
      </c>
      <c r="E3519" t="s">
        <v>352</v>
      </c>
      <c r="F3519" t="s">
        <v>127</v>
      </c>
      <c r="G3519" t="str">
        <f>Table_Default__ACACCTCAT[[#This Row],[ACCT_CATEGORY]]</f>
        <v>12350</v>
      </c>
    </row>
    <row r="3520" spans="1:7" x14ac:dyDescent="0.25">
      <c r="A3520" t="s">
        <v>7617</v>
      </c>
      <c r="B3520" t="s">
        <v>7618</v>
      </c>
      <c r="C3520" t="s">
        <v>5</v>
      </c>
      <c r="D3520" t="s">
        <v>352</v>
      </c>
      <c r="E3520" t="s">
        <v>352</v>
      </c>
      <c r="F3520" t="s">
        <v>127</v>
      </c>
      <c r="G3520" t="str">
        <f>Table_Default__ACACCTCAT[[#This Row],[ACCT_CATEGORY]]</f>
        <v>12351</v>
      </c>
    </row>
    <row r="3521" spans="1:7" x14ac:dyDescent="0.25">
      <c r="A3521" t="s">
        <v>7619</v>
      </c>
      <c r="B3521" t="s">
        <v>7620</v>
      </c>
      <c r="C3521" t="s">
        <v>5</v>
      </c>
      <c r="D3521" t="s">
        <v>352</v>
      </c>
      <c r="E3521" t="s">
        <v>352</v>
      </c>
      <c r="F3521" t="s">
        <v>127</v>
      </c>
      <c r="G3521" t="str">
        <f>Table_Default__ACACCTCAT[[#This Row],[ACCT_CATEGORY]]</f>
        <v>12352</v>
      </c>
    </row>
    <row r="3522" spans="1:7" x14ac:dyDescent="0.25">
      <c r="A3522" t="s">
        <v>7621</v>
      </c>
      <c r="B3522" t="s">
        <v>7622</v>
      </c>
      <c r="C3522" t="s">
        <v>5</v>
      </c>
      <c r="D3522" t="s">
        <v>352</v>
      </c>
      <c r="E3522" t="s">
        <v>352</v>
      </c>
      <c r="F3522" t="s">
        <v>127</v>
      </c>
      <c r="G3522" t="str">
        <f>Table_Default__ACACCTCAT[[#This Row],[ACCT_CATEGORY]]</f>
        <v>12353</v>
      </c>
    </row>
    <row r="3523" spans="1:7" x14ac:dyDescent="0.25">
      <c r="A3523" t="s">
        <v>7623</v>
      </c>
      <c r="B3523" t="s">
        <v>7624</v>
      </c>
      <c r="C3523" t="s">
        <v>5</v>
      </c>
      <c r="D3523" t="s">
        <v>352</v>
      </c>
      <c r="E3523" t="s">
        <v>352</v>
      </c>
      <c r="F3523" t="s">
        <v>127</v>
      </c>
      <c r="G3523" t="str">
        <f>Table_Default__ACACCTCAT[[#This Row],[ACCT_CATEGORY]]</f>
        <v>12354</v>
      </c>
    </row>
    <row r="3524" spans="1:7" x14ac:dyDescent="0.25">
      <c r="A3524" t="s">
        <v>7625</v>
      </c>
      <c r="B3524" t="s">
        <v>7626</v>
      </c>
      <c r="C3524" t="s">
        <v>5</v>
      </c>
      <c r="D3524" t="s">
        <v>352</v>
      </c>
      <c r="E3524" t="s">
        <v>352</v>
      </c>
      <c r="F3524" t="s">
        <v>127</v>
      </c>
      <c r="G3524" t="str">
        <f>Table_Default__ACACCTCAT[[#This Row],[ACCT_CATEGORY]]</f>
        <v>12355</v>
      </c>
    </row>
    <row r="3525" spans="1:7" x14ac:dyDescent="0.25">
      <c r="A3525" t="s">
        <v>7627</v>
      </c>
      <c r="B3525" t="s">
        <v>7628</v>
      </c>
      <c r="C3525" t="s">
        <v>5</v>
      </c>
      <c r="D3525" t="s">
        <v>352</v>
      </c>
      <c r="E3525" t="s">
        <v>352</v>
      </c>
      <c r="F3525" t="s">
        <v>127</v>
      </c>
      <c r="G3525" t="str">
        <f>Table_Default__ACACCTCAT[[#This Row],[ACCT_CATEGORY]]</f>
        <v>12356</v>
      </c>
    </row>
    <row r="3526" spans="1:7" x14ac:dyDescent="0.25">
      <c r="A3526" t="s">
        <v>7629</v>
      </c>
      <c r="B3526" t="s">
        <v>7630</v>
      </c>
      <c r="C3526" t="s">
        <v>5</v>
      </c>
      <c r="D3526" t="s">
        <v>352</v>
      </c>
      <c r="E3526" t="s">
        <v>352</v>
      </c>
      <c r="F3526" t="s">
        <v>127</v>
      </c>
      <c r="G3526" t="str">
        <f>Table_Default__ACACCTCAT[[#This Row],[ACCT_CATEGORY]]</f>
        <v>12357</v>
      </c>
    </row>
    <row r="3527" spans="1:7" x14ac:dyDescent="0.25">
      <c r="A3527" t="s">
        <v>7631</v>
      </c>
      <c r="B3527" t="s">
        <v>7632</v>
      </c>
      <c r="C3527" t="s">
        <v>5</v>
      </c>
      <c r="D3527" t="s">
        <v>352</v>
      </c>
      <c r="E3527" t="s">
        <v>352</v>
      </c>
      <c r="F3527" t="s">
        <v>127</v>
      </c>
      <c r="G3527" t="str">
        <f>Table_Default__ACACCTCAT[[#This Row],[ACCT_CATEGORY]]</f>
        <v>12358</v>
      </c>
    </row>
    <row r="3528" spans="1:7" x14ac:dyDescent="0.25">
      <c r="A3528" t="s">
        <v>7633</v>
      </c>
      <c r="B3528" t="s">
        <v>7634</v>
      </c>
      <c r="C3528" t="s">
        <v>5</v>
      </c>
      <c r="D3528" t="s">
        <v>352</v>
      </c>
      <c r="E3528" t="s">
        <v>352</v>
      </c>
      <c r="F3528" t="s">
        <v>127</v>
      </c>
      <c r="G3528" t="str">
        <f>Table_Default__ACACCTCAT[[#This Row],[ACCT_CATEGORY]]</f>
        <v>12359</v>
      </c>
    </row>
    <row r="3529" spans="1:7" x14ac:dyDescent="0.25">
      <c r="A3529" t="s">
        <v>7635</v>
      </c>
      <c r="B3529" t="s">
        <v>7636</v>
      </c>
      <c r="C3529" t="s">
        <v>5</v>
      </c>
      <c r="D3529" t="s">
        <v>352</v>
      </c>
      <c r="E3529" t="s">
        <v>352</v>
      </c>
      <c r="F3529" t="s">
        <v>127</v>
      </c>
      <c r="G3529" t="str">
        <f>Table_Default__ACACCTCAT[[#This Row],[ACCT_CATEGORY]]</f>
        <v>12360</v>
      </c>
    </row>
    <row r="3530" spans="1:7" x14ac:dyDescent="0.25">
      <c r="A3530" t="s">
        <v>7637</v>
      </c>
      <c r="B3530" t="s">
        <v>7638</v>
      </c>
      <c r="C3530" t="s">
        <v>5</v>
      </c>
      <c r="D3530" t="s">
        <v>352</v>
      </c>
      <c r="E3530" t="s">
        <v>352</v>
      </c>
      <c r="F3530" t="s">
        <v>127</v>
      </c>
      <c r="G3530" t="str">
        <f>Table_Default__ACACCTCAT[[#This Row],[ACCT_CATEGORY]]</f>
        <v>12361</v>
      </c>
    </row>
    <row r="3531" spans="1:7" x14ac:dyDescent="0.25">
      <c r="A3531" t="s">
        <v>7639</v>
      </c>
      <c r="B3531" t="s">
        <v>7640</v>
      </c>
      <c r="C3531" t="s">
        <v>5</v>
      </c>
      <c r="D3531" t="s">
        <v>352</v>
      </c>
      <c r="E3531" t="s">
        <v>352</v>
      </c>
      <c r="F3531" t="s">
        <v>127</v>
      </c>
      <c r="G3531" t="str">
        <f>Table_Default__ACACCTCAT[[#This Row],[ACCT_CATEGORY]]</f>
        <v>12362</v>
      </c>
    </row>
    <row r="3532" spans="1:7" x14ac:dyDescent="0.25">
      <c r="A3532" t="s">
        <v>7641</v>
      </c>
      <c r="B3532" t="s">
        <v>7642</v>
      </c>
      <c r="C3532" t="s">
        <v>5</v>
      </c>
      <c r="D3532" t="s">
        <v>352</v>
      </c>
      <c r="E3532" t="s">
        <v>352</v>
      </c>
      <c r="F3532" t="s">
        <v>127</v>
      </c>
      <c r="G3532" t="str">
        <f>Table_Default__ACACCTCAT[[#This Row],[ACCT_CATEGORY]]</f>
        <v>12363</v>
      </c>
    </row>
    <row r="3533" spans="1:7" x14ac:dyDescent="0.25">
      <c r="A3533" t="s">
        <v>7643</v>
      </c>
      <c r="B3533" t="s">
        <v>7644</v>
      </c>
      <c r="C3533" t="s">
        <v>5</v>
      </c>
      <c r="D3533" t="s">
        <v>352</v>
      </c>
      <c r="E3533" t="s">
        <v>352</v>
      </c>
      <c r="F3533" t="s">
        <v>127</v>
      </c>
      <c r="G3533" t="str">
        <f>Table_Default__ACACCTCAT[[#This Row],[ACCT_CATEGORY]]</f>
        <v>12364</v>
      </c>
    </row>
    <row r="3534" spans="1:7" x14ac:dyDescent="0.25">
      <c r="A3534" t="s">
        <v>7645</v>
      </c>
      <c r="B3534" t="s">
        <v>7646</v>
      </c>
      <c r="C3534" t="s">
        <v>5</v>
      </c>
      <c r="D3534" t="s">
        <v>352</v>
      </c>
      <c r="E3534" t="s">
        <v>352</v>
      </c>
      <c r="F3534" t="s">
        <v>127</v>
      </c>
      <c r="G3534" t="str">
        <f>Table_Default__ACACCTCAT[[#This Row],[ACCT_CATEGORY]]</f>
        <v>12365</v>
      </c>
    </row>
    <row r="3535" spans="1:7" x14ac:dyDescent="0.25">
      <c r="A3535" t="s">
        <v>7647</v>
      </c>
      <c r="B3535" t="s">
        <v>7648</v>
      </c>
      <c r="C3535" t="s">
        <v>5</v>
      </c>
      <c r="D3535" t="s">
        <v>352</v>
      </c>
      <c r="E3535" t="s">
        <v>352</v>
      </c>
      <c r="F3535" t="s">
        <v>127</v>
      </c>
      <c r="G3535" t="str">
        <f>Table_Default__ACACCTCAT[[#This Row],[ACCT_CATEGORY]]</f>
        <v>12366</v>
      </c>
    </row>
    <row r="3536" spans="1:7" x14ac:dyDescent="0.25">
      <c r="A3536" t="s">
        <v>7649</v>
      </c>
      <c r="B3536" t="s">
        <v>7650</v>
      </c>
      <c r="C3536" t="s">
        <v>5</v>
      </c>
      <c r="D3536" t="s">
        <v>352</v>
      </c>
      <c r="E3536" t="s">
        <v>352</v>
      </c>
      <c r="F3536" t="s">
        <v>127</v>
      </c>
      <c r="G3536" t="str">
        <f>Table_Default__ACACCTCAT[[#This Row],[ACCT_CATEGORY]]</f>
        <v>12367</v>
      </c>
    </row>
    <row r="3537" spans="1:7" x14ac:dyDescent="0.25">
      <c r="A3537" t="s">
        <v>7651</v>
      </c>
      <c r="B3537" t="s">
        <v>7652</v>
      </c>
      <c r="C3537" t="s">
        <v>5</v>
      </c>
      <c r="D3537" t="s">
        <v>352</v>
      </c>
      <c r="E3537" t="s">
        <v>352</v>
      </c>
      <c r="F3537" t="s">
        <v>127</v>
      </c>
      <c r="G3537" t="str">
        <f>Table_Default__ACACCTCAT[[#This Row],[ACCT_CATEGORY]]</f>
        <v>12368</v>
      </c>
    </row>
    <row r="3538" spans="1:7" x14ac:dyDescent="0.25">
      <c r="A3538" t="s">
        <v>7653</v>
      </c>
      <c r="B3538" t="s">
        <v>7654</v>
      </c>
      <c r="C3538" t="s">
        <v>5</v>
      </c>
      <c r="D3538" t="s">
        <v>352</v>
      </c>
      <c r="E3538" t="s">
        <v>352</v>
      </c>
      <c r="F3538" t="s">
        <v>127</v>
      </c>
      <c r="G3538" t="str">
        <f>Table_Default__ACACCTCAT[[#This Row],[ACCT_CATEGORY]]</f>
        <v>12369</v>
      </c>
    </row>
    <row r="3539" spans="1:7" x14ac:dyDescent="0.25">
      <c r="A3539" t="s">
        <v>7655</v>
      </c>
      <c r="B3539" t="s">
        <v>7656</v>
      </c>
      <c r="C3539" t="s">
        <v>5</v>
      </c>
      <c r="D3539" t="s">
        <v>352</v>
      </c>
      <c r="E3539" t="s">
        <v>352</v>
      </c>
      <c r="F3539" t="s">
        <v>127</v>
      </c>
      <c r="G3539" t="str">
        <f>Table_Default__ACACCTCAT[[#This Row],[ACCT_CATEGORY]]</f>
        <v>12370</v>
      </c>
    </row>
    <row r="3540" spans="1:7" x14ac:dyDescent="0.25">
      <c r="A3540" t="s">
        <v>7657</v>
      </c>
      <c r="B3540" t="s">
        <v>7658</v>
      </c>
      <c r="C3540" t="s">
        <v>5</v>
      </c>
      <c r="D3540" t="s">
        <v>352</v>
      </c>
      <c r="E3540" t="s">
        <v>352</v>
      </c>
      <c r="F3540" t="s">
        <v>127</v>
      </c>
      <c r="G3540" t="str">
        <f>Table_Default__ACACCTCAT[[#This Row],[ACCT_CATEGORY]]</f>
        <v>12371</v>
      </c>
    </row>
    <row r="3541" spans="1:7" x14ac:dyDescent="0.25">
      <c r="A3541" t="s">
        <v>7659</v>
      </c>
      <c r="B3541" t="s">
        <v>7660</v>
      </c>
      <c r="C3541" t="s">
        <v>5</v>
      </c>
      <c r="D3541" t="s">
        <v>352</v>
      </c>
      <c r="E3541" t="s">
        <v>352</v>
      </c>
      <c r="F3541" t="s">
        <v>127</v>
      </c>
      <c r="G3541" t="str">
        <f>Table_Default__ACACCTCAT[[#This Row],[ACCT_CATEGORY]]</f>
        <v>12372</v>
      </c>
    </row>
    <row r="3542" spans="1:7" x14ac:dyDescent="0.25">
      <c r="A3542" t="s">
        <v>7661</v>
      </c>
      <c r="B3542" t="s">
        <v>7662</v>
      </c>
      <c r="C3542" t="s">
        <v>5</v>
      </c>
      <c r="D3542" t="s">
        <v>352</v>
      </c>
      <c r="E3542" t="s">
        <v>352</v>
      </c>
      <c r="F3542" t="s">
        <v>127</v>
      </c>
      <c r="G3542" t="str">
        <f>Table_Default__ACACCTCAT[[#This Row],[ACCT_CATEGORY]]</f>
        <v>12373</v>
      </c>
    </row>
    <row r="3543" spans="1:7" x14ac:dyDescent="0.25">
      <c r="A3543" t="s">
        <v>7663</v>
      </c>
      <c r="B3543" t="s">
        <v>7664</v>
      </c>
      <c r="C3543" t="s">
        <v>5</v>
      </c>
      <c r="D3543" t="s">
        <v>352</v>
      </c>
      <c r="E3543" t="s">
        <v>352</v>
      </c>
      <c r="F3543" t="s">
        <v>127</v>
      </c>
      <c r="G3543" t="str">
        <f>Table_Default__ACACCTCAT[[#This Row],[ACCT_CATEGORY]]</f>
        <v>12374</v>
      </c>
    </row>
    <row r="3544" spans="1:7" x14ac:dyDescent="0.25">
      <c r="A3544" t="s">
        <v>7665</v>
      </c>
      <c r="B3544" t="s">
        <v>7666</v>
      </c>
      <c r="C3544" t="s">
        <v>5</v>
      </c>
      <c r="D3544" t="s">
        <v>352</v>
      </c>
      <c r="E3544" t="s">
        <v>352</v>
      </c>
      <c r="F3544" t="s">
        <v>127</v>
      </c>
      <c r="G3544" t="str">
        <f>Table_Default__ACACCTCAT[[#This Row],[ACCT_CATEGORY]]</f>
        <v>12375</v>
      </c>
    </row>
    <row r="3545" spans="1:7" x14ac:dyDescent="0.25">
      <c r="A3545" t="s">
        <v>7667</v>
      </c>
      <c r="B3545" t="s">
        <v>7668</v>
      </c>
      <c r="C3545" t="s">
        <v>5</v>
      </c>
      <c r="D3545" t="s">
        <v>352</v>
      </c>
      <c r="E3545" t="s">
        <v>352</v>
      </c>
      <c r="F3545" t="s">
        <v>127</v>
      </c>
      <c r="G3545" t="str">
        <f>Table_Default__ACACCTCAT[[#This Row],[ACCT_CATEGORY]]</f>
        <v>12376</v>
      </c>
    </row>
    <row r="3546" spans="1:7" x14ac:dyDescent="0.25">
      <c r="A3546" t="s">
        <v>7669</v>
      </c>
      <c r="B3546" t="s">
        <v>7670</v>
      </c>
      <c r="C3546" t="s">
        <v>5</v>
      </c>
      <c r="D3546" t="s">
        <v>352</v>
      </c>
      <c r="E3546" t="s">
        <v>352</v>
      </c>
      <c r="F3546" t="s">
        <v>127</v>
      </c>
      <c r="G3546" t="str">
        <f>Table_Default__ACACCTCAT[[#This Row],[ACCT_CATEGORY]]</f>
        <v>12377</v>
      </c>
    </row>
    <row r="3547" spans="1:7" x14ac:dyDescent="0.25">
      <c r="A3547" t="s">
        <v>7671</v>
      </c>
      <c r="B3547" t="s">
        <v>7672</v>
      </c>
      <c r="C3547" t="s">
        <v>5</v>
      </c>
      <c r="D3547" t="s">
        <v>352</v>
      </c>
      <c r="E3547" t="s">
        <v>352</v>
      </c>
      <c r="F3547" t="s">
        <v>127</v>
      </c>
      <c r="G3547" t="str">
        <f>Table_Default__ACACCTCAT[[#This Row],[ACCT_CATEGORY]]</f>
        <v>12378</v>
      </c>
    </row>
    <row r="3548" spans="1:7" x14ac:dyDescent="0.25">
      <c r="A3548" t="s">
        <v>7673</v>
      </c>
      <c r="B3548" t="s">
        <v>7674</v>
      </c>
      <c r="C3548" t="s">
        <v>5</v>
      </c>
      <c r="D3548" t="s">
        <v>352</v>
      </c>
      <c r="E3548" t="s">
        <v>352</v>
      </c>
      <c r="F3548" t="s">
        <v>127</v>
      </c>
      <c r="G3548" t="str">
        <f>Table_Default__ACACCTCAT[[#This Row],[ACCT_CATEGORY]]</f>
        <v>12379</v>
      </c>
    </row>
    <row r="3549" spans="1:7" x14ac:dyDescent="0.25">
      <c r="A3549" t="s">
        <v>7675</v>
      </c>
      <c r="B3549" t="s">
        <v>7676</v>
      </c>
      <c r="C3549" t="s">
        <v>5</v>
      </c>
      <c r="D3549" t="s">
        <v>352</v>
      </c>
      <c r="E3549" t="s">
        <v>352</v>
      </c>
      <c r="F3549" t="s">
        <v>127</v>
      </c>
      <c r="G3549" t="str">
        <f>Table_Default__ACACCTCAT[[#This Row],[ACCT_CATEGORY]]</f>
        <v>12502</v>
      </c>
    </row>
    <row r="3550" spans="1:7" x14ac:dyDescent="0.25">
      <c r="A3550" t="s">
        <v>7677</v>
      </c>
      <c r="B3550" t="s">
        <v>7678</v>
      </c>
      <c r="C3550" t="s">
        <v>5</v>
      </c>
      <c r="D3550" t="s">
        <v>352</v>
      </c>
      <c r="E3550" t="s">
        <v>352</v>
      </c>
      <c r="F3550" t="s">
        <v>127</v>
      </c>
      <c r="G3550" t="str">
        <f>Table_Default__ACACCTCAT[[#This Row],[ACCT_CATEGORY]]</f>
        <v>13000</v>
      </c>
    </row>
    <row r="3551" spans="1:7" x14ac:dyDescent="0.25">
      <c r="A3551" t="s">
        <v>7679</v>
      </c>
      <c r="B3551" t="s">
        <v>7680</v>
      </c>
      <c r="C3551" t="s">
        <v>5</v>
      </c>
      <c r="D3551" t="s">
        <v>352</v>
      </c>
      <c r="E3551" t="s">
        <v>352</v>
      </c>
      <c r="F3551" t="s">
        <v>127</v>
      </c>
      <c r="G3551" t="str">
        <f>Table_Default__ACACCTCAT[[#This Row],[ACCT_CATEGORY]]</f>
        <v>13001</v>
      </c>
    </row>
    <row r="3552" spans="1:7" x14ac:dyDescent="0.25">
      <c r="A3552" t="s">
        <v>7681</v>
      </c>
      <c r="B3552" t="s">
        <v>7682</v>
      </c>
      <c r="C3552" t="s">
        <v>5</v>
      </c>
      <c r="D3552" t="s">
        <v>352</v>
      </c>
      <c r="E3552" t="s">
        <v>352</v>
      </c>
      <c r="F3552" t="s">
        <v>127</v>
      </c>
      <c r="G3552" t="str">
        <f>Table_Default__ACACCTCAT[[#This Row],[ACCT_CATEGORY]]</f>
        <v>13002</v>
      </c>
    </row>
    <row r="3553" spans="1:7" x14ac:dyDescent="0.25">
      <c r="A3553" t="s">
        <v>7683</v>
      </c>
      <c r="B3553" t="s">
        <v>7684</v>
      </c>
      <c r="C3553" t="s">
        <v>5</v>
      </c>
      <c r="D3553" t="s">
        <v>352</v>
      </c>
      <c r="E3553" t="s">
        <v>352</v>
      </c>
      <c r="F3553" t="s">
        <v>127</v>
      </c>
      <c r="G3553" t="str">
        <f>Table_Default__ACACCTCAT[[#This Row],[ACCT_CATEGORY]]</f>
        <v>13003</v>
      </c>
    </row>
    <row r="3554" spans="1:7" x14ac:dyDescent="0.25">
      <c r="A3554" t="s">
        <v>7685</v>
      </c>
      <c r="B3554" t="s">
        <v>7686</v>
      </c>
      <c r="C3554" t="s">
        <v>5</v>
      </c>
      <c r="D3554" t="s">
        <v>352</v>
      </c>
      <c r="E3554" t="s">
        <v>352</v>
      </c>
      <c r="F3554" t="s">
        <v>127</v>
      </c>
      <c r="G3554" t="str">
        <f>Table_Default__ACACCTCAT[[#This Row],[ACCT_CATEGORY]]</f>
        <v>13004</v>
      </c>
    </row>
    <row r="3555" spans="1:7" x14ac:dyDescent="0.25">
      <c r="A3555" t="s">
        <v>7687</v>
      </c>
      <c r="B3555" t="s">
        <v>7688</v>
      </c>
      <c r="C3555" t="s">
        <v>5</v>
      </c>
      <c r="D3555" t="s">
        <v>352</v>
      </c>
      <c r="E3555" t="s">
        <v>352</v>
      </c>
      <c r="F3555" t="s">
        <v>127</v>
      </c>
      <c r="G3555" t="str">
        <f>Table_Default__ACACCTCAT[[#This Row],[ACCT_CATEGORY]]</f>
        <v>13005</v>
      </c>
    </row>
    <row r="3556" spans="1:7" x14ac:dyDescent="0.25">
      <c r="A3556" t="s">
        <v>7689</v>
      </c>
      <c r="B3556" t="s">
        <v>7690</v>
      </c>
      <c r="C3556" t="s">
        <v>5</v>
      </c>
      <c r="D3556" t="s">
        <v>352</v>
      </c>
      <c r="E3556" t="s">
        <v>352</v>
      </c>
      <c r="F3556" t="s">
        <v>127</v>
      </c>
      <c r="G3556" t="str">
        <f>Table_Default__ACACCTCAT[[#This Row],[ACCT_CATEGORY]]</f>
        <v>13006</v>
      </c>
    </row>
    <row r="3557" spans="1:7" x14ac:dyDescent="0.25">
      <c r="A3557" t="s">
        <v>7691</v>
      </c>
      <c r="B3557" t="s">
        <v>7692</v>
      </c>
      <c r="C3557" t="s">
        <v>5</v>
      </c>
      <c r="D3557" t="s">
        <v>352</v>
      </c>
      <c r="E3557" t="s">
        <v>352</v>
      </c>
      <c r="F3557" t="s">
        <v>127</v>
      </c>
      <c r="G3557" t="str">
        <f>Table_Default__ACACCTCAT[[#This Row],[ACCT_CATEGORY]]</f>
        <v>13007</v>
      </c>
    </row>
    <row r="3558" spans="1:7" x14ac:dyDescent="0.25">
      <c r="A3558" t="s">
        <v>7693</v>
      </c>
      <c r="B3558" t="s">
        <v>7694</v>
      </c>
      <c r="C3558" t="s">
        <v>5</v>
      </c>
      <c r="D3558" t="s">
        <v>352</v>
      </c>
      <c r="E3558" t="s">
        <v>352</v>
      </c>
      <c r="F3558" t="s">
        <v>127</v>
      </c>
      <c r="G3558" t="str">
        <f>Table_Default__ACACCTCAT[[#This Row],[ACCT_CATEGORY]]</f>
        <v>13008</v>
      </c>
    </row>
    <row r="3559" spans="1:7" x14ac:dyDescent="0.25">
      <c r="A3559" t="s">
        <v>7695</v>
      </c>
      <c r="B3559" t="s">
        <v>7696</v>
      </c>
      <c r="C3559" t="s">
        <v>5</v>
      </c>
      <c r="D3559" t="s">
        <v>352</v>
      </c>
      <c r="E3559" t="s">
        <v>352</v>
      </c>
      <c r="F3559" t="s">
        <v>127</v>
      </c>
      <c r="G3559" t="str">
        <f>Table_Default__ACACCTCAT[[#This Row],[ACCT_CATEGORY]]</f>
        <v>13009</v>
      </c>
    </row>
    <row r="3560" spans="1:7" x14ac:dyDescent="0.25">
      <c r="A3560" t="s">
        <v>7697</v>
      </c>
      <c r="B3560" t="s">
        <v>7698</v>
      </c>
      <c r="C3560" t="s">
        <v>5</v>
      </c>
      <c r="D3560" t="s">
        <v>352</v>
      </c>
      <c r="E3560" t="s">
        <v>352</v>
      </c>
      <c r="F3560" t="s">
        <v>127</v>
      </c>
      <c r="G3560" t="str">
        <f>Table_Default__ACACCTCAT[[#This Row],[ACCT_CATEGORY]]</f>
        <v>13010</v>
      </c>
    </row>
    <row r="3561" spans="1:7" x14ac:dyDescent="0.25">
      <c r="A3561" t="s">
        <v>7699</v>
      </c>
      <c r="B3561" t="s">
        <v>7700</v>
      </c>
      <c r="C3561" t="s">
        <v>5</v>
      </c>
      <c r="D3561" t="s">
        <v>352</v>
      </c>
      <c r="E3561" t="s">
        <v>352</v>
      </c>
      <c r="F3561" t="s">
        <v>127</v>
      </c>
      <c r="G3561" t="str">
        <f>Table_Default__ACACCTCAT[[#This Row],[ACCT_CATEGORY]]</f>
        <v>13011</v>
      </c>
    </row>
    <row r="3562" spans="1:7" x14ac:dyDescent="0.25">
      <c r="A3562" t="s">
        <v>7701</v>
      </c>
      <c r="B3562" t="s">
        <v>7702</v>
      </c>
      <c r="C3562" t="s">
        <v>5</v>
      </c>
      <c r="D3562" t="s">
        <v>352</v>
      </c>
      <c r="E3562" t="s">
        <v>352</v>
      </c>
      <c r="F3562" t="s">
        <v>127</v>
      </c>
      <c r="G3562" t="str">
        <f>Table_Default__ACACCTCAT[[#This Row],[ACCT_CATEGORY]]</f>
        <v>13012</v>
      </c>
    </row>
    <row r="3563" spans="1:7" x14ac:dyDescent="0.25">
      <c r="A3563" t="s">
        <v>7703</v>
      </c>
      <c r="B3563" t="s">
        <v>7704</v>
      </c>
      <c r="C3563" t="s">
        <v>5</v>
      </c>
      <c r="D3563" t="s">
        <v>352</v>
      </c>
      <c r="E3563" t="s">
        <v>352</v>
      </c>
      <c r="F3563" t="s">
        <v>127</v>
      </c>
      <c r="G3563" t="str">
        <f>Table_Default__ACACCTCAT[[#This Row],[ACCT_CATEGORY]]</f>
        <v>13013</v>
      </c>
    </row>
    <row r="3564" spans="1:7" x14ac:dyDescent="0.25">
      <c r="A3564" t="s">
        <v>7705</v>
      </c>
      <c r="B3564" t="s">
        <v>7706</v>
      </c>
      <c r="C3564" t="s">
        <v>5</v>
      </c>
      <c r="D3564" t="s">
        <v>352</v>
      </c>
      <c r="E3564" t="s">
        <v>352</v>
      </c>
      <c r="F3564" t="s">
        <v>127</v>
      </c>
      <c r="G3564" t="str">
        <f>Table_Default__ACACCTCAT[[#This Row],[ACCT_CATEGORY]]</f>
        <v>13014</v>
      </c>
    </row>
    <row r="3565" spans="1:7" x14ac:dyDescent="0.25">
      <c r="A3565" t="s">
        <v>7707</v>
      </c>
      <c r="B3565" t="s">
        <v>7708</v>
      </c>
      <c r="C3565" t="s">
        <v>5</v>
      </c>
      <c r="D3565" t="s">
        <v>352</v>
      </c>
      <c r="E3565" t="s">
        <v>352</v>
      </c>
      <c r="F3565" t="s">
        <v>127</v>
      </c>
      <c r="G3565" t="str">
        <f>Table_Default__ACACCTCAT[[#This Row],[ACCT_CATEGORY]]</f>
        <v>13015</v>
      </c>
    </row>
    <row r="3566" spans="1:7" x14ac:dyDescent="0.25">
      <c r="A3566" t="s">
        <v>7709</v>
      </c>
      <c r="B3566" t="s">
        <v>7710</v>
      </c>
      <c r="C3566" t="s">
        <v>5</v>
      </c>
      <c r="D3566" t="s">
        <v>352</v>
      </c>
      <c r="E3566" t="s">
        <v>352</v>
      </c>
      <c r="F3566" t="s">
        <v>127</v>
      </c>
      <c r="G3566" t="str">
        <f>Table_Default__ACACCTCAT[[#This Row],[ACCT_CATEGORY]]</f>
        <v>13016</v>
      </c>
    </row>
    <row r="3567" spans="1:7" x14ac:dyDescent="0.25">
      <c r="A3567" t="s">
        <v>7711</v>
      </c>
      <c r="B3567" t="s">
        <v>7712</v>
      </c>
      <c r="C3567" t="s">
        <v>5</v>
      </c>
      <c r="D3567" t="s">
        <v>352</v>
      </c>
      <c r="E3567" t="s">
        <v>352</v>
      </c>
      <c r="F3567" t="s">
        <v>127</v>
      </c>
      <c r="G3567" t="str">
        <f>Table_Default__ACACCTCAT[[#This Row],[ACCT_CATEGORY]]</f>
        <v>13017</v>
      </c>
    </row>
    <row r="3568" spans="1:7" x14ac:dyDescent="0.25">
      <c r="A3568" t="s">
        <v>7713</v>
      </c>
      <c r="B3568" t="s">
        <v>7714</v>
      </c>
      <c r="C3568" t="s">
        <v>5</v>
      </c>
      <c r="D3568" t="s">
        <v>352</v>
      </c>
      <c r="E3568" t="s">
        <v>352</v>
      </c>
      <c r="F3568" t="s">
        <v>127</v>
      </c>
      <c r="G3568" t="str">
        <f>Table_Default__ACACCTCAT[[#This Row],[ACCT_CATEGORY]]</f>
        <v>13018</v>
      </c>
    </row>
    <row r="3569" spans="1:7" x14ac:dyDescent="0.25">
      <c r="A3569" t="s">
        <v>7715</v>
      </c>
      <c r="B3569" t="s">
        <v>7716</v>
      </c>
      <c r="C3569" t="s">
        <v>5</v>
      </c>
      <c r="D3569" t="s">
        <v>352</v>
      </c>
      <c r="E3569" t="s">
        <v>352</v>
      </c>
      <c r="F3569" t="s">
        <v>127</v>
      </c>
      <c r="G3569" t="str">
        <f>Table_Default__ACACCTCAT[[#This Row],[ACCT_CATEGORY]]</f>
        <v>13019</v>
      </c>
    </row>
    <row r="3570" spans="1:7" x14ac:dyDescent="0.25">
      <c r="A3570" t="s">
        <v>7717</v>
      </c>
      <c r="B3570" t="s">
        <v>7718</v>
      </c>
      <c r="C3570" t="s">
        <v>5</v>
      </c>
      <c r="D3570" t="s">
        <v>352</v>
      </c>
      <c r="E3570" t="s">
        <v>352</v>
      </c>
      <c r="F3570" t="s">
        <v>127</v>
      </c>
      <c r="G3570" t="str">
        <f>Table_Default__ACACCTCAT[[#This Row],[ACCT_CATEGORY]]</f>
        <v>13020</v>
      </c>
    </row>
    <row r="3571" spans="1:7" x14ac:dyDescent="0.25">
      <c r="A3571" t="s">
        <v>7719</v>
      </c>
      <c r="B3571" t="s">
        <v>7720</v>
      </c>
      <c r="C3571" t="s">
        <v>5</v>
      </c>
      <c r="D3571" t="s">
        <v>352</v>
      </c>
      <c r="E3571" t="s">
        <v>352</v>
      </c>
      <c r="F3571" t="s">
        <v>127</v>
      </c>
      <c r="G3571" t="str">
        <f>Table_Default__ACACCTCAT[[#This Row],[ACCT_CATEGORY]]</f>
        <v>13021</v>
      </c>
    </row>
    <row r="3572" spans="1:7" x14ac:dyDescent="0.25">
      <c r="A3572" t="s">
        <v>7721</v>
      </c>
      <c r="B3572" t="s">
        <v>7722</v>
      </c>
      <c r="C3572" t="s">
        <v>5</v>
      </c>
      <c r="D3572" t="s">
        <v>352</v>
      </c>
      <c r="E3572" t="s">
        <v>352</v>
      </c>
      <c r="F3572" t="s">
        <v>127</v>
      </c>
      <c r="G3572" t="str">
        <f>Table_Default__ACACCTCAT[[#This Row],[ACCT_CATEGORY]]</f>
        <v>13022</v>
      </c>
    </row>
    <row r="3573" spans="1:7" x14ac:dyDescent="0.25">
      <c r="A3573" t="s">
        <v>7723</v>
      </c>
      <c r="B3573" t="s">
        <v>7724</v>
      </c>
      <c r="C3573" t="s">
        <v>5</v>
      </c>
      <c r="D3573" t="s">
        <v>352</v>
      </c>
      <c r="E3573" t="s">
        <v>352</v>
      </c>
      <c r="F3573" t="s">
        <v>127</v>
      </c>
      <c r="G3573" t="str">
        <f>Table_Default__ACACCTCAT[[#This Row],[ACCT_CATEGORY]]</f>
        <v>13023</v>
      </c>
    </row>
    <row r="3574" spans="1:7" x14ac:dyDescent="0.25">
      <c r="A3574" t="s">
        <v>7725</v>
      </c>
      <c r="B3574" t="s">
        <v>7726</v>
      </c>
      <c r="C3574" t="s">
        <v>5</v>
      </c>
      <c r="D3574" t="s">
        <v>352</v>
      </c>
      <c r="E3574" t="s">
        <v>352</v>
      </c>
      <c r="F3574" t="s">
        <v>127</v>
      </c>
      <c r="G3574" t="str">
        <f>Table_Default__ACACCTCAT[[#This Row],[ACCT_CATEGORY]]</f>
        <v>13024</v>
      </c>
    </row>
    <row r="3575" spans="1:7" x14ac:dyDescent="0.25">
      <c r="A3575" t="s">
        <v>7727</v>
      </c>
      <c r="B3575" t="s">
        <v>7728</v>
      </c>
      <c r="C3575" t="s">
        <v>5</v>
      </c>
      <c r="D3575" t="s">
        <v>352</v>
      </c>
      <c r="E3575" t="s">
        <v>352</v>
      </c>
      <c r="F3575" t="s">
        <v>127</v>
      </c>
      <c r="G3575" t="str">
        <f>Table_Default__ACACCTCAT[[#This Row],[ACCT_CATEGORY]]</f>
        <v>13025</v>
      </c>
    </row>
    <row r="3576" spans="1:7" x14ac:dyDescent="0.25">
      <c r="A3576" t="s">
        <v>7729</v>
      </c>
      <c r="B3576" t="s">
        <v>7730</v>
      </c>
      <c r="C3576" t="s">
        <v>5</v>
      </c>
      <c r="D3576" t="s">
        <v>352</v>
      </c>
      <c r="E3576" t="s">
        <v>352</v>
      </c>
      <c r="F3576" t="s">
        <v>127</v>
      </c>
      <c r="G3576" t="str">
        <f>Table_Default__ACACCTCAT[[#This Row],[ACCT_CATEGORY]]</f>
        <v>13026</v>
      </c>
    </row>
    <row r="3577" spans="1:7" x14ac:dyDescent="0.25">
      <c r="A3577" t="s">
        <v>7731</v>
      </c>
      <c r="B3577" t="s">
        <v>7732</v>
      </c>
      <c r="C3577" t="s">
        <v>5</v>
      </c>
      <c r="D3577" t="s">
        <v>352</v>
      </c>
      <c r="E3577" t="s">
        <v>352</v>
      </c>
      <c r="F3577" t="s">
        <v>127</v>
      </c>
      <c r="G3577" t="str">
        <f>Table_Default__ACACCTCAT[[#This Row],[ACCT_CATEGORY]]</f>
        <v>13027</v>
      </c>
    </row>
    <row r="3578" spans="1:7" x14ac:dyDescent="0.25">
      <c r="A3578" t="s">
        <v>7733</v>
      </c>
      <c r="B3578" t="s">
        <v>7734</v>
      </c>
      <c r="C3578" t="s">
        <v>5</v>
      </c>
      <c r="D3578" t="s">
        <v>352</v>
      </c>
      <c r="E3578" t="s">
        <v>352</v>
      </c>
      <c r="F3578" t="s">
        <v>127</v>
      </c>
      <c r="G3578" t="str">
        <f>Table_Default__ACACCTCAT[[#This Row],[ACCT_CATEGORY]]</f>
        <v>13028</v>
      </c>
    </row>
    <row r="3579" spans="1:7" x14ac:dyDescent="0.25">
      <c r="A3579" t="s">
        <v>7735</v>
      </c>
      <c r="B3579" t="s">
        <v>7736</v>
      </c>
      <c r="C3579" t="s">
        <v>5</v>
      </c>
      <c r="D3579" t="s">
        <v>352</v>
      </c>
      <c r="E3579" t="s">
        <v>352</v>
      </c>
      <c r="F3579" t="s">
        <v>127</v>
      </c>
      <c r="G3579" t="str">
        <f>Table_Default__ACACCTCAT[[#This Row],[ACCT_CATEGORY]]</f>
        <v>13029</v>
      </c>
    </row>
    <row r="3580" spans="1:7" x14ac:dyDescent="0.25">
      <c r="A3580" t="s">
        <v>7737</v>
      </c>
      <c r="B3580" t="s">
        <v>7738</v>
      </c>
      <c r="C3580" t="s">
        <v>5</v>
      </c>
      <c r="D3580" t="s">
        <v>352</v>
      </c>
      <c r="E3580" t="s">
        <v>352</v>
      </c>
      <c r="F3580" t="s">
        <v>127</v>
      </c>
      <c r="G3580" t="str">
        <f>Table_Default__ACACCTCAT[[#This Row],[ACCT_CATEGORY]]</f>
        <v>13030</v>
      </c>
    </row>
    <row r="3581" spans="1:7" x14ac:dyDescent="0.25">
      <c r="A3581" t="s">
        <v>7739</v>
      </c>
      <c r="B3581" t="s">
        <v>7740</v>
      </c>
      <c r="C3581" t="s">
        <v>5</v>
      </c>
      <c r="D3581" t="s">
        <v>352</v>
      </c>
      <c r="E3581" t="s">
        <v>352</v>
      </c>
      <c r="F3581" t="s">
        <v>127</v>
      </c>
      <c r="G3581" t="str">
        <f>Table_Default__ACACCTCAT[[#This Row],[ACCT_CATEGORY]]</f>
        <v>13031</v>
      </c>
    </row>
    <row r="3582" spans="1:7" x14ac:dyDescent="0.25">
      <c r="A3582" t="s">
        <v>7741</v>
      </c>
      <c r="B3582" t="s">
        <v>7742</v>
      </c>
      <c r="C3582" t="s">
        <v>5</v>
      </c>
      <c r="D3582" t="s">
        <v>352</v>
      </c>
      <c r="E3582" t="s">
        <v>352</v>
      </c>
      <c r="F3582" t="s">
        <v>127</v>
      </c>
      <c r="G3582" t="str">
        <f>Table_Default__ACACCTCAT[[#This Row],[ACCT_CATEGORY]]</f>
        <v>13032</v>
      </c>
    </row>
    <row r="3583" spans="1:7" x14ac:dyDescent="0.25">
      <c r="A3583" t="s">
        <v>7743</v>
      </c>
      <c r="B3583" t="s">
        <v>7744</v>
      </c>
      <c r="C3583" t="s">
        <v>5</v>
      </c>
      <c r="D3583" t="s">
        <v>352</v>
      </c>
      <c r="E3583" t="s">
        <v>352</v>
      </c>
      <c r="F3583" t="s">
        <v>127</v>
      </c>
      <c r="G3583" t="str">
        <f>Table_Default__ACACCTCAT[[#This Row],[ACCT_CATEGORY]]</f>
        <v>13033</v>
      </c>
    </row>
    <row r="3584" spans="1:7" x14ac:dyDescent="0.25">
      <c r="A3584" t="s">
        <v>7745</v>
      </c>
      <c r="B3584" t="s">
        <v>7746</v>
      </c>
      <c r="C3584" t="s">
        <v>5</v>
      </c>
      <c r="D3584" t="s">
        <v>352</v>
      </c>
      <c r="E3584" t="s">
        <v>352</v>
      </c>
      <c r="F3584" t="s">
        <v>127</v>
      </c>
      <c r="G3584" t="str">
        <f>Table_Default__ACACCTCAT[[#This Row],[ACCT_CATEGORY]]</f>
        <v>13034</v>
      </c>
    </row>
    <row r="3585" spans="1:7" x14ac:dyDescent="0.25">
      <c r="A3585" t="s">
        <v>7747</v>
      </c>
      <c r="B3585" t="s">
        <v>7748</v>
      </c>
      <c r="C3585" t="s">
        <v>5</v>
      </c>
      <c r="D3585" t="s">
        <v>352</v>
      </c>
      <c r="E3585" t="s">
        <v>352</v>
      </c>
      <c r="F3585" t="s">
        <v>127</v>
      </c>
      <c r="G3585" t="str">
        <f>Table_Default__ACACCTCAT[[#This Row],[ACCT_CATEGORY]]</f>
        <v>13035</v>
      </c>
    </row>
    <row r="3586" spans="1:7" x14ac:dyDescent="0.25">
      <c r="A3586" t="s">
        <v>7749</v>
      </c>
      <c r="B3586" t="s">
        <v>7750</v>
      </c>
      <c r="C3586" t="s">
        <v>5</v>
      </c>
      <c r="D3586" t="s">
        <v>352</v>
      </c>
      <c r="E3586" t="s">
        <v>352</v>
      </c>
      <c r="F3586" t="s">
        <v>127</v>
      </c>
      <c r="G3586" t="str">
        <f>Table_Default__ACACCTCAT[[#This Row],[ACCT_CATEGORY]]</f>
        <v>13036</v>
      </c>
    </row>
    <row r="3587" spans="1:7" x14ac:dyDescent="0.25">
      <c r="A3587" t="s">
        <v>7751</v>
      </c>
      <c r="B3587" t="s">
        <v>7752</v>
      </c>
      <c r="C3587" t="s">
        <v>5</v>
      </c>
      <c r="D3587" t="s">
        <v>352</v>
      </c>
      <c r="E3587" t="s">
        <v>352</v>
      </c>
      <c r="F3587" t="s">
        <v>127</v>
      </c>
      <c r="G3587" t="str">
        <f>Table_Default__ACACCTCAT[[#This Row],[ACCT_CATEGORY]]</f>
        <v>13037</v>
      </c>
    </row>
    <row r="3588" spans="1:7" x14ac:dyDescent="0.25">
      <c r="A3588" t="s">
        <v>7753</v>
      </c>
      <c r="B3588" t="s">
        <v>7754</v>
      </c>
      <c r="C3588" t="s">
        <v>5</v>
      </c>
      <c r="D3588" t="s">
        <v>352</v>
      </c>
      <c r="E3588" t="s">
        <v>352</v>
      </c>
      <c r="F3588" t="s">
        <v>127</v>
      </c>
      <c r="G3588" t="str">
        <f>Table_Default__ACACCTCAT[[#This Row],[ACCT_CATEGORY]]</f>
        <v>13038</v>
      </c>
    </row>
    <row r="3589" spans="1:7" x14ac:dyDescent="0.25">
      <c r="A3589" t="s">
        <v>7755</v>
      </c>
      <c r="B3589" t="s">
        <v>7756</v>
      </c>
      <c r="C3589" t="s">
        <v>5</v>
      </c>
      <c r="D3589" t="s">
        <v>352</v>
      </c>
      <c r="E3589" t="s">
        <v>352</v>
      </c>
      <c r="F3589" t="s">
        <v>127</v>
      </c>
      <c r="G3589" t="str">
        <f>Table_Default__ACACCTCAT[[#This Row],[ACCT_CATEGORY]]</f>
        <v>13039</v>
      </c>
    </row>
    <row r="3590" spans="1:7" x14ac:dyDescent="0.25">
      <c r="A3590" t="s">
        <v>7757</v>
      </c>
      <c r="B3590" t="s">
        <v>7758</v>
      </c>
      <c r="C3590" t="s">
        <v>5</v>
      </c>
      <c r="D3590" t="s">
        <v>352</v>
      </c>
      <c r="E3590" t="s">
        <v>352</v>
      </c>
      <c r="F3590" t="s">
        <v>127</v>
      </c>
      <c r="G3590" t="str">
        <f>Table_Default__ACACCTCAT[[#This Row],[ACCT_CATEGORY]]</f>
        <v>13040</v>
      </c>
    </row>
    <row r="3591" spans="1:7" x14ac:dyDescent="0.25">
      <c r="A3591" t="s">
        <v>7759</v>
      </c>
      <c r="B3591" t="s">
        <v>7760</v>
      </c>
      <c r="C3591" t="s">
        <v>5</v>
      </c>
      <c r="D3591" t="s">
        <v>352</v>
      </c>
      <c r="E3591" t="s">
        <v>352</v>
      </c>
      <c r="F3591" t="s">
        <v>127</v>
      </c>
      <c r="G3591" t="str">
        <f>Table_Default__ACACCTCAT[[#This Row],[ACCT_CATEGORY]]</f>
        <v>13041</v>
      </c>
    </row>
    <row r="3592" spans="1:7" x14ac:dyDescent="0.25">
      <c r="A3592" t="s">
        <v>7761</v>
      </c>
      <c r="B3592" t="s">
        <v>7762</v>
      </c>
      <c r="C3592" t="s">
        <v>5</v>
      </c>
      <c r="D3592" t="s">
        <v>352</v>
      </c>
      <c r="E3592" t="s">
        <v>352</v>
      </c>
      <c r="F3592" t="s">
        <v>127</v>
      </c>
      <c r="G3592" t="str">
        <f>Table_Default__ACACCTCAT[[#This Row],[ACCT_CATEGORY]]</f>
        <v>13042</v>
      </c>
    </row>
    <row r="3593" spans="1:7" x14ac:dyDescent="0.25">
      <c r="A3593" t="s">
        <v>7763</v>
      </c>
      <c r="B3593" t="s">
        <v>7764</v>
      </c>
      <c r="C3593" t="s">
        <v>5</v>
      </c>
      <c r="D3593" t="s">
        <v>352</v>
      </c>
      <c r="E3593" t="s">
        <v>352</v>
      </c>
      <c r="F3593" t="s">
        <v>127</v>
      </c>
      <c r="G3593" t="str">
        <f>Table_Default__ACACCTCAT[[#This Row],[ACCT_CATEGORY]]</f>
        <v>13043</v>
      </c>
    </row>
    <row r="3594" spans="1:7" x14ac:dyDescent="0.25">
      <c r="A3594" t="s">
        <v>7765</v>
      </c>
      <c r="B3594" t="s">
        <v>7766</v>
      </c>
      <c r="C3594" t="s">
        <v>5</v>
      </c>
      <c r="D3594" t="s">
        <v>352</v>
      </c>
      <c r="E3594" t="s">
        <v>352</v>
      </c>
      <c r="F3594" t="s">
        <v>127</v>
      </c>
      <c r="G3594" t="str">
        <f>Table_Default__ACACCTCAT[[#This Row],[ACCT_CATEGORY]]</f>
        <v>13044</v>
      </c>
    </row>
    <row r="3595" spans="1:7" x14ac:dyDescent="0.25">
      <c r="A3595" t="s">
        <v>7767</v>
      </c>
      <c r="B3595" t="s">
        <v>7768</v>
      </c>
      <c r="C3595" t="s">
        <v>5</v>
      </c>
      <c r="D3595" t="s">
        <v>352</v>
      </c>
      <c r="E3595" t="s">
        <v>352</v>
      </c>
      <c r="F3595" t="s">
        <v>127</v>
      </c>
      <c r="G3595" t="str">
        <f>Table_Default__ACACCTCAT[[#This Row],[ACCT_CATEGORY]]</f>
        <v>13045</v>
      </c>
    </row>
    <row r="3596" spans="1:7" x14ac:dyDescent="0.25">
      <c r="A3596" t="s">
        <v>7769</v>
      </c>
      <c r="B3596" t="s">
        <v>7770</v>
      </c>
      <c r="C3596" t="s">
        <v>5</v>
      </c>
      <c r="D3596" t="s">
        <v>352</v>
      </c>
      <c r="E3596" t="s">
        <v>352</v>
      </c>
      <c r="F3596" t="s">
        <v>127</v>
      </c>
      <c r="G3596" t="str">
        <f>Table_Default__ACACCTCAT[[#This Row],[ACCT_CATEGORY]]</f>
        <v>13046</v>
      </c>
    </row>
    <row r="3597" spans="1:7" x14ac:dyDescent="0.25">
      <c r="A3597" t="s">
        <v>7771</v>
      </c>
      <c r="B3597" t="s">
        <v>7772</v>
      </c>
      <c r="C3597" t="s">
        <v>5</v>
      </c>
      <c r="D3597" t="s">
        <v>352</v>
      </c>
      <c r="E3597" t="s">
        <v>352</v>
      </c>
      <c r="F3597" t="s">
        <v>127</v>
      </c>
      <c r="G3597" t="str">
        <f>Table_Default__ACACCTCAT[[#This Row],[ACCT_CATEGORY]]</f>
        <v>13047</v>
      </c>
    </row>
    <row r="3598" spans="1:7" x14ac:dyDescent="0.25">
      <c r="A3598" t="s">
        <v>7773</v>
      </c>
      <c r="B3598" t="s">
        <v>7774</v>
      </c>
      <c r="C3598" t="s">
        <v>5</v>
      </c>
      <c r="D3598" t="s">
        <v>352</v>
      </c>
      <c r="E3598" t="s">
        <v>352</v>
      </c>
      <c r="F3598" t="s">
        <v>127</v>
      </c>
      <c r="G3598" t="str">
        <f>Table_Default__ACACCTCAT[[#This Row],[ACCT_CATEGORY]]</f>
        <v>13048</v>
      </c>
    </row>
    <row r="3599" spans="1:7" x14ac:dyDescent="0.25">
      <c r="A3599" t="s">
        <v>7775</v>
      </c>
      <c r="B3599" t="s">
        <v>7776</v>
      </c>
      <c r="C3599" t="s">
        <v>5</v>
      </c>
      <c r="D3599" t="s">
        <v>352</v>
      </c>
      <c r="E3599" t="s">
        <v>352</v>
      </c>
      <c r="F3599" t="s">
        <v>127</v>
      </c>
      <c r="G3599" t="str">
        <f>Table_Default__ACACCTCAT[[#This Row],[ACCT_CATEGORY]]</f>
        <v>13049</v>
      </c>
    </row>
    <row r="3600" spans="1:7" x14ac:dyDescent="0.25">
      <c r="A3600" t="s">
        <v>7777</v>
      </c>
      <c r="B3600" t="s">
        <v>7778</v>
      </c>
      <c r="C3600" t="s">
        <v>5</v>
      </c>
      <c r="D3600" t="s">
        <v>352</v>
      </c>
      <c r="E3600" t="s">
        <v>352</v>
      </c>
      <c r="F3600" t="s">
        <v>127</v>
      </c>
      <c r="G3600" t="str">
        <f>Table_Default__ACACCTCAT[[#This Row],[ACCT_CATEGORY]]</f>
        <v>13050</v>
      </c>
    </row>
    <row r="3601" spans="1:7" x14ac:dyDescent="0.25">
      <c r="A3601" t="s">
        <v>7779</v>
      </c>
      <c r="B3601" t="s">
        <v>7780</v>
      </c>
      <c r="C3601" t="s">
        <v>5</v>
      </c>
      <c r="D3601" t="s">
        <v>352</v>
      </c>
      <c r="E3601" t="s">
        <v>352</v>
      </c>
      <c r="F3601" t="s">
        <v>127</v>
      </c>
      <c r="G3601" t="str">
        <f>Table_Default__ACACCTCAT[[#This Row],[ACCT_CATEGORY]]</f>
        <v>13051</v>
      </c>
    </row>
    <row r="3602" spans="1:7" x14ac:dyDescent="0.25">
      <c r="A3602" t="s">
        <v>7781</v>
      </c>
      <c r="B3602" t="s">
        <v>7782</v>
      </c>
      <c r="C3602" t="s">
        <v>5</v>
      </c>
      <c r="D3602" t="s">
        <v>352</v>
      </c>
      <c r="E3602" t="s">
        <v>352</v>
      </c>
      <c r="F3602" t="s">
        <v>127</v>
      </c>
      <c r="G3602" t="str">
        <f>Table_Default__ACACCTCAT[[#This Row],[ACCT_CATEGORY]]</f>
        <v>13052</v>
      </c>
    </row>
    <row r="3603" spans="1:7" x14ac:dyDescent="0.25">
      <c r="A3603" t="s">
        <v>7783</v>
      </c>
      <c r="B3603" t="s">
        <v>7784</v>
      </c>
      <c r="C3603" t="s">
        <v>5</v>
      </c>
      <c r="D3603" t="s">
        <v>352</v>
      </c>
      <c r="E3603" t="s">
        <v>352</v>
      </c>
      <c r="F3603" t="s">
        <v>127</v>
      </c>
      <c r="G3603" t="str">
        <f>Table_Default__ACACCTCAT[[#This Row],[ACCT_CATEGORY]]</f>
        <v>13053</v>
      </c>
    </row>
    <row r="3604" spans="1:7" x14ac:dyDescent="0.25">
      <c r="A3604" t="s">
        <v>7785</v>
      </c>
      <c r="B3604" t="s">
        <v>7786</v>
      </c>
      <c r="C3604" t="s">
        <v>5</v>
      </c>
      <c r="D3604" t="s">
        <v>352</v>
      </c>
      <c r="E3604" t="s">
        <v>352</v>
      </c>
      <c r="F3604" t="s">
        <v>127</v>
      </c>
      <c r="G3604" t="str">
        <f>Table_Default__ACACCTCAT[[#This Row],[ACCT_CATEGORY]]</f>
        <v>13054</v>
      </c>
    </row>
    <row r="3605" spans="1:7" x14ac:dyDescent="0.25">
      <c r="A3605" t="s">
        <v>7787</v>
      </c>
      <c r="B3605" t="s">
        <v>7788</v>
      </c>
      <c r="C3605" t="s">
        <v>5</v>
      </c>
      <c r="D3605" t="s">
        <v>352</v>
      </c>
      <c r="E3605" t="s">
        <v>352</v>
      </c>
      <c r="F3605" t="s">
        <v>127</v>
      </c>
      <c r="G3605" t="str">
        <f>Table_Default__ACACCTCAT[[#This Row],[ACCT_CATEGORY]]</f>
        <v>13055</v>
      </c>
    </row>
    <row r="3606" spans="1:7" x14ac:dyDescent="0.25">
      <c r="A3606" t="s">
        <v>7789</v>
      </c>
      <c r="B3606" t="s">
        <v>7790</v>
      </c>
      <c r="C3606" t="s">
        <v>5</v>
      </c>
      <c r="D3606" t="s">
        <v>352</v>
      </c>
      <c r="E3606" t="s">
        <v>352</v>
      </c>
      <c r="F3606" t="s">
        <v>127</v>
      </c>
      <c r="G3606" t="str">
        <f>Table_Default__ACACCTCAT[[#This Row],[ACCT_CATEGORY]]</f>
        <v>13056</v>
      </c>
    </row>
    <row r="3607" spans="1:7" x14ac:dyDescent="0.25">
      <c r="A3607" t="s">
        <v>7791</v>
      </c>
      <c r="B3607" t="s">
        <v>7792</v>
      </c>
      <c r="C3607" t="s">
        <v>5</v>
      </c>
      <c r="D3607" t="s">
        <v>352</v>
      </c>
      <c r="E3607" t="s">
        <v>352</v>
      </c>
      <c r="F3607" t="s">
        <v>127</v>
      </c>
      <c r="G3607" t="str">
        <f>Table_Default__ACACCTCAT[[#This Row],[ACCT_CATEGORY]]</f>
        <v>13057</v>
      </c>
    </row>
    <row r="3608" spans="1:7" x14ac:dyDescent="0.25">
      <c r="A3608" t="s">
        <v>7793</v>
      </c>
      <c r="B3608" t="s">
        <v>7794</v>
      </c>
      <c r="C3608" t="s">
        <v>5</v>
      </c>
      <c r="D3608" t="s">
        <v>352</v>
      </c>
      <c r="E3608" t="s">
        <v>352</v>
      </c>
      <c r="F3608" t="s">
        <v>127</v>
      </c>
      <c r="G3608" t="str">
        <f>Table_Default__ACACCTCAT[[#This Row],[ACCT_CATEGORY]]</f>
        <v>13058</v>
      </c>
    </row>
    <row r="3609" spans="1:7" x14ac:dyDescent="0.25">
      <c r="A3609" t="s">
        <v>7795</v>
      </c>
      <c r="B3609" t="s">
        <v>7796</v>
      </c>
      <c r="C3609" t="s">
        <v>5</v>
      </c>
      <c r="D3609" t="s">
        <v>352</v>
      </c>
      <c r="E3609" t="s">
        <v>352</v>
      </c>
      <c r="F3609" t="s">
        <v>127</v>
      </c>
      <c r="G3609" t="str">
        <f>Table_Default__ACACCTCAT[[#This Row],[ACCT_CATEGORY]]</f>
        <v>13059</v>
      </c>
    </row>
    <row r="3610" spans="1:7" x14ac:dyDescent="0.25">
      <c r="A3610" t="s">
        <v>7797</v>
      </c>
      <c r="B3610" t="s">
        <v>7798</v>
      </c>
      <c r="C3610" t="s">
        <v>5</v>
      </c>
      <c r="D3610" t="s">
        <v>352</v>
      </c>
      <c r="E3610" t="s">
        <v>352</v>
      </c>
      <c r="F3610" t="s">
        <v>127</v>
      </c>
      <c r="G3610" t="str">
        <f>Table_Default__ACACCTCAT[[#This Row],[ACCT_CATEGORY]]</f>
        <v>13060</v>
      </c>
    </row>
    <row r="3611" spans="1:7" x14ac:dyDescent="0.25">
      <c r="A3611" t="s">
        <v>7799</v>
      </c>
      <c r="B3611" t="s">
        <v>7800</v>
      </c>
      <c r="C3611" t="s">
        <v>5</v>
      </c>
      <c r="D3611" t="s">
        <v>352</v>
      </c>
      <c r="E3611" t="s">
        <v>352</v>
      </c>
      <c r="F3611" t="s">
        <v>127</v>
      </c>
      <c r="G3611" t="str">
        <f>Table_Default__ACACCTCAT[[#This Row],[ACCT_CATEGORY]]</f>
        <v>13061</v>
      </c>
    </row>
    <row r="3612" spans="1:7" x14ac:dyDescent="0.25">
      <c r="A3612" t="s">
        <v>7801</v>
      </c>
      <c r="B3612" t="s">
        <v>7802</v>
      </c>
      <c r="C3612" t="s">
        <v>5</v>
      </c>
      <c r="D3612" t="s">
        <v>352</v>
      </c>
      <c r="E3612" t="s">
        <v>352</v>
      </c>
      <c r="F3612" t="s">
        <v>127</v>
      </c>
      <c r="G3612" t="str">
        <f>Table_Default__ACACCTCAT[[#This Row],[ACCT_CATEGORY]]</f>
        <v>13062</v>
      </c>
    </row>
    <row r="3613" spans="1:7" x14ac:dyDescent="0.25">
      <c r="A3613" t="s">
        <v>7803</v>
      </c>
      <c r="B3613" t="s">
        <v>7804</v>
      </c>
      <c r="C3613" t="s">
        <v>5</v>
      </c>
      <c r="D3613" t="s">
        <v>352</v>
      </c>
      <c r="E3613" t="s">
        <v>352</v>
      </c>
      <c r="F3613" t="s">
        <v>127</v>
      </c>
      <c r="G3613" t="str">
        <f>Table_Default__ACACCTCAT[[#This Row],[ACCT_CATEGORY]]</f>
        <v>13063</v>
      </c>
    </row>
    <row r="3614" spans="1:7" x14ac:dyDescent="0.25">
      <c r="A3614" t="s">
        <v>7805</v>
      </c>
      <c r="B3614" t="s">
        <v>7806</v>
      </c>
      <c r="C3614" t="s">
        <v>5</v>
      </c>
      <c r="D3614" t="s">
        <v>352</v>
      </c>
      <c r="E3614" t="s">
        <v>352</v>
      </c>
      <c r="F3614" t="s">
        <v>127</v>
      </c>
      <c r="G3614" t="str">
        <f>Table_Default__ACACCTCAT[[#This Row],[ACCT_CATEGORY]]</f>
        <v>13064</v>
      </c>
    </row>
    <row r="3615" spans="1:7" x14ac:dyDescent="0.25">
      <c r="A3615" t="s">
        <v>7807</v>
      </c>
      <c r="B3615" t="s">
        <v>7808</v>
      </c>
      <c r="C3615" t="s">
        <v>5</v>
      </c>
      <c r="D3615" t="s">
        <v>352</v>
      </c>
      <c r="E3615" t="s">
        <v>352</v>
      </c>
      <c r="F3615" t="s">
        <v>127</v>
      </c>
      <c r="G3615" t="str">
        <f>Table_Default__ACACCTCAT[[#This Row],[ACCT_CATEGORY]]</f>
        <v>13065</v>
      </c>
    </row>
    <row r="3616" spans="1:7" x14ac:dyDescent="0.25">
      <c r="A3616" t="s">
        <v>7809</v>
      </c>
      <c r="B3616" t="s">
        <v>7810</v>
      </c>
      <c r="C3616" t="s">
        <v>5</v>
      </c>
      <c r="D3616" t="s">
        <v>352</v>
      </c>
      <c r="E3616" t="s">
        <v>352</v>
      </c>
      <c r="F3616" t="s">
        <v>127</v>
      </c>
      <c r="G3616" t="str">
        <f>Table_Default__ACACCTCAT[[#This Row],[ACCT_CATEGORY]]</f>
        <v>13066</v>
      </c>
    </row>
    <row r="3617" spans="1:7" x14ac:dyDescent="0.25">
      <c r="A3617" t="s">
        <v>7811</v>
      </c>
      <c r="B3617" t="s">
        <v>7812</v>
      </c>
      <c r="C3617" t="s">
        <v>5</v>
      </c>
      <c r="D3617" t="s">
        <v>352</v>
      </c>
      <c r="E3617" t="s">
        <v>352</v>
      </c>
      <c r="F3617" t="s">
        <v>127</v>
      </c>
      <c r="G3617" t="str">
        <f>Table_Default__ACACCTCAT[[#This Row],[ACCT_CATEGORY]]</f>
        <v>13067</v>
      </c>
    </row>
    <row r="3618" spans="1:7" x14ac:dyDescent="0.25">
      <c r="A3618" t="s">
        <v>7813</v>
      </c>
      <c r="B3618" t="s">
        <v>7814</v>
      </c>
      <c r="C3618" t="s">
        <v>5</v>
      </c>
      <c r="D3618" t="s">
        <v>352</v>
      </c>
      <c r="E3618" t="s">
        <v>352</v>
      </c>
      <c r="F3618" t="s">
        <v>127</v>
      </c>
      <c r="G3618" t="str">
        <f>Table_Default__ACACCTCAT[[#This Row],[ACCT_CATEGORY]]</f>
        <v>13068</v>
      </c>
    </row>
    <row r="3619" spans="1:7" x14ac:dyDescent="0.25">
      <c r="A3619" t="s">
        <v>7815</v>
      </c>
      <c r="B3619" t="s">
        <v>7816</v>
      </c>
      <c r="C3619" t="s">
        <v>5</v>
      </c>
      <c r="D3619" t="s">
        <v>352</v>
      </c>
      <c r="E3619" t="s">
        <v>352</v>
      </c>
      <c r="F3619" t="s">
        <v>127</v>
      </c>
      <c r="G3619" t="str">
        <f>Table_Default__ACACCTCAT[[#This Row],[ACCT_CATEGORY]]</f>
        <v>13069</v>
      </c>
    </row>
    <row r="3620" spans="1:7" x14ac:dyDescent="0.25">
      <c r="A3620" t="s">
        <v>7817</v>
      </c>
      <c r="B3620" t="s">
        <v>7818</v>
      </c>
      <c r="C3620" t="s">
        <v>5</v>
      </c>
      <c r="D3620" t="s">
        <v>352</v>
      </c>
      <c r="E3620" t="s">
        <v>352</v>
      </c>
      <c r="F3620" t="s">
        <v>127</v>
      </c>
      <c r="G3620" t="str">
        <f>Table_Default__ACACCTCAT[[#This Row],[ACCT_CATEGORY]]</f>
        <v>13070</v>
      </c>
    </row>
    <row r="3621" spans="1:7" x14ac:dyDescent="0.25">
      <c r="A3621" t="s">
        <v>7819</v>
      </c>
      <c r="B3621" t="s">
        <v>7820</v>
      </c>
      <c r="C3621" t="s">
        <v>5</v>
      </c>
      <c r="D3621" t="s">
        <v>352</v>
      </c>
      <c r="E3621" t="s">
        <v>352</v>
      </c>
      <c r="F3621" t="s">
        <v>127</v>
      </c>
      <c r="G3621" t="str">
        <f>Table_Default__ACACCTCAT[[#This Row],[ACCT_CATEGORY]]</f>
        <v>13071</v>
      </c>
    </row>
    <row r="3622" spans="1:7" x14ac:dyDescent="0.25">
      <c r="A3622" t="s">
        <v>7821</v>
      </c>
      <c r="B3622" t="s">
        <v>7822</v>
      </c>
      <c r="C3622" t="s">
        <v>5</v>
      </c>
      <c r="D3622" t="s">
        <v>352</v>
      </c>
      <c r="E3622" t="s">
        <v>352</v>
      </c>
      <c r="F3622" t="s">
        <v>127</v>
      </c>
      <c r="G3622" t="str">
        <f>Table_Default__ACACCTCAT[[#This Row],[ACCT_CATEGORY]]</f>
        <v>13072</v>
      </c>
    </row>
    <row r="3623" spans="1:7" x14ac:dyDescent="0.25">
      <c r="A3623" t="s">
        <v>7823</v>
      </c>
      <c r="B3623" t="s">
        <v>7824</v>
      </c>
      <c r="C3623" t="s">
        <v>5</v>
      </c>
      <c r="D3623" t="s">
        <v>352</v>
      </c>
      <c r="E3623" t="s">
        <v>352</v>
      </c>
      <c r="F3623" t="s">
        <v>127</v>
      </c>
      <c r="G3623" t="str">
        <f>Table_Default__ACACCTCAT[[#This Row],[ACCT_CATEGORY]]</f>
        <v>13073</v>
      </c>
    </row>
    <row r="3624" spans="1:7" x14ac:dyDescent="0.25">
      <c r="A3624" t="s">
        <v>7825</v>
      </c>
      <c r="B3624" t="s">
        <v>7826</v>
      </c>
      <c r="C3624" t="s">
        <v>5</v>
      </c>
      <c r="D3624" t="s">
        <v>352</v>
      </c>
      <c r="E3624" t="s">
        <v>352</v>
      </c>
      <c r="F3624" t="s">
        <v>127</v>
      </c>
      <c r="G3624" t="str">
        <f>Table_Default__ACACCTCAT[[#This Row],[ACCT_CATEGORY]]</f>
        <v>13074</v>
      </c>
    </row>
    <row r="3625" spans="1:7" x14ac:dyDescent="0.25">
      <c r="A3625" t="s">
        <v>7827</v>
      </c>
      <c r="B3625" t="s">
        <v>7828</v>
      </c>
      <c r="C3625" t="s">
        <v>5</v>
      </c>
      <c r="D3625" t="s">
        <v>352</v>
      </c>
      <c r="E3625" t="s">
        <v>352</v>
      </c>
      <c r="F3625" t="s">
        <v>127</v>
      </c>
      <c r="G3625" t="str">
        <f>Table_Default__ACACCTCAT[[#This Row],[ACCT_CATEGORY]]</f>
        <v>13075</v>
      </c>
    </row>
    <row r="3626" spans="1:7" x14ac:dyDescent="0.25">
      <c r="A3626" t="s">
        <v>7829</v>
      </c>
      <c r="B3626" t="s">
        <v>7830</v>
      </c>
      <c r="C3626" t="s">
        <v>5</v>
      </c>
      <c r="D3626" t="s">
        <v>352</v>
      </c>
      <c r="E3626" t="s">
        <v>352</v>
      </c>
      <c r="F3626" t="s">
        <v>127</v>
      </c>
      <c r="G3626" t="str">
        <f>Table_Default__ACACCTCAT[[#This Row],[ACCT_CATEGORY]]</f>
        <v>13076</v>
      </c>
    </row>
    <row r="3627" spans="1:7" x14ac:dyDescent="0.25">
      <c r="A3627" t="s">
        <v>7831</v>
      </c>
      <c r="B3627" t="s">
        <v>7832</v>
      </c>
      <c r="C3627" t="s">
        <v>5</v>
      </c>
      <c r="D3627" t="s">
        <v>352</v>
      </c>
      <c r="E3627" t="s">
        <v>352</v>
      </c>
      <c r="F3627" t="s">
        <v>127</v>
      </c>
      <c r="G3627" t="str">
        <f>Table_Default__ACACCTCAT[[#This Row],[ACCT_CATEGORY]]</f>
        <v>13077</v>
      </c>
    </row>
    <row r="3628" spans="1:7" x14ac:dyDescent="0.25">
      <c r="A3628" t="s">
        <v>7833</v>
      </c>
      <c r="B3628" t="s">
        <v>7834</v>
      </c>
      <c r="C3628" t="s">
        <v>5</v>
      </c>
      <c r="D3628" t="s">
        <v>352</v>
      </c>
      <c r="E3628" t="s">
        <v>352</v>
      </c>
      <c r="F3628" t="s">
        <v>127</v>
      </c>
      <c r="G3628" t="str">
        <f>Table_Default__ACACCTCAT[[#This Row],[ACCT_CATEGORY]]</f>
        <v>13078</v>
      </c>
    </row>
    <row r="3629" spans="1:7" x14ac:dyDescent="0.25">
      <c r="A3629" t="s">
        <v>7835</v>
      </c>
      <c r="B3629" t="s">
        <v>7836</v>
      </c>
      <c r="C3629" t="s">
        <v>5</v>
      </c>
      <c r="D3629" t="s">
        <v>352</v>
      </c>
      <c r="E3629" t="s">
        <v>352</v>
      </c>
      <c r="F3629" t="s">
        <v>127</v>
      </c>
      <c r="G3629" t="str">
        <f>Table_Default__ACACCTCAT[[#This Row],[ACCT_CATEGORY]]</f>
        <v>13079</v>
      </c>
    </row>
    <row r="3630" spans="1:7" x14ac:dyDescent="0.25">
      <c r="A3630" t="s">
        <v>7837</v>
      </c>
      <c r="B3630" t="s">
        <v>7838</v>
      </c>
      <c r="C3630" t="s">
        <v>5</v>
      </c>
      <c r="D3630" t="s">
        <v>352</v>
      </c>
      <c r="E3630" t="s">
        <v>352</v>
      </c>
      <c r="F3630" t="s">
        <v>127</v>
      </c>
      <c r="G3630" t="str">
        <f>Table_Default__ACACCTCAT[[#This Row],[ACCT_CATEGORY]]</f>
        <v>13080</v>
      </c>
    </row>
    <row r="3631" spans="1:7" x14ac:dyDescent="0.25">
      <c r="A3631" t="s">
        <v>7839</v>
      </c>
      <c r="B3631" t="s">
        <v>7840</v>
      </c>
      <c r="C3631" t="s">
        <v>5</v>
      </c>
      <c r="D3631" t="s">
        <v>352</v>
      </c>
      <c r="E3631" t="s">
        <v>352</v>
      </c>
      <c r="F3631" t="s">
        <v>127</v>
      </c>
      <c r="G3631" t="str">
        <f>Table_Default__ACACCTCAT[[#This Row],[ACCT_CATEGORY]]</f>
        <v>13081</v>
      </c>
    </row>
    <row r="3632" spans="1:7" x14ac:dyDescent="0.25">
      <c r="A3632" t="s">
        <v>7841</v>
      </c>
      <c r="B3632" t="s">
        <v>7842</v>
      </c>
      <c r="C3632" t="s">
        <v>5</v>
      </c>
      <c r="D3632" t="s">
        <v>352</v>
      </c>
      <c r="E3632" t="s">
        <v>352</v>
      </c>
      <c r="F3632" t="s">
        <v>127</v>
      </c>
      <c r="G3632" t="str">
        <f>Table_Default__ACACCTCAT[[#This Row],[ACCT_CATEGORY]]</f>
        <v>13082</v>
      </c>
    </row>
    <row r="3633" spans="1:7" x14ac:dyDescent="0.25">
      <c r="A3633" t="s">
        <v>7843</v>
      </c>
      <c r="B3633" t="s">
        <v>7844</v>
      </c>
      <c r="C3633" t="s">
        <v>5</v>
      </c>
      <c r="D3633" t="s">
        <v>352</v>
      </c>
      <c r="E3633" t="s">
        <v>352</v>
      </c>
      <c r="F3633" t="s">
        <v>127</v>
      </c>
      <c r="G3633" t="str">
        <f>Table_Default__ACACCTCAT[[#This Row],[ACCT_CATEGORY]]</f>
        <v>13083</v>
      </c>
    </row>
    <row r="3634" spans="1:7" x14ac:dyDescent="0.25">
      <c r="A3634" t="s">
        <v>7845</v>
      </c>
      <c r="B3634" t="s">
        <v>7846</v>
      </c>
      <c r="C3634" t="s">
        <v>5</v>
      </c>
      <c r="D3634" t="s">
        <v>352</v>
      </c>
      <c r="E3634" t="s">
        <v>352</v>
      </c>
      <c r="F3634" t="s">
        <v>127</v>
      </c>
      <c r="G3634" t="str">
        <f>Table_Default__ACACCTCAT[[#This Row],[ACCT_CATEGORY]]</f>
        <v>13084</v>
      </c>
    </row>
    <row r="3635" spans="1:7" x14ac:dyDescent="0.25">
      <c r="A3635" t="s">
        <v>7847</v>
      </c>
      <c r="B3635" t="s">
        <v>7848</v>
      </c>
      <c r="C3635" t="s">
        <v>5</v>
      </c>
      <c r="D3635" t="s">
        <v>352</v>
      </c>
      <c r="E3635" t="s">
        <v>352</v>
      </c>
      <c r="F3635" t="s">
        <v>127</v>
      </c>
      <c r="G3635" t="str">
        <f>Table_Default__ACACCTCAT[[#This Row],[ACCT_CATEGORY]]</f>
        <v>13085</v>
      </c>
    </row>
    <row r="3636" spans="1:7" x14ac:dyDescent="0.25">
      <c r="A3636" t="s">
        <v>7849</v>
      </c>
      <c r="B3636" t="s">
        <v>7850</v>
      </c>
      <c r="C3636" t="s">
        <v>5</v>
      </c>
      <c r="D3636" t="s">
        <v>352</v>
      </c>
      <c r="E3636" t="s">
        <v>352</v>
      </c>
      <c r="F3636" t="s">
        <v>127</v>
      </c>
      <c r="G3636" t="str">
        <f>Table_Default__ACACCTCAT[[#This Row],[ACCT_CATEGORY]]</f>
        <v>13086</v>
      </c>
    </row>
    <row r="3637" spans="1:7" x14ac:dyDescent="0.25">
      <c r="A3637" t="s">
        <v>7851</v>
      </c>
      <c r="B3637" t="s">
        <v>7852</v>
      </c>
      <c r="C3637" t="s">
        <v>5</v>
      </c>
      <c r="D3637" t="s">
        <v>352</v>
      </c>
      <c r="E3637" t="s">
        <v>352</v>
      </c>
      <c r="F3637" t="s">
        <v>127</v>
      </c>
      <c r="G3637" t="str">
        <f>Table_Default__ACACCTCAT[[#This Row],[ACCT_CATEGORY]]</f>
        <v>13087</v>
      </c>
    </row>
    <row r="3638" spans="1:7" x14ac:dyDescent="0.25">
      <c r="A3638" t="s">
        <v>7853</v>
      </c>
      <c r="B3638" t="s">
        <v>7854</v>
      </c>
      <c r="C3638" t="s">
        <v>5</v>
      </c>
      <c r="D3638" t="s">
        <v>352</v>
      </c>
      <c r="E3638" t="s">
        <v>352</v>
      </c>
      <c r="F3638" t="s">
        <v>127</v>
      </c>
      <c r="G3638" t="str">
        <f>Table_Default__ACACCTCAT[[#This Row],[ACCT_CATEGORY]]</f>
        <v>13088</v>
      </c>
    </row>
    <row r="3639" spans="1:7" x14ac:dyDescent="0.25">
      <c r="A3639" t="s">
        <v>7855</v>
      </c>
      <c r="B3639" t="s">
        <v>7856</v>
      </c>
      <c r="C3639" t="s">
        <v>5</v>
      </c>
      <c r="D3639" t="s">
        <v>352</v>
      </c>
      <c r="E3639" t="s">
        <v>352</v>
      </c>
      <c r="F3639" t="s">
        <v>127</v>
      </c>
      <c r="G3639" t="str">
        <f>Table_Default__ACACCTCAT[[#This Row],[ACCT_CATEGORY]]</f>
        <v>13089</v>
      </c>
    </row>
    <row r="3640" spans="1:7" x14ac:dyDescent="0.25">
      <c r="A3640" t="s">
        <v>7857</v>
      </c>
      <c r="B3640" t="s">
        <v>7858</v>
      </c>
      <c r="C3640" t="s">
        <v>5</v>
      </c>
      <c r="D3640" t="s">
        <v>352</v>
      </c>
      <c r="E3640" t="s">
        <v>352</v>
      </c>
      <c r="F3640" t="s">
        <v>127</v>
      </c>
      <c r="G3640" t="str">
        <f>Table_Default__ACACCTCAT[[#This Row],[ACCT_CATEGORY]]</f>
        <v>13090</v>
      </c>
    </row>
    <row r="3641" spans="1:7" x14ac:dyDescent="0.25">
      <c r="A3641" t="s">
        <v>7859</v>
      </c>
      <c r="B3641" t="s">
        <v>7860</v>
      </c>
      <c r="C3641" t="s">
        <v>5</v>
      </c>
      <c r="D3641" t="s">
        <v>352</v>
      </c>
      <c r="E3641" t="s">
        <v>352</v>
      </c>
      <c r="F3641" t="s">
        <v>127</v>
      </c>
      <c r="G3641" t="str">
        <f>Table_Default__ACACCTCAT[[#This Row],[ACCT_CATEGORY]]</f>
        <v>13091</v>
      </c>
    </row>
    <row r="3642" spans="1:7" x14ac:dyDescent="0.25">
      <c r="A3642" t="s">
        <v>7861</v>
      </c>
      <c r="B3642" t="s">
        <v>7862</v>
      </c>
      <c r="C3642" t="s">
        <v>5</v>
      </c>
      <c r="D3642" t="s">
        <v>352</v>
      </c>
      <c r="E3642" t="s">
        <v>352</v>
      </c>
      <c r="F3642" t="s">
        <v>127</v>
      </c>
      <c r="G3642" t="str">
        <f>Table_Default__ACACCTCAT[[#This Row],[ACCT_CATEGORY]]</f>
        <v>13092</v>
      </c>
    </row>
    <row r="3643" spans="1:7" x14ac:dyDescent="0.25">
      <c r="A3643" t="s">
        <v>7863</v>
      </c>
      <c r="B3643" t="s">
        <v>7864</v>
      </c>
      <c r="C3643" t="s">
        <v>5</v>
      </c>
      <c r="D3643" t="s">
        <v>352</v>
      </c>
      <c r="E3643" t="s">
        <v>352</v>
      </c>
      <c r="F3643" t="s">
        <v>127</v>
      </c>
      <c r="G3643" t="str">
        <f>Table_Default__ACACCTCAT[[#This Row],[ACCT_CATEGORY]]</f>
        <v>13093</v>
      </c>
    </row>
    <row r="3644" spans="1:7" x14ac:dyDescent="0.25">
      <c r="A3644" t="s">
        <v>7865</v>
      </c>
      <c r="B3644" t="s">
        <v>7866</v>
      </c>
      <c r="C3644" t="s">
        <v>5</v>
      </c>
      <c r="D3644" t="s">
        <v>352</v>
      </c>
      <c r="E3644" t="s">
        <v>352</v>
      </c>
      <c r="F3644" t="s">
        <v>127</v>
      </c>
      <c r="G3644" t="str">
        <f>Table_Default__ACACCTCAT[[#This Row],[ACCT_CATEGORY]]</f>
        <v>13094</v>
      </c>
    </row>
    <row r="3645" spans="1:7" x14ac:dyDescent="0.25">
      <c r="A3645" t="s">
        <v>7867</v>
      </c>
      <c r="B3645" t="s">
        <v>7868</v>
      </c>
      <c r="C3645" t="s">
        <v>5</v>
      </c>
      <c r="D3645" t="s">
        <v>352</v>
      </c>
      <c r="E3645" t="s">
        <v>352</v>
      </c>
      <c r="F3645" t="s">
        <v>127</v>
      </c>
      <c r="G3645" t="str">
        <f>Table_Default__ACACCTCAT[[#This Row],[ACCT_CATEGORY]]</f>
        <v>13095</v>
      </c>
    </row>
    <row r="3646" spans="1:7" x14ac:dyDescent="0.25">
      <c r="A3646" t="s">
        <v>7869</v>
      </c>
      <c r="B3646" t="s">
        <v>7870</v>
      </c>
      <c r="C3646" t="s">
        <v>5</v>
      </c>
      <c r="D3646" t="s">
        <v>352</v>
      </c>
      <c r="E3646" t="s">
        <v>352</v>
      </c>
      <c r="F3646" t="s">
        <v>127</v>
      </c>
      <c r="G3646" t="str">
        <f>Table_Default__ACACCTCAT[[#This Row],[ACCT_CATEGORY]]</f>
        <v>13096</v>
      </c>
    </row>
    <row r="3647" spans="1:7" x14ac:dyDescent="0.25">
      <c r="A3647" t="s">
        <v>7871</v>
      </c>
      <c r="B3647" t="s">
        <v>7872</v>
      </c>
      <c r="C3647" t="s">
        <v>5</v>
      </c>
      <c r="D3647" t="s">
        <v>352</v>
      </c>
      <c r="E3647" t="s">
        <v>352</v>
      </c>
      <c r="F3647" t="s">
        <v>127</v>
      </c>
      <c r="G3647" t="str">
        <f>Table_Default__ACACCTCAT[[#This Row],[ACCT_CATEGORY]]</f>
        <v>13097</v>
      </c>
    </row>
    <row r="3648" spans="1:7" x14ac:dyDescent="0.25">
      <c r="A3648" t="s">
        <v>7873</v>
      </c>
      <c r="B3648" t="s">
        <v>7874</v>
      </c>
      <c r="C3648" t="s">
        <v>5</v>
      </c>
      <c r="D3648" t="s">
        <v>352</v>
      </c>
      <c r="E3648" t="s">
        <v>352</v>
      </c>
      <c r="F3648" t="s">
        <v>127</v>
      </c>
      <c r="G3648" t="str">
        <f>Table_Default__ACACCTCAT[[#This Row],[ACCT_CATEGORY]]</f>
        <v>13098</v>
      </c>
    </row>
    <row r="3649" spans="1:7" x14ac:dyDescent="0.25">
      <c r="A3649" t="s">
        <v>7875</v>
      </c>
      <c r="B3649" t="s">
        <v>7876</v>
      </c>
      <c r="C3649" t="s">
        <v>5</v>
      </c>
      <c r="D3649" t="s">
        <v>352</v>
      </c>
      <c r="E3649" t="s">
        <v>352</v>
      </c>
      <c r="F3649" t="s">
        <v>127</v>
      </c>
      <c r="G3649" t="str">
        <f>Table_Default__ACACCTCAT[[#This Row],[ACCT_CATEGORY]]</f>
        <v>13099</v>
      </c>
    </row>
    <row r="3650" spans="1:7" x14ac:dyDescent="0.25">
      <c r="A3650" t="s">
        <v>7877</v>
      </c>
      <c r="B3650" t="s">
        <v>7878</v>
      </c>
      <c r="C3650" t="s">
        <v>5</v>
      </c>
      <c r="D3650" t="s">
        <v>352</v>
      </c>
      <c r="E3650" t="s">
        <v>352</v>
      </c>
      <c r="F3650" t="s">
        <v>127</v>
      </c>
      <c r="G3650" t="str">
        <f>Table_Default__ACACCTCAT[[#This Row],[ACCT_CATEGORY]]</f>
        <v>13100</v>
      </c>
    </row>
    <row r="3651" spans="1:7" x14ac:dyDescent="0.25">
      <c r="A3651" t="s">
        <v>7879</v>
      </c>
      <c r="B3651" t="s">
        <v>7880</v>
      </c>
      <c r="C3651" t="s">
        <v>5</v>
      </c>
      <c r="D3651" t="s">
        <v>352</v>
      </c>
      <c r="E3651" t="s">
        <v>352</v>
      </c>
      <c r="F3651" t="s">
        <v>127</v>
      </c>
      <c r="G3651" t="str">
        <f>Table_Default__ACACCTCAT[[#This Row],[ACCT_CATEGORY]]</f>
        <v>13101</v>
      </c>
    </row>
    <row r="3652" spans="1:7" x14ac:dyDescent="0.25">
      <c r="A3652" t="s">
        <v>7881</v>
      </c>
      <c r="B3652" t="s">
        <v>7882</v>
      </c>
      <c r="C3652" t="s">
        <v>5</v>
      </c>
      <c r="D3652" t="s">
        <v>352</v>
      </c>
      <c r="E3652" t="s">
        <v>352</v>
      </c>
      <c r="F3652" t="s">
        <v>127</v>
      </c>
      <c r="G3652" t="str">
        <f>Table_Default__ACACCTCAT[[#This Row],[ACCT_CATEGORY]]</f>
        <v>13102</v>
      </c>
    </row>
    <row r="3653" spans="1:7" x14ac:dyDescent="0.25">
      <c r="A3653" t="s">
        <v>7883</v>
      </c>
      <c r="B3653" t="s">
        <v>7884</v>
      </c>
      <c r="C3653" t="s">
        <v>5</v>
      </c>
      <c r="D3653" t="s">
        <v>352</v>
      </c>
      <c r="E3653" t="s">
        <v>352</v>
      </c>
      <c r="F3653" t="s">
        <v>127</v>
      </c>
      <c r="G3653" t="str">
        <f>Table_Default__ACACCTCAT[[#This Row],[ACCT_CATEGORY]]</f>
        <v>13103</v>
      </c>
    </row>
    <row r="3654" spans="1:7" x14ac:dyDescent="0.25">
      <c r="A3654" t="s">
        <v>7885</v>
      </c>
      <c r="B3654" t="s">
        <v>7886</v>
      </c>
      <c r="C3654" t="s">
        <v>5</v>
      </c>
      <c r="D3654" t="s">
        <v>352</v>
      </c>
      <c r="E3654" t="s">
        <v>352</v>
      </c>
      <c r="F3654" t="s">
        <v>127</v>
      </c>
      <c r="G3654" t="str">
        <f>Table_Default__ACACCTCAT[[#This Row],[ACCT_CATEGORY]]</f>
        <v>13104</v>
      </c>
    </row>
    <row r="3655" spans="1:7" x14ac:dyDescent="0.25">
      <c r="A3655" t="s">
        <v>7887</v>
      </c>
      <c r="B3655" t="s">
        <v>7888</v>
      </c>
      <c r="C3655" t="s">
        <v>5</v>
      </c>
      <c r="D3655" t="s">
        <v>352</v>
      </c>
      <c r="E3655" t="s">
        <v>352</v>
      </c>
      <c r="F3655" t="s">
        <v>127</v>
      </c>
      <c r="G3655" t="str">
        <f>Table_Default__ACACCTCAT[[#This Row],[ACCT_CATEGORY]]</f>
        <v>13105</v>
      </c>
    </row>
    <row r="3656" spans="1:7" x14ac:dyDescent="0.25">
      <c r="A3656" t="s">
        <v>7889</v>
      </c>
      <c r="B3656" t="s">
        <v>7890</v>
      </c>
      <c r="C3656" t="s">
        <v>5</v>
      </c>
      <c r="D3656" t="s">
        <v>352</v>
      </c>
      <c r="E3656" t="s">
        <v>352</v>
      </c>
      <c r="F3656" t="s">
        <v>127</v>
      </c>
      <c r="G3656" t="str">
        <f>Table_Default__ACACCTCAT[[#This Row],[ACCT_CATEGORY]]</f>
        <v>13106</v>
      </c>
    </row>
    <row r="3657" spans="1:7" x14ac:dyDescent="0.25">
      <c r="A3657" t="s">
        <v>7891</v>
      </c>
      <c r="B3657" t="s">
        <v>7892</v>
      </c>
      <c r="C3657" t="s">
        <v>5</v>
      </c>
      <c r="D3657" t="s">
        <v>352</v>
      </c>
      <c r="E3657" t="s">
        <v>352</v>
      </c>
      <c r="F3657" t="s">
        <v>127</v>
      </c>
      <c r="G3657" t="str">
        <f>Table_Default__ACACCTCAT[[#This Row],[ACCT_CATEGORY]]</f>
        <v>13107</v>
      </c>
    </row>
    <row r="3658" spans="1:7" x14ac:dyDescent="0.25">
      <c r="A3658" t="s">
        <v>7893</v>
      </c>
      <c r="B3658" t="s">
        <v>7894</v>
      </c>
      <c r="C3658" t="s">
        <v>5</v>
      </c>
      <c r="D3658" t="s">
        <v>352</v>
      </c>
      <c r="E3658" t="s">
        <v>352</v>
      </c>
      <c r="F3658" t="s">
        <v>127</v>
      </c>
      <c r="G3658" t="str">
        <f>Table_Default__ACACCTCAT[[#This Row],[ACCT_CATEGORY]]</f>
        <v>13108</v>
      </c>
    </row>
    <row r="3659" spans="1:7" x14ac:dyDescent="0.25">
      <c r="A3659" t="s">
        <v>7895</v>
      </c>
      <c r="B3659" t="s">
        <v>7896</v>
      </c>
      <c r="C3659" t="s">
        <v>5</v>
      </c>
      <c r="D3659" t="s">
        <v>352</v>
      </c>
      <c r="E3659" t="s">
        <v>352</v>
      </c>
      <c r="F3659" t="s">
        <v>127</v>
      </c>
      <c r="G3659" t="str">
        <f>Table_Default__ACACCTCAT[[#This Row],[ACCT_CATEGORY]]</f>
        <v>13109</v>
      </c>
    </row>
    <row r="3660" spans="1:7" x14ac:dyDescent="0.25">
      <c r="A3660" t="s">
        <v>7897</v>
      </c>
      <c r="B3660" t="s">
        <v>7898</v>
      </c>
      <c r="C3660" t="s">
        <v>5</v>
      </c>
      <c r="D3660" t="s">
        <v>352</v>
      </c>
      <c r="E3660" t="s">
        <v>352</v>
      </c>
      <c r="F3660" t="s">
        <v>127</v>
      </c>
      <c r="G3660" t="str">
        <f>Table_Default__ACACCTCAT[[#This Row],[ACCT_CATEGORY]]</f>
        <v>13110</v>
      </c>
    </row>
    <row r="3661" spans="1:7" x14ac:dyDescent="0.25">
      <c r="A3661" t="s">
        <v>7899</v>
      </c>
      <c r="B3661" t="s">
        <v>7900</v>
      </c>
      <c r="C3661" t="s">
        <v>5</v>
      </c>
      <c r="D3661" t="s">
        <v>352</v>
      </c>
      <c r="E3661" t="s">
        <v>352</v>
      </c>
      <c r="F3661" t="s">
        <v>127</v>
      </c>
      <c r="G3661" t="str">
        <f>Table_Default__ACACCTCAT[[#This Row],[ACCT_CATEGORY]]</f>
        <v>13111</v>
      </c>
    </row>
    <row r="3662" spans="1:7" x14ac:dyDescent="0.25">
      <c r="A3662" t="s">
        <v>7901</v>
      </c>
      <c r="B3662" t="s">
        <v>7902</v>
      </c>
      <c r="C3662" t="s">
        <v>5</v>
      </c>
      <c r="D3662" t="s">
        <v>352</v>
      </c>
      <c r="E3662" t="s">
        <v>352</v>
      </c>
      <c r="F3662" t="s">
        <v>127</v>
      </c>
      <c r="G3662" t="str">
        <f>Table_Default__ACACCTCAT[[#This Row],[ACCT_CATEGORY]]</f>
        <v>13112</v>
      </c>
    </row>
    <row r="3663" spans="1:7" x14ac:dyDescent="0.25">
      <c r="A3663" t="s">
        <v>7903</v>
      </c>
      <c r="B3663" t="s">
        <v>7904</v>
      </c>
      <c r="C3663" t="s">
        <v>5</v>
      </c>
      <c r="D3663" t="s">
        <v>352</v>
      </c>
      <c r="E3663" t="s">
        <v>352</v>
      </c>
      <c r="F3663" t="s">
        <v>127</v>
      </c>
      <c r="G3663" t="str">
        <f>Table_Default__ACACCTCAT[[#This Row],[ACCT_CATEGORY]]</f>
        <v>13113</v>
      </c>
    </row>
    <row r="3664" spans="1:7" x14ac:dyDescent="0.25">
      <c r="A3664" t="s">
        <v>7905</v>
      </c>
      <c r="B3664" t="s">
        <v>7906</v>
      </c>
      <c r="C3664" t="s">
        <v>5</v>
      </c>
      <c r="D3664" t="s">
        <v>352</v>
      </c>
      <c r="E3664" t="s">
        <v>352</v>
      </c>
      <c r="F3664" t="s">
        <v>127</v>
      </c>
      <c r="G3664" t="str">
        <f>Table_Default__ACACCTCAT[[#This Row],[ACCT_CATEGORY]]</f>
        <v>13114</v>
      </c>
    </row>
    <row r="3665" spans="1:7" x14ac:dyDescent="0.25">
      <c r="A3665" t="s">
        <v>7907</v>
      </c>
      <c r="B3665" t="s">
        <v>7908</v>
      </c>
      <c r="C3665" t="s">
        <v>5</v>
      </c>
      <c r="D3665" t="s">
        <v>352</v>
      </c>
      <c r="E3665" t="s">
        <v>352</v>
      </c>
      <c r="F3665" t="s">
        <v>127</v>
      </c>
      <c r="G3665" t="str">
        <f>Table_Default__ACACCTCAT[[#This Row],[ACCT_CATEGORY]]</f>
        <v>13115</v>
      </c>
    </row>
    <row r="3666" spans="1:7" x14ac:dyDescent="0.25">
      <c r="A3666" t="s">
        <v>7909</v>
      </c>
      <c r="B3666" t="s">
        <v>7910</v>
      </c>
      <c r="C3666" t="s">
        <v>5</v>
      </c>
      <c r="D3666" t="s">
        <v>352</v>
      </c>
      <c r="E3666" t="s">
        <v>352</v>
      </c>
      <c r="F3666" t="s">
        <v>127</v>
      </c>
      <c r="G3666" t="str">
        <f>Table_Default__ACACCTCAT[[#This Row],[ACCT_CATEGORY]]</f>
        <v>13116</v>
      </c>
    </row>
    <row r="3667" spans="1:7" x14ac:dyDescent="0.25">
      <c r="A3667" t="s">
        <v>7911</v>
      </c>
      <c r="B3667" t="s">
        <v>7912</v>
      </c>
      <c r="C3667" t="s">
        <v>5</v>
      </c>
      <c r="D3667" t="s">
        <v>352</v>
      </c>
      <c r="E3667" t="s">
        <v>352</v>
      </c>
      <c r="F3667" t="s">
        <v>127</v>
      </c>
      <c r="G3667" t="str">
        <f>Table_Default__ACACCTCAT[[#This Row],[ACCT_CATEGORY]]</f>
        <v>13117</v>
      </c>
    </row>
    <row r="3668" spans="1:7" x14ac:dyDescent="0.25">
      <c r="A3668" t="s">
        <v>7913</v>
      </c>
      <c r="B3668" t="s">
        <v>7914</v>
      </c>
      <c r="C3668" t="s">
        <v>5</v>
      </c>
      <c r="D3668" t="s">
        <v>352</v>
      </c>
      <c r="E3668" t="s">
        <v>352</v>
      </c>
      <c r="F3668" t="s">
        <v>127</v>
      </c>
      <c r="G3668" t="str">
        <f>Table_Default__ACACCTCAT[[#This Row],[ACCT_CATEGORY]]</f>
        <v>13118</v>
      </c>
    </row>
    <row r="3669" spans="1:7" x14ac:dyDescent="0.25">
      <c r="A3669" t="s">
        <v>7915</v>
      </c>
      <c r="B3669" t="s">
        <v>7916</v>
      </c>
      <c r="C3669" t="s">
        <v>5</v>
      </c>
      <c r="D3669" t="s">
        <v>352</v>
      </c>
      <c r="E3669" t="s">
        <v>352</v>
      </c>
      <c r="F3669" t="s">
        <v>127</v>
      </c>
      <c r="G3669" t="str">
        <f>Table_Default__ACACCTCAT[[#This Row],[ACCT_CATEGORY]]</f>
        <v>13119</v>
      </c>
    </row>
    <row r="3670" spans="1:7" x14ac:dyDescent="0.25">
      <c r="A3670" t="s">
        <v>7917</v>
      </c>
      <c r="B3670" t="s">
        <v>7918</v>
      </c>
      <c r="C3670" t="s">
        <v>5</v>
      </c>
      <c r="D3670" t="s">
        <v>352</v>
      </c>
      <c r="E3670" t="s">
        <v>352</v>
      </c>
      <c r="F3670" t="s">
        <v>127</v>
      </c>
      <c r="G3670" t="str">
        <f>Table_Default__ACACCTCAT[[#This Row],[ACCT_CATEGORY]]</f>
        <v>13120</v>
      </c>
    </row>
    <row r="3671" spans="1:7" x14ac:dyDescent="0.25">
      <c r="A3671" t="s">
        <v>7919</v>
      </c>
      <c r="B3671" t="s">
        <v>7920</v>
      </c>
      <c r="C3671" t="s">
        <v>5</v>
      </c>
      <c r="D3671" t="s">
        <v>352</v>
      </c>
      <c r="E3671" t="s">
        <v>352</v>
      </c>
      <c r="F3671" t="s">
        <v>127</v>
      </c>
      <c r="G3671" t="str">
        <f>Table_Default__ACACCTCAT[[#This Row],[ACCT_CATEGORY]]</f>
        <v>13121</v>
      </c>
    </row>
    <row r="3672" spans="1:7" x14ac:dyDescent="0.25">
      <c r="A3672" t="s">
        <v>7921</v>
      </c>
      <c r="B3672" t="s">
        <v>7922</v>
      </c>
      <c r="C3672" t="s">
        <v>5</v>
      </c>
      <c r="D3672" t="s">
        <v>352</v>
      </c>
      <c r="E3672" t="s">
        <v>352</v>
      </c>
      <c r="F3672" t="s">
        <v>127</v>
      </c>
      <c r="G3672" t="str">
        <f>Table_Default__ACACCTCAT[[#This Row],[ACCT_CATEGORY]]</f>
        <v>13122</v>
      </c>
    </row>
    <row r="3673" spans="1:7" x14ac:dyDescent="0.25">
      <c r="A3673" t="s">
        <v>7923</v>
      </c>
      <c r="B3673" t="s">
        <v>7924</v>
      </c>
      <c r="C3673" t="s">
        <v>5</v>
      </c>
      <c r="D3673" t="s">
        <v>352</v>
      </c>
      <c r="E3673" t="s">
        <v>352</v>
      </c>
      <c r="F3673" t="s">
        <v>127</v>
      </c>
      <c r="G3673" t="str">
        <f>Table_Default__ACACCTCAT[[#This Row],[ACCT_CATEGORY]]</f>
        <v>13123</v>
      </c>
    </row>
    <row r="3674" spans="1:7" x14ac:dyDescent="0.25">
      <c r="A3674" t="s">
        <v>7925</v>
      </c>
      <c r="B3674" t="s">
        <v>7926</v>
      </c>
      <c r="C3674" t="s">
        <v>5</v>
      </c>
      <c r="D3674" t="s">
        <v>352</v>
      </c>
      <c r="E3674" t="s">
        <v>352</v>
      </c>
      <c r="F3674" t="s">
        <v>127</v>
      </c>
      <c r="G3674" t="str">
        <f>Table_Default__ACACCTCAT[[#This Row],[ACCT_CATEGORY]]</f>
        <v>13124</v>
      </c>
    </row>
    <row r="3675" spans="1:7" x14ac:dyDescent="0.25">
      <c r="A3675" t="s">
        <v>7927</v>
      </c>
      <c r="B3675" t="s">
        <v>7928</v>
      </c>
      <c r="C3675" t="s">
        <v>5</v>
      </c>
      <c r="D3675" t="s">
        <v>352</v>
      </c>
      <c r="E3675" t="s">
        <v>352</v>
      </c>
      <c r="F3675" t="s">
        <v>127</v>
      </c>
      <c r="G3675" t="str">
        <f>Table_Default__ACACCTCAT[[#This Row],[ACCT_CATEGORY]]</f>
        <v>13125</v>
      </c>
    </row>
    <row r="3676" spans="1:7" x14ac:dyDescent="0.25">
      <c r="A3676" t="s">
        <v>7929</v>
      </c>
      <c r="B3676" t="s">
        <v>7930</v>
      </c>
      <c r="C3676" t="s">
        <v>5</v>
      </c>
      <c r="D3676" t="s">
        <v>352</v>
      </c>
      <c r="E3676" t="s">
        <v>352</v>
      </c>
      <c r="F3676" t="s">
        <v>127</v>
      </c>
      <c r="G3676" t="str">
        <f>Table_Default__ACACCTCAT[[#This Row],[ACCT_CATEGORY]]</f>
        <v>13126</v>
      </c>
    </row>
    <row r="3677" spans="1:7" x14ac:dyDescent="0.25">
      <c r="A3677" t="s">
        <v>7931</v>
      </c>
      <c r="B3677" t="s">
        <v>7932</v>
      </c>
      <c r="C3677" t="s">
        <v>5</v>
      </c>
      <c r="D3677" t="s">
        <v>352</v>
      </c>
      <c r="E3677" t="s">
        <v>352</v>
      </c>
      <c r="F3677" t="s">
        <v>127</v>
      </c>
      <c r="G3677" t="str">
        <f>Table_Default__ACACCTCAT[[#This Row],[ACCT_CATEGORY]]</f>
        <v>13127</v>
      </c>
    </row>
    <row r="3678" spans="1:7" x14ac:dyDescent="0.25">
      <c r="A3678" t="s">
        <v>7933</v>
      </c>
      <c r="B3678" t="s">
        <v>7934</v>
      </c>
      <c r="C3678" t="s">
        <v>5</v>
      </c>
      <c r="D3678" t="s">
        <v>352</v>
      </c>
      <c r="E3678" t="s">
        <v>352</v>
      </c>
      <c r="F3678" t="s">
        <v>127</v>
      </c>
      <c r="G3678" t="str">
        <f>Table_Default__ACACCTCAT[[#This Row],[ACCT_CATEGORY]]</f>
        <v>13128</v>
      </c>
    </row>
    <row r="3679" spans="1:7" x14ac:dyDescent="0.25">
      <c r="A3679" t="s">
        <v>7935</v>
      </c>
      <c r="B3679" t="s">
        <v>7936</v>
      </c>
      <c r="C3679" t="s">
        <v>5</v>
      </c>
      <c r="D3679" t="s">
        <v>352</v>
      </c>
      <c r="E3679" t="s">
        <v>352</v>
      </c>
      <c r="F3679" t="s">
        <v>127</v>
      </c>
      <c r="G3679" t="str">
        <f>Table_Default__ACACCTCAT[[#This Row],[ACCT_CATEGORY]]</f>
        <v>13129</v>
      </c>
    </row>
    <row r="3680" spans="1:7" x14ac:dyDescent="0.25">
      <c r="A3680" t="s">
        <v>7937</v>
      </c>
      <c r="B3680" t="s">
        <v>7938</v>
      </c>
      <c r="C3680" t="s">
        <v>5</v>
      </c>
      <c r="D3680" t="s">
        <v>352</v>
      </c>
      <c r="E3680" t="s">
        <v>352</v>
      </c>
      <c r="F3680" t="s">
        <v>127</v>
      </c>
      <c r="G3680" t="str">
        <f>Table_Default__ACACCTCAT[[#This Row],[ACCT_CATEGORY]]</f>
        <v>13130</v>
      </c>
    </row>
    <row r="3681" spans="1:7" x14ac:dyDescent="0.25">
      <c r="A3681" t="s">
        <v>7939</v>
      </c>
      <c r="B3681" t="s">
        <v>7940</v>
      </c>
      <c r="C3681" t="s">
        <v>5</v>
      </c>
      <c r="D3681" t="s">
        <v>352</v>
      </c>
      <c r="E3681" t="s">
        <v>352</v>
      </c>
      <c r="F3681" t="s">
        <v>127</v>
      </c>
      <c r="G3681" t="str">
        <f>Table_Default__ACACCTCAT[[#This Row],[ACCT_CATEGORY]]</f>
        <v>13131</v>
      </c>
    </row>
    <row r="3682" spans="1:7" x14ac:dyDescent="0.25">
      <c r="A3682" t="s">
        <v>7941</v>
      </c>
      <c r="B3682" t="s">
        <v>7942</v>
      </c>
      <c r="C3682" t="s">
        <v>5</v>
      </c>
      <c r="D3682" t="s">
        <v>352</v>
      </c>
      <c r="E3682" t="s">
        <v>352</v>
      </c>
      <c r="F3682" t="s">
        <v>127</v>
      </c>
      <c r="G3682" t="str">
        <f>Table_Default__ACACCTCAT[[#This Row],[ACCT_CATEGORY]]</f>
        <v>13132</v>
      </c>
    </row>
    <row r="3683" spans="1:7" x14ac:dyDescent="0.25">
      <c r="A3683" t="s">
        <v>7943</v>
      </c>
      <c r="B3683" t="s">
        <v>7944</v>
      </c>
      <c r="C3683" t="s">
        <v>5</v>
      </c>
      <c r="D3683" t="s">
        <v>352</v>
      </c>
      <c r="E3683" t="s">
        <v>352</v>
      </c>
      <c r="F3683" t="s">
        <v>127</v>
      </c>
      <c r="G3683" t="str">
        <f>Table_Default__ACACCTCAT[[#This Row],[ACCT_CATEGORY]]</f>
        <v>13133</v>
      </c>
    </row>
    <row r="3684" spans="1:7" x14ac:dyDescent="0.25">
      <c r="A3684" t="s">
        <v>7945</v>
      </c>
      <c r="B3684" t="s">
        <v>7946</v>
      </c>
      <c r="C3684" t="s">
        <v>5</v>
      </c>
      <c r="D3684" t="s">
        <v>352</v>
      </c>
      <c r="E3684" t="s">
        <v>352</v>
      </c>
      <c r="F3684" t="s">
        <v>127</v>
      </c>
      <c r="G3684" t="str">
        <f>Table_Default__ACACCTCAT[[#This Row],[ACCT_CATEGORY]]</f>
        <v>13134</v>
      </c>
    </row>
    <row r="3685" spans="1:7" x14ac:dyDescent="0.25">
      <c r="A3685" t="s">
        <v>7947</v>
      </c>
      <c r="B3685" t="s">
        <v>7948</v>
      </c>
      <c r="C3685" t="s">
        <v>5</v>
      </c>
      <c r="D3685" t="s">
        <v>352</v>
      </c>
      <c r="E3685" t="s">
        <v>352</v>
      </c>
      <c r="F3685" t="s">
        <v>127</v>
      </c>
      <c r="G3685" t="str">
        <f>Table_Default__ACACCTCAT[[#This Row],[ACCT_CATEGORY]]</f>
        <v>13135</v>
      </c>
    </row>
    <row r="3686" spans="1:7" x14ac:dyDescent="0.25">
      <c r="A3686" t="s">
        <v>7949</v>
      </c>
      <c r="B3686" t="s">
        <v>7950</v>
      </c>
      <c r="C3686" t="s">
        <v>5</v>
      </c>
      <c r="D3686" t="s">
        <v>352</v>
      </c>
      <c r="E3686" t="s">
        <v>352</v>
      </c>
      <c r="F3686" t="s">
        <v>127</v>
      </c>
      <c r="G3686" t="str">
        <f>Table_Default__ACACCTCAT[[#This Row],[ACCT_CATEGORY]]</f>
        <v>13136</v>
      </c>
    </row>
    <row r="3687" spans="1:7" x14ac:dyDescent="0.25">
      <c r="A3687" t="s">
        <v>7951</v>
      </c>
      <c r="B3687" t="s">
        <v>7952</v>
      </c>
      <c r="C3687" t="s">
        <v>5</v>
      </c>
      <c r="D3687" t="s">
        <v>352</v>
      </c>
      <c r="E3687" t="s">
        <v>352</v>
      </c>
      <c r="F3687" t="s">
        <v>127</v>
      </c>
      <c r="G3687" t="str">
        <f>Table_Default__ACACCTCAT[[#This Row],[ACCT_CATEGORY]]</f>
        <v>13137</v>
      </c>
    </row>
    <row r="3688" spans="1:7" x14ac:dyDescent="0.25">
      <c r="A3688" t="s">
        <v>7953</v>
      </c>
      <c r="B3688" t="s">
        <v>7954</v>
      </c>
      <c r="C3688" t="s">
        <v>5</v>
      </c>
      <c r="D3688" t="s">
        <v>352</v>
      </c>
      <c r="E3688" t="s">
        <v>352</v>
      </c>
      <c r="F3688" t="s">
        <v>127</v>
      </c>
      <c r="G3688" t="str">
        <f>Table_Default__ACACCTCAT[[#This Row],[ACCT_CATEGORY]]</f>
        <v>13138</v>
      </c>
    </row>
    <row r="3689" spans="1:7" x14ac:dyDescent="0.25">
      <c r="A3689" t="s">
        <v>7955</v>
      </c>
      <c r="B3689" t="s">
        <v>7956</v>
      </c>
      <c r="C3689" t="s">
        <v>5</v>
      </c>
      <c r="D3689" t="s">
        <v>352</v>
      </c>
      <c r="E3689" t="s">
        <v>352</v>
      </c>
      <c r="F3689" t="s">
        <v>127</v>
      </c>
      <c r="G3689" t="str">
        <f>Table_Default__ACACCTCAT[[#This Row],[ACCT_CATEGORY]]</f>
        <v>13139</v>
      </c>
    </row>
    <row r="3690" spans="1:7" x14ac:dyDescent="0.25">
      <c r="A3690" t="s">
        <v>7957</v>
      </c>
      <c r="B3690" t="s">
        <v>7958</v>
      </c>
      <c r="C3690" t="s">
        <v>5</v>
      </c>
      <c r="D3690" t="s">
        <v>352</v>
      </c>
      <c r="E3690" t="s">
        <v>352</v>
      </c>
      <c r="F3690" t="s">
        <v>127</v>
      </c>
      <c r="G3690" t="str">
        <f>Table_Default__ACACCTCAT[[#This Row],[ACCT_CATEGORY]]</f>
        <v>13140</v>
      </c>
    </row>
    <row r="3691" spans="1:7" x14ac:dyDescent="0.25">
      <c r="A3691" t="s">
        <v>7959</v>
      </c>
      <c r="B3691" t="s">
        <v>7960</v>
      </c>
      <c r="C3691" t="s">
        <v>5</v>
      </c>
      <c r="D3691" t="s">
        <v>352</v>
      </c>
      <c r="E3691" t="s">
        <v>352</v>
      </c>
      <c r="F3691" t="s">
        <v>127</v>
      </c>
      <c r="G3691" t="str">
        <f>Table_Default__ACACCTCAT[[#This Row],[ACCT_CATEGORY]]</f>
        <v>13141</v>
      </c>
    </row>
    <row r="3692" spans="1:7" x14ac:dyDescent="0.25">
      <c r="A3692" t="s">
        <v>7961</v>
      </c>
      <c r="B3692" t="s">
        <v>7962</v>
      </c>
      <c r="C3692" t="s">
        <v>5</v>
      </c>
      <c r="D3692" t="s">
        <v>352</v>
      </c>
      <c r="E3692" t="s">
        <v>352</v>
      </c>
      <c r="F3692" t="s">
        <v>127</v>
      </c>
      <c r="G3692" t="str">
        <f>Table_Default__ACACCTCAT[[#This Row],[ACCT_CATEGORY]]</f>
        <v>13142</v>
      </c>
    </row>
    <row r="3693" spans="1:7" x14ac:dyDescent="0.25">
      <c r="A3693" t="s">
        <v>7963</v>
      </c>
      <c r="B3693" t="s">
        <v>7964</v>
      </c>
      <c r="C3693" t="s">
        <v>5</v>
      </c>
      <c r="D3693" t="s">
        <v>352</v>
      </c>
      <c r="E3693" t="s">
        <v>352</v>
      </c>
      <c r="F3693" t="s">
        <v>127</v>
      </c>
      <c r="G3693" t="str">
        <f>Table_Default__ACACCTCAT[[#This Row],[ACCT_CATEGORY]]</f>
        <v>13143</v>
      </c>
    </row>
    <row r="3694" spans="1:7" x14ac:dyDescent="0.25">
      <c r="A3694" t="s">
        <v>7965</v>
      </c>
      <c r="B3694" t="s">
        <v>7966</v>
      </c>
      <c r="C3694" t="s">
        <v>5</v>
      </c>
      <c r="D3694" t="s">
        <v>352</v>
      </c>
      <c r="E3694" t="s">
        <v>352</v>
      </c>
      <c r="F3694" t="s">
        <v>127</v>
      </c>
      <c r="G3694" t="str">
        <f>Table_Default__ACACCTCAT[[#This Row],[ACCT_CATEGORY]]</f>
        <v>13144</v>
      </c>
    </row>
    <row r="3695" spans="1:7" x14ac:dyDescent="0.25">
      <c r="A3695" t="s">
        <v>7967</v>
      </c>
      <c r="B3695" t="s">
        <v>7968</v>
      </c>
      <c r="C3695" t="s">
        <v>5</v>
      </c>
      <c r="D3695" t="s">
        <v>352</v>
      </c>
      <c r="E3695" t="s">
        <v>352</v>
      </c>
      <c r="F3695" t="s">
        <v>127</v>
      </c>
      <c r="G3695" t="str">
        <f>Table_Default__ACACCTCAT[[#This Row],[ACCT_CATEGORY]]</f>
        <v>13145</v>
      </c>
    </row>
    <row r="3696" spans="1:7" x14ac:dyDescent="0.25">
      <c r="A3696" t="s">
        <v>7969</v>
      </c>
      <c r="B3696" t="s">
        <v>7970</v>
      </c>
      <c r="C3696" t="s">
        <v>5</v>
      </c>
      <c r="D3696" t="s">
        <v>352</v>
      </c>
      <c r="E3696" t="s">
        <v>352</v>
      </c>
      <c r="F3696" t="s">
        <v>127</v>
      </c>
      <c r="G3696" t="str">
        <f>Table_Default__ACACCTCAT[[#This Row],[ACCT_CATEGORY]]</f>
        <v>13146</v>
      </c>
    </row>
    <row r="3697" spans="1:7" x14ac:dyDescent="0.25">
      <c r="A3697" t="s">
        <v>7971</v>
      </c>
      <c r="B3697" t="s">
        <v>7972</v>
      </c>
      <c r="C3697" t="s">
        <v>5</v>
      </c>
      <c r="D3697" t="s">
        <v>352</v>
      </c>
      <c r="E3697" t="s">
        <v>352</v>
      </c>
      <c r="F3697" t="s">
        <v>127</v>
      </c>
      <c r="G3697" t="str">
        <f>Table_Default__ACACCTCAT[[#This Row],[ACCT_CATEGORY]]</f>
        <v>13147</v>
      </c>
    </row>
    <row r="3698" spans="1:7" x14ac:dyDescent="0.25">
      <c r="A3698" t="s">
        <v>7973</v>
      </c>
      <c r="B3698" t="s">
        <v>7974</v>
      </c>
      <c r="C3698" t="s">
        <v>5</v>
      </c>
      <c r="D3698" t="s">
        <v>352</v>
      </c>
      <c r="E3698" t="s">
        <v>352</v>
      </c>
      <c r="F3698" t="s">
        <v>127</v>
      </c>
      <c r="G3698" t="str">
        <f>Table_Default__ACACCTCAT[[#This Row],[ACCT_CATEGORY]]</f>
        <v>13148</v>
      </c>
    </row>
    <row r="3699" spans="1:7" x14ac:dyDescent="0.25">
      <c r="A3699" t="s">
        <v>7975</v>
      </c>
      <c r="B3699" t="s">
        <v>7976</v>
      </c>
      <c r="C3699" t="s">
        <v>5</v>
      </c>
      <c r="D3699" t="s">
        <v>352</v>
      </c>
      <c r="E3699" t="s">
        <v>352</v>
      </c>
      <c r="F3699" t="s">
        <v>127</v>
      </c>
      <c r="G3699" t="str">
        <f>Table_Default__ACACCTCAT[[#This Row],[ACCT_CATEGORY]]</f>
        <v>13149</v>
      </c>
    </row>
    <row r="3700" spans="1:7" x14ac:dyDescent="0.25">
      <c r="A3700" t="s">
        <v>7977</v>
      </c>
      <c r="B3700" t="s">
        <v>7978</v>
      </c>
      <c r="C3700" t="s">
        <v>5</v>
      </c>
      <c r="D3700" t="s">
        <v>352</v>
      </c>
      <c r="E3700" t="s">
        <v>352</v>
      </c>
      <c r="F3700" t="s">
        <v>127</v>
      </c>
      <c r="G3700" t="str">
        <f>Table_Default__ACACCTCAT[[#This Row],[ACCT_CATEGORY]]</f>
        <v>13150</v>
      </c>
    </row>
    <row r="3701" spans="1:7" x14ac:dyDescent="0.25">
      <c r="A3701" t="s">
        <v>7979</v>
      </c>
      <c r="B3701" t="s">
        <v>7980</v>
      </c>
      <c r="C3701" t="s">
        <v>5</v>
      </c>
      <c r="D3701" t="s">
        <v>352</v>
      </c>
      <c r="E3701" t="s">
        <v>352</v>
      </c>
      <c r="F3701" t="s">
        <v>127</v>
      </c>
      <c r="G3701" t="str">
        <f>Table_Default__ACACCTCAT[[#This Row],[ACCT_CATEGORY]]</f>
        <v>13151</v>
      </c>
    </row>
    <row r="3702" spans="1:7" x14ac:dyDescent="0.25">
      <c r="A3702" t="s">
        <v>7981</v>
      </c>
      <c r="B3702" t="s">
        <v>7982</v>
      </c>
      <c r="C3702" t="s">
        <v>5</v>
      </c>
      <c r="D3702" t="s">
        <v>352</v>
      </c>
      <c r="E3702" t="s">
        <v>352</v>
      </c>
      <c r="F3702" t="s">
        <v>127</v>
      </c>
      <c r="G3702" t="str">
        <f>Table_Default__ACACCTCAT[[#This Row],[ACCT_CATEGORY]]</f>
        <v>13152</v>
      </c>
    </row>
    <row r="3703" spans="1:7" x14ac:dyDescent="0.25">
      <c r="A3703" t="s">
        <v>7983</v>
      </c>
      <c r="B3703" t="s">
        <v>7984</v>
      </c>
      <c r="C3703" t="s">
        <v>5</v>
      </c>
      <c r="D3703" t="s">
        <v>352</v>
      </c>
      <c r="E3703" t="s">
        <v>352</v>
      </c>
      <c r="F3703" t="s">
        <v>127</v>
      </c>
      <c r="G3703" t="str">
        <f>Table_Default__ACACCTCAT[[#This Row],[ACCT_CATEGORY]]</f>
        <v>13153</v>
      </c>
    </row>
    <row r="3704" spans="1:7" x14ac:dyDescent="0.25">
      <c r="A3704" t="s">
        <v>7985</v>
      </c>
      <c r="B3704" t="s">
        <v>7986</v>
      </c>
      <c r="C3704" t="s">
        <v>5</v>
      </c>
      <c r="D3704" t="s">
        <v>352</v>
      </c>
      <c r="E3704" t="s">
        <v>352</v>
      </c>
      <c r="F3704" t="s">
        <v>127</v>
      </c>
      <c r="G3704" t="str">
        <f>Table_Default__ACACCTCAT[[#This Row],[ACCT_CATEGORY]]</f>
        <v>13154</v>
      </c>
    </row>
    <row r="3705" spans="1:7" x14ac:dyDescent="0.25">
      <c r="A3705" t="s">
        <v>7987</v>
      </c>
      <c r="B3705" t="s">
        <v>7988</v>
      </c>
      <c r="C3705" t="s">
        <v>5</v>
      </c>
      <c r="D3705" t="s">
        <v>352</v>
      </c>
      <c r="E3705" t="s">
        <v>352</v>
      </c>
      <c r="F3705" t="s">
        <v>127</v>
      </c>
      <c r="G3705" t="str">
        <f>Table_Default__ACACCTCAT[[#This Row],[ACCT_CATEGORY]]</f>
        <v>13156</v>
      </c>
    </row>
    <row r="3706" spans="1:7" x14ac:dyDescent="0.25">
      <c r="A3706" t="s">
        <v>7989</v>
      </c>
      <c r="B3706" t="s">
        <v>7990</v>
      </c>
      <c r="C3706" t="s">
        <v>5</v>
      </c>
      <c r="D3706" t="s">
        <v>352</v>
      </c>
      <c r="E3706" t="s">
        <v>352</v>
      </c>
      <c r="F3706" t="s">
        <v>127</v>
      </c>
      <c r="G3706" t="str">
        <f>Table_Default__ACACCTCAT[[#This Row],[ACCT_CATEGORY]]</f>
        <v>13157</v>
      </c>
    </row>
    <row r="3707" spans="1:7" x14ac:dyDescent="0.25">
      <c r="A3707" t="s">
        <v>7991</v>
      </c>
      <c r="B3707" t="s">
        <v>7992</v>
      </c>
      <c r="C3707" t="s">
        <v>5</v>
      </c>
      <c r="D3707" t="s">
        <v>352</v>
      </c>
      <c r="E3707" t="s">
        <v>352</v>
      </c>
      <c r="F3707" t="s">
        <v>127</v>
      </c>
      <c r="G3707" t="str">
        <f>Table_Default__ACACCTCAT[[#This Row],[ACCT_CATEGORY]]</f>
        <v>13158</v>
      </c>
    </row>
    <row r="3708" spans="1:7" x14ac:dyDescent="0.25">
      <c r="A3708" t="s">
        <v>7993</v>
      </c>
      <c r="B3708" t="s">
        <v>7994</v>
      </c>
      <c r="C3708" t="s">
        <v>5</v>
      </c>
      <c r="D3708" t="s">
        <v>352</v>
      </c>
      <c r="E3708" t="s">
        <v>352</v>
      </c>
      <c r="F3708" t="s">
        <v>127</v>
      </c>
      <c r="G3708" t="str">
        <f>Table_Default__ACACCTCAT[[#This Row],[ACCT_CATEGORY]]</f>
        <v>13159</v>
      </c>
    </row>
    <row r="3709" spans="1:7" x14ac:dyDescent="0.25">
      <c r="A3709" t="s">
        <v>7995</v>
      </c>
      <c r="B3709" t="s">
        <v>7996</v>
      </c>
      <c r="C3709" t="s">
        <v>5</v>
      </c>
      <c r="D3709" t="s">
        <v>352</v>
      </c>
      <c r="E3709" t="s">
        <v>352</v>
      </c>
      <c r="F3709" t="s">
        <v>127</v>
      </c>
      <c r="G3709" t="str">
        <f>Table_Default__ACACCTCAT[[#This Row],[ACCT_CATEGORY]]</f>
        <v>13160</v>
      </c>
    </row>
    <row r="3710" spans="1:7" x14ac:dyDescent="0.25">
      <c r="A3710" t="s">
        <v>7997</v>
      </c>
      <c r="B3710" t="s">
        <v>7998</v>
      </c>
      <c r="C3710" t="s">
        <v>5</v>
      </c>
      <c r="D3710" t="s">
        <v>352</v>
      </c>
      <c r="E3710" t="s">
        <v>352</v>
      </c>
      <c r="F3710" t="s">
        <v>127</v>
      </c>
      <c r="G3710" t="str">
        <f>Table_Default__ACACCTCAT[[#This Row],[ACCT_CATEGORY]]</f>
        <v>13200</v>
      </c>
    </row>
    <row r="3711" spans="1:7" x14ac:dyDescent="0.25">
      <c r="A3711" t="s">
        <v>7999</v>
      </c>
      <c r="B3711" t="s">
        <v>8000</v>
      </c>
      <c r="C3711" t="s">
        <v>5</v>
      </c>
      <c r="D3711" t="s">
        <v>352</v>
      </c>
      <c r="E3711" t="s">
        <v>352</v>
      </c>
      <c r="F3711" t="s">
        <v>127</v>
      </c>
      <c r="G3711" t="str">
        <f>Table_Default__ACACCTCAT[[#This Row],[ACCT_CATEGORY]]</f>
        <v>13201</v>
      </c>
    </row>
    <row r="3712" spans="1:7" x14ac:dyDescent="0.25">
      <c r="A3712" t="s">
        <v>8001</v>
      </c>
      <c r="B3712" t="s">
        <v>8002</v>
      </c>
      <c r="C3712" t="s">
        <v>5</v>
      </c>
      <c r="D3712" t="s">
        <v>352</v>
      </c>
      <c r="E3712" t="s">
        <v>352</v>
      </c>
      <c r="F3712" t="s">
        <v>127</v>
      </c>
      <c r="G3712" t="str">
        <f>Table_Default__ACACCTCAT[[#This Row],[ACCT_CATEGORY]]</f>
        <v>13300</v>
      </c>
    </row>
    <row r="3713" spans="1:7" x14ac:dyDescent="0.25">
      <c r="A3713" t="s">
        <v>8003</v>
      </c>
      <c r="B3713" t="s">
        <v>8004</v>
      </c>
      <c r="C3713" t="s">
        <v>5</v>
      </c>
      <c r="D3713" t="s">
        <v>352</v>
      </c>
      <c r="E3713" t="s">
        <v>352</v>
      </c>
      <c r="F3713" t="s">
        <v>127</v>
      </c>
      <c r="G3713" t="str">
        <f>Table_Default__ACACCTCAT[[#This Row],[ACCT_CATEGORY]]</f>
        <v>13301</v>
      </c>
    </row>
    <row r="3714" spans="1:7" x14ac:dyDescent="0.25">
      <c r="A3714" t="s">
        <v>8005</v>
      </c>
      <c r="B3714" t="s">
        <v>8006</v>
      </c>
      <c r="C3714" t="s">
        <v>5</v>
      </c>
      <c r="D3714" t="s">
        <v>352</v>
      </c>
      <c r="E3714" t="s">
        <v>352</v>
      </c>
      <c r="F3714" t="s">
        <v>127</v>
      </c>
      <c r="G3714" t="str">
        <f>Table_Default__ACACCTCAT[[#This Row],[ACCT_CATEGORY]]</f>
        <v>13302</v>
      </c>
    </row>
    <row r="3715" spans="1:7" x14ac:dyDescent="0.25">
      <c r="A3715" t="s">
        <v>8007</v>
      </c>
      <c r="B3715" t="s">
        <v>8008</v>
      </c>
      <c r="C3715" t="s">
        <v>5</v>
      </c>
      <c r="D3715" t="s">
        <v>352</v>
      </c>
      <c r="E3715" t="s">
        <v>352</v>
      </c>
      <c r="F3715" t="s">
        <v>127</v>
      </c>
      <c r="G3715" t="str">
        <f>Table_Default__ACACCTCAT[[#This Row],[ACCT_CATEGORY]]</f>
        <v>13303</v>
      </c>
    </row>
    <row r="3716" spans="1:7" x14ac:dyDescent="0.25">
      <c r="A3716" t="s">
        <v>8009</v>
      </c>
      <c r="B3716" t="s">
        <v>8010</v>
      </c>
      <c r="C3716" t="s">
        <v>5</v>
      </c>
      <c r="D3716" t="s">
        <v>352</v>
      </c>
      <c r="E3716" t="s">
        <v>352</v>
      </c>
      <c r="F3716" t="s">
        <v>127</v>
      </c>
      <c r="G3716" t="str">
        <f>Table_Default__ACACCTCAT[[#This Row],[ACCT_CATEGORY]]</f>
        <v>13304</v>
      </c>
    </row>
    <row r="3717" spans="1:7" x14ac:dyDescent="0.25">
      <c r="A3717" t="s">
        <v>8011</v>
      </c>
      <c r="B3717" t="s">
        <v>8012</v>
      </c>
      <c r="C3717" t="s">
        <v>5</v>
      </c>
      <c r="D3717" t="s">
        <v>352</v>
      </c>
      <c r="E3717" t="s">
        <v>352</v>
      </c>
      <c r="F3717" t="s">
        <v>127</v>
      </c>
      <c r="G3717" t="str">
        <f>Table_Default__ACACCTCAT[[#This Row],[ACCT_CATEGORY]]</f>
        <v>13305</v>
      </c>
    </row>
    <row r="3718" spans="1:7" x14ac:dyDescent="0.25">
      <c r="A3718" t="s">
        <v>8013</v>
      </c>
      <c r="B3718" t="s">
        <v>8014</v>
      </c>
      <c r="C3718" t="s">
        <v>5</v>
      </c>
      <c r="D3718" t="s">
        <v>352</v>
      </c>
      <c r="E3718" t="s">
        <v>352</v>
      </c>
      <c r="F3718" t="s">
        <v>127</v>
      </c>
      <c r="G3718" t="str">
        <f>Table_Default__ACACCTCAT[[#This Row],[ACCT_CATEGORY]]</f>
        <v>13306</v>
      </c>
    </row>
    <row r="3719" spans="1:7" x14ac:dyDescent="0.25">
      <c r="A3719" t="s">
        <v>8015</v>
      </c>
      <c r="B3719" t="s">
        <v>8016</v>
      </c>
      <c r="C3719" t="s">
        <v>5</v>
      </c>
      <c r="D3719" t="s">
        <v>352</v>
      </c>
      <c r="E3719" t="s">
        <v>352</v>
      </c>
      <c r="F3719" t="s">
        <v>127</v>
      </c>
      <c r="G3719" t="str">
        <f>Table_Default__ACACCTCAT[[#This Row],[ACCT_CATEGORY]]</f>
        <v>13308</v>
      </c>
    </row>
    <row r="3720" spans="1:7" x14ac:dyDescent="0.25">
      <c r="A3720" t="s">
        <v>8017</v>
      </c>
      <c r="B3720" t="s">
        <v>8018</v>
      </c>
      <c r="C3720" t="s">
        <v>5</v>
      </c>
      <c r="D3720" t="s">
        <v>352</v>
      </c>
      <c r="E3720" t="s">
        <v>352</v>
      </c>
      <c r="F3720" t="s">
        <v>127</v>
      </c>
      <c r="G3720" t="str">
        <f>Table_Default__ACACCTCAT[[#This Row],[ACCT_CATEGORY]]</f>
        <v>13309</v>
      </c>
    </row>
    <row r="3721" spans="1:7" x14ac:dyDescent="0.25">
      <c r="A3721" t="s">
        <v>8019</v>
      </c>
      <c r="B3721" t="s">
        <v>8020</v>
      </c>
      <c r="C3721" t="s">
        <v>5</v>
      </c>
      <c r="D3721" t="s">
        <v>352</v>
      </c>
      <c r="E3721" t="s">
        <v>352</v>
      </c>
      <c r="F3721" t="s">
        <v>127</v>
      </c>
      <c r="G3721" t="str">
        <f>Table_Default__ACACCTCAT[[#This Row],[ACCT_CATEGORY]]</f>
        <v>13310</v>
      </c>
    </row>
    <row r="3722" spans="1:7" x14ac:dyDescent="0.25">
      <c r="A3722" t="s">
        <v>8021</v>
      </c>
      <c r="B3722" t="s">
        <v>8022</v>
      </c>
      <c r="C3722" t="s">
        <v>5</v>
      </c>
      <c r="D3722" t="s">
        <v>352</v>
      </c>
      <c r="E3722" t="s">
        <v>352</v>
      </c>
      <c r="F3722" t="s">
        <v>127</v>
      </c>
      <c r="G3722" t="str">
        <f>Table_Default__ACACCTCAT[[#This Row],[ACCT_CATEGORY]]</f>
        <v>13311</v>
      </c>
    </row>
    <row r="3723" spans="1:7" x14ac:dyDescent="0.25">
      <c r="A3723" t="s">
        <v>8023</v>
      </c>
      <c r="B3723" t="s">
        <v>8024</v>
      </c>
      <c r="C3723" t="s">
        <v>5</v>
      </c>
      <c r="D3723" t="s">
        <v>352</v>
      </c>
      <c r="E3723" t="s">
        <v>352</v>
      </c>
      <c r="F3723" t="s">
        <v>127</v>
      </c>
      <c r="G3723" t="str">
        <f>Table_Default__ACACCTCAT[[#This Row],[ACCT_CATEGORY]]</f>
        <v>13312</v>
      </c>
    </row>
    <row r="3724" spans="1:7" x14ac:dyDescent="0.25">
      <c r="A3724" t="s">
        <v>8025</v>
      </c>
      <c r="B3724" t="s">
        <v>8026</v>
      </c>
      <c r="C3724" t="s">
        <v>5</v>
      </c>
      <c r="D3724" t="s">
        <v>352</v>
      </c>
      <c r="E3724" t="s">
        <v>352</v>
      </c>
      <c r="F3724" t="s">
        <v>127</v>
      </c>
      <c r="G3724" t="str">
        <f>Table_Default__ACACCTCAT[[#This Row],[ACCT_CATEGORY]]</f>
        <v>13313</v>
      </c>
    </row>
    <row r="3725" spans="1:7" x14ac:dyDescent="0.25">
      <c r="A3725" t="s">
        <v>8027</v>
      </c>
      <c r="B3725" t="s">
        <v>8028</v>
      </c>
      <c r="C3725" t="s">
        <v>5</v>
      </c>
      <c r="D3725" t="s">
        <v>352</v>
      </c>
      <c r="E3725" t="s">
        <v>352</v>
      </c>
      <c r="F3725" t="s">
        <v>127</v>
      </c>
      <c r="G3725" t="str">
        <f>Table_Default__ACACCTCAT[[#This Row],[ACCT_CATEGORY]]</f>
        <v>13314</v>
      </c>
    </row>
    <row r="3726" spans="1:7" x14ac:dyDescent="0.25">
      <c r="A3726" t="s">
        <v>8029</v>
      </c>
      <c r="B3726" t="s">
        <v>8030</v>
      </c>
      <c r="C3726" t="s">
        <v>5</v>
      </c>
      <c r="D3726" t="s">
        <v>352</v>
      </c>
      <c r="E3726" t="s">
        <v>352</v>
      </c>
      <c r="F3726" t="s">
        <v>127</v>
      </c>
      <c r="G3726" t="str">
        <f>Table_Default__ACACCTCAT[[#This Row],[ACCT_CATEGORY]]</f>
        <v>13315</v>
      </c>
    </row>
    <row r="3727" spans="1:7" x14ac:dyDescent="0.25">
      <c r="A3727" t="s">
        <v>8031</v>
      </c>
      <c r="B3727" t="s">
        <v>8032</v>
      </c>
      <c r="C3727" t="s">
        <v>5</v>
      </c>
      <c r="D3727" t="s">
        <v>352</v>
      </c>
      <c r="E3727" t="s">
        <v>352</v>
      </c>
      <c r="F3727" t="s">
        <v>127</v>
      </c>
      <c r="G3727" t="str">
        <f>Table_Default__ACACCTCAT[[#This Row],[ACCT_CATEGORY]]</f>
        <v>13316</v>
      </c>
    </row>
    <row r="3728" spans="1:7" x14ac:dyDescent="0.25">
      <c r="A3728" t="s">
        <v>8033</v>
      </c>
      <c r="B3728" t="s">
        <v>8034</v>
      </c>
      <c r="C3728" t="s">
        <v>5</v>
      </c>
      <c r="D3728" t="s">
        <v>352</v>
      </c>
      <c r="E3728" t="s">
        <v>352</v>
      </c>
      <c r="F3728" t="s">
        <v>127</v>
      </c>
      <c r="G3728" t="str">
        <f>Table_Default__ACACCTCAT[[#This Row],[ACCT_CATEGORY]]</f>
        <v>13317</v>
      </c>
    </row>
    <row r="3729" spans="1:7" x14ac:dyDescent="0.25">
      <c r="A3729" t="s">
        <v>8035</v>
      </c>
      <c r="B3729" t="s">
        <v>8036</v>
      </c>
      <c r="C3729" t="s">
        <v>5</v>
      </c>
      <c r="D3729" t="s">
        <v>352</v>
      </c>
      <c r="E3729" t="s">
        <v>352</v>
      </c>
      <c r="F3729" t="s">
        <v>127</v>
      </c>
      <c r="G3729" t="str">
        <f>Table_Default__ACACCTCAT[[#This Row],[ACCT_CATEGORY]]</f>
        <v>13318</v>
      </c>
    </row>
    <row r="3730" spans="1:7" x14ac:dyDescent="0.25">
      <c r="A3730" t="s">
        <v>8037</v>
      </c>
      <c r="B3730" t="s">
        <v>8038</v>
      </c>
      <c r="C3730" t="s">
        <v>5</v>
      </c>
      <c r="D3730" t="s">
        <v>352</v>
      </c>
      <c r="E3730" t="s">
        <v>352</v>
      </c>
      <c r="F3730" t="s">
        <v>127</v>
      </c>
      <c r="G3730" t="str">
        <f>Table_Default__ACACCTCAT[[#This Row],[ACCT_CATEGORY]]</f>
        <v>13319</v>
      </c>
    </row>
    <row r="3731" spans="1:7" x14ac:dyDescent="0.25">
      <c r="A3731" t="s">
        <v>8039</v>
      </c>
      <c r="B3731" t="s">
        <v>8040</v>
      </c>
      <c r="C3731" t="s">
        <v>5</v>
      </c>
      <c r="D3731" t="s">
        <v>352</v>
      </c>
      <c r="E3731" t="s">
        <v>352</v>
      </c>
      <c r="F3731" t="s">
        <v>127</v>
      </c>
      <c r="G3731" t="str">
        <f>Table_Default__ACACCTCAT[[#This Row],[ACCT_CATEGORY]]</f>
        <v>13320</v>
      </c>
    </row>
    <row r="3732" spans="1:7" x14ac:dyDescent="0.25">
      <c r="A3732" t="s">
        <v>8041</v>
      </c>
      <c r="B3732" t="s">
        <v>8042</v>
      </c>
      <c r="C3732" t="s">
        <v>5</v>
      </c>
      <c r="D3732" t="s">
        <v>352</v>
      </c>
      <c r="E3732" t="s">
        <v>352</v>
      </c>
      <c r="F3732" t="s">
        <v>127</v>
      </c>
      <c r="G3732" t="str">
        <f>Table_Default__ACACCTCAT[[#This Row],[ACCT_CATEGORY]]</f>
        <v>13321</v>
      </c>
    </row>
    <row r="3733" spans="1:7" x14ac:dyDescent="0.25">
      <c r="A3733" t="s">
        <v>8043</v>
      </c>
      <c r="B3733" t="s">
        <v>8044</v>
      </c>
      <c r="C3733" t="s">
        <v>5</v>
      </c>
      <c r="D3733" t="s">
        <v>352</v>
      </c>
      <c r="E3733" t="s">
        <v>352</v>
      </c>
      <c r="F3733" t="s">
        <v>127</v>
      </c>
      <c r="G3733" t="str">
        <f>Table_Default__ACACCTCAT[[#This Row],[ACCT_CATEGORY]]</f>
        <v>13322</v>
      </c>
    </row>
    <row r="3734" spans="1:7" x14ac:dyDescent="0.25">
      <c r="A3734" t="s">
        <v>8045</v>
      </c>
      <c r="B3734" t="s">
        <v>8046</v>
      </c>
      <c r="C3734" t="s">
        <v>5</v>
      </c>
      <c r="D3734" t="s">
        <v>352</v>
      </c>
      <c r="E3734" t="s">
        <v>352</v>
      </c>
      <c r="F3734" t="s">
        <v>127</v>
      </c>
      <c r="G3734" t="str">
        <f>Table_Default__ACACCTCAT[[#This Row],[ACCT_CATEGORY]]</f>
        <v>13323</v>
      </c>
    </row>
    <row r="3735" spans="1:7" x14ac:dyDescent="0.25">
      <c r="A3735" t="s">
        <v>8047</v>
      </c>
      <c r="B3735" t="s">
        <v>8048</v>
      </c>
      <c r="C3735" t="s">
        <v>5</v>
      </c>
      <c r="D3735" t="s">
        <v>352</v>
      </c>
      <c r="E3735" t="s">
        <v>352</v>
      </c>
      <c r="F3735" t="s">
        <v>127</v>
      </c>
      <c r="G3735" t="str">
        <f>Table_Default__ACACCTCAT[[#This Row],[ACCT_CATEGORY]]</f>
        <v>13324</v>
      </c>
    </row>
    <row r="3736" spans="1:7" x14ac:dyDescent="0.25">
      <c r="A3736" t="s">
        <v>8049</v>
      </c>
      <c r="B3736" t="s">
        <v>8050</v>
      </c>
      <c r="C3736" t="s">
        <v>5</v>
      </c>
      <c r="D3736" t="s">
        <v>352</v>
      </c>
      <c r="E3736" t="s">
        <v>352</v>
      </c>
      <c r="F3736" t="s">
        <v>127</v>
      </c>
      <c r="G3736" t="str">
        <f>Table_Default__ACACCTCAT[[#This Row],[ACCT_CATEGORY]]</f>
        <v>13325</v>
      </c>
    </row>
    <row r="3737" spans="1:7" x14ac:dyDescent="0.25">
      <c r="A3737" t="s">
        <v>8051</v>
      </c>
      <c r="B3737" t="s">
        <v>8052</v>
      </c>
      <c r="C3737" t="s">
        <v>5</v>
      </c>
      <c r="D3737" t="s">
        <v>352</v>
      </c>
      <c r="E3737" t="s">
        <v>352</v>
      </c>
      <c r="F3737" t="s">
        <v>127</v>
      </c>
      <c r="G3737" t="str">
        <f>Table_Default__ACACCTCAT[[#This Row],[ACCT_CATEGORY]]</f>
        <v>13326</v>
      </c>
    </row>
    <row r="3738" spans="1:7" x14ac:dyDescent="0.25">
      <c r="A3738" t="s">
        <v>8053</v>
      </c>
      <c r="B3738" t="s">
        <v>8054</v>
      </c>
      <c r="C3738" t="s">
        <v>5</v>
      </c>
      <c r="D3738" t="s">
        <v>352</v>
      </c>
      <c r="E3738" t="s">
        <v>352</v>
      </c>
      <c r="F3738" t="s">
        <v>127</v>
      </c>
      <c r="G3738" t="str">
        <f>Table_Default__ACACCTCAT[[#This Row],[ACCT_CATEGORY]]</f>
        <v>13327</v>
      </c>
    </row>
    <row r="3739" spans="1:7" x14ac:dyDescent="0.25">
      <c r="A3739" t="s">
        <v>8055</v>
      </c>
      <c r="B3739" t="s">
        <v>8056</v>
      </c>
      <c r="C3739" t="s">
        <v>5</v>
      </c>
      <c r="D3739" t="s">
        <v>352</v>
      </c>
      <c r="E3739" t="s">
        <v>352</v>
      </c>
      <c r="F3739" t="s">
        <v>127</v>
      </c>
      <c r="G3739" t="str">
        <f>Table_Default__ACACCTCAT[[#This Row],[ACCT_CATEGORY]]</f>
        <v>13328</v>
      </c>
    </row>
    <row r="3740" spans="1:7" x14ac:dyDescent="0.25">
      <c r="A3740" t="s">
        <v>8057</v>
      </c>
      <c r="B3740" t="s">
        <v>8058</v>
      </c>
      <c r="C3740" t="s">
        <v>5</v>
      </c>
      <c r="D3740" t="s">
        <v>352</v>
      </c>
      <c r="E3740" t="s">
        <v>352</v>
      </c>
      <c r="F3740" t="s">
        <v>127</v>
      </c>
      <c r="G3740" t="str">
        <f>Table_Default__ACACCTCAT[[#This Row],[ACCT_CATEGORY]]</f>
        <v>13329</v>
      </c>
    </row>
    <row r="3741" spans="1:7" x14ac:dyDescent="0.25">
      <c r="A3741" t="s">
        <v>8059</v>
      </c>
      <c r="B3741" t="s">
        <v>8060</v>
      </c>
      <c r="C3741" t="s">
        <v>5</v>
      </c>
      <c r="D3741" t="s">
        <v>352</v>
      </c>
      <c r="E3741" t="s">
        <v>352</v>
      </c>
      <c r="F3741" t="s">
        <v>127</v>
      </c>
      <c r="G3741" t="str">
        <f>Table_Default__ACACCTCAT[[#This Row],[ACCT_CATEGORY]]</f>
        <v>13330</v>
      </c>
    </row>
    <row r="3742" spans="1:7" x14ac:dyDescent="0.25">
      <c r="A3742" t="s">
        <v>8061</v>
      </c>
      <c r="B3742" t="s">
        <v>8062</v>
      </c>
      <c r="C3742" t="s">
        <v>5</v>
      </c>
      <c r="D3742" t="s">
        <v>352</v>
      </c>
      <c r="E3742" t="s">
        <v>352</v>
      </c>
      <c r="F3742" t="s">
        <v>127</v>
      </c>
      <c r="G3742" t="str">
        <f>Table_Default__ACACCTCAT[[#This Row],[ACCT_CATEGORY]]</f>
        <v>13334</v>
      </c>
    </row>
    <row r="3743" spans="1:7" x14ac:dyDescent="0.25">
      <c r="A3743" t="s">
        <v>8063</v>
      </c>
      <c r="B3743" t="s">
        <v>8064</v>
      </c>
      <c r="C3743" t="s">
        <v>5</v>
      </c>
      <c r="D3743" t="s">
        <v>352</v>
      </c>
      <c r="E3743" t="s">
        <v>352</v>
      </c>
      <c r="F3743" t="s">
        <v>127</v>
      </c>
      <c r="G3743" t="str">
        <f>Table_Default__ACACCTCAT[[#This Row],[ACCT_CATEGORY]]</f>
        <v>13335</v>
      </c>
    </row>
    <row r="3744" spans="1:7" x14ac:dyDescent="0.25">
      <c r="A3744" t="s">
        <v>8065</v>
      </c>
      <c r="B3744" t="s">
        <v>8066</v>
      </c>
      <c r="C3744" t="s">
        <v>5</v>
      </c>
      <c r="D3744" t="s">
        <v>352</v>
      </c>
      <c r="E3744" t="s">
        <v>352</v>
      </c>
      <c r="F3744" t="s">
        <v>127</v>
      </c>
      <c r="G3744" t="str">
        <f>Table_Default__ACACCTCAT[[#This Row],[ACCT_CATEGORY]]</f>
        <v>13336</v>
      </c>
    </row>
    <row r="3745" spans="1:7" x14ac:dyDescent="0.25">
      <c r="A3745" t="s">
        <v>8067</v>
      </c>
      <c r="B3745" t="s">
        <v>8068</v>
      </c>
      <c r="C3745" t="s">
        <v>5</v>
      </c>
      <c r="D3745" t="s">
        <v>352</v>
      </c>
      <c r="E3745" t="s">
        <v>352</v>
      </c>
      <c r="F3745" t="s">
        <v>127</v>
      </c>
      <c r="G3745" t="str">
        <f>Table_Default__ACACCTCAT[[#This Row],[ACCT_CATEGORY]]</f>
        <v>13337</v>
      </c>
    </row>
    <row r="3746" spans="1:7" x14ac:dyDescent="0.25">
      <c r="A3746" t="s">
        <v>8069</v>
      </c>
      <c r="B3746" t="s">
        <v>8070</v>
      </c>
      <c r="C3746" t="s">
        <v>5</v>
      </c>
      <c r="D3746" t="s">
        <v>352</v>
      </c>
      <c r="E3746" t="s">
        <v>352</v>
      </c>
      <c r="F3746" t="s">
        <v>127</v>
      </c>
      <c r="G3746" t="str">
        <f>Table_Default__ACACCTCAT[[#This Row],[ACCT_CATEGORY]]</f>
        <v>13338</v>
      </c>
    </row>
    <row r="3747" spans="1:7" x14ac:dyDescent="0.25">
      <c r="A3747" t="s">
        <v>8071</v>
      </c>
      <c r="B3747" t="s">
        <v>8072</v>
      </c>
      <c r="C3747" t="s">
        <v>5</v>
      </c>
      <c r="D3747" t="s">
        <v>352</v>
      </c>
      <c r="E3747" t="s">
        <v>352</v>
      </c>
      <c r="F3747" t="s">
        <v>127</v>
      </c>
      <c r="G3747" t="str">
        <f>Table_Default__ACACCTCAT[[#This Row],[ACCT_CATEGORY]]</f>
        <v>13339</v>
      </c>
    </row>
    <row r="3748" spans="1:7" x14ac:dyDescent="0.25">
      <c r="A3748" t="s">
        <v>8073</v>
      </c>
      <c r="B3748" t="s">
        <v>8074</v>
      </c>
      <c r="C3748" t="s">
        <v>5</v>
      </c>
      <c r="D3748" t="s">
        <v>352</v>
      </c>
      <c r="E3748" t="s">
        <v>352</v>
      </c>
      <c r="F3748" t="s">
        <v>127</v>
      </c>
      <c r="G3748" t="str">
        <f>Table_Default__ACACCTCAT[[#This Row],[ACCT_CATEGORY]]</f>
        <v>13340</v>
      </c>
    </row>
    <row r="3749" spans="1:7" x14ac:dyDescent="0.25">
      <c r="A3749" t="s">
        <v>8075</v>
      </c>
      <c r="B3749" t="s">
        <v>8076</v>
      </c>
      <c r="C3749" t="s">
        <v>5</v>
      </c>
      <c r="D3749" t="s">
        <v>352</v>
      </c>
      <c r="E3749" t="s">
        <v>352</v>
      </c>
      <c r="F3749" t="s">
        <v>127</v>
      </c>
      <c r="G3749" t="str">
        <f>Table_Default__ACACCTCAT[[#This Row],[ACCT_CATEGORY]]</f>
        <v>13347</v>
      </c>
    </row>
    <row r="3750" spans="1:7" x14ac:dyDescent="0.25">
      <c r="A3750" t="s">
        <v>8077</v>
      </c>
      <c r="B3750" t="s">
        <v>8078</v>
      </c>
      <c r="C3750" t="s">
        <v>5</v>
      </c>
      <c r="D3750" t="s">
        <v>352</v>
      </c>
      <c r="E3750" t="s">
        <v>352</v>
      </c>
      <c r="F3750" t="s">
        <v>127</v>
      </c>
      <c r="G3750" t="str">
        <f>Table_Default__ACACCTCAT[[#This Row],[ACCT_CATEGORY]]</f>
        <v>13348</v>
      </c>
    </row>
    <row r="3751" spans="1:7" x14ac:dyDescent="0.25">
      <c r="A3751" t="s">
        <v>8079</v>
      </c>
      <c r="B3751" t="s">
        <v>8080</v>
      </c>
      <c r="C3751" t="s">
        <v>5</v>
      </c>
      <c r="D3751" t="s">
        <v>352</v>
      </c>
      <c r="E3751" t="s">
        <v>352</v>
      </c>
      <c r="F3751" t="s">
        <v>127</v>
      </c>
      <c r="G3751" t="str">
        <f>Table_Default__ACACCTCAT[[#This Row],[ACCT_CATEGORY]]</f>
        <v>13349</v>
      </c>
    </row>
    <row r="3752" spans="1:7" x14ac:dyDescent="0.25">
      <c r="A3752" t="s">
        <v>8081</v>
      </c>
      <c r="B3752" t="s">
        <v>8082</v>
      </c>
      <c r="C3752" t="s">
        <v>5</v>
      </c>
      <c r="D3752" t="s">
        <v>352</v>
      </c>
      <c r="E3752" t="s">
        <v>352</v>
      </c>
      <c r="F3752" t="s">
        <v>127</v>
      </c>
      <c r="G3752" t="str">
        <f>Table_Default__ACACCTCAT[[#This Row],[ACCT_CATEGORY]]</f>
        <v>13350</v>
      </c>
    </row>
    <row r="3753" spans="1:7" x14ac:dyDescent="0.25">
      <c r="A3753" t="s">
        <v>8083</v>
      </c>
      <c r="B3753" t="s">
        <v>8084</v>
      </c>
      <c r="C3753" t="s">
        <v>5</v>
      </c>
      <c r="D3753" t="s">
        <v>352</v>
      </c>
      <c r="E3753" t="s">
        <v>352</v>
      </c>
      <c r="F3753" t="s">
        <v>127</v>
      </c>
      <c r="G3753" t="str">
        <f>Table_Default__ACACCTCAT[[#This Row],[ACCT_CATEGORY]]</f>
        <v>13351</v>
      </c>
    </row>
    <row r="3754" spans="1:7" x14ac:dyDescent="0.25">
      <c r="A3754" t="s">
        <v>8085</v>
      </c>
      <c r="B3754" t="s">
        <v>8086</v>
      </c>
      <c r="C3754" t="s">
        <v>5</v>
      </c>
      <c r="D3754" t="s">
        <v>352</v>
      </c>
      <c r="E3754" t="s">
        <v>352</v>
      </c>
      <c r="F3754" t="s">
        <v>127</v>
      </c>
      <c r="G3754" t="str">
        <f>Table_Default__ACACCTCAT[[#This Row],[ACCT_CATEGORY]]</f>
        <v>13352</v>
      </c>
    </row>
    <row r="3755" spans="1:7" x14ac:dyDescent="0.25">
      <c r="A3755" t="s">
        <v>8087</v>
      </c>
      <c r="B3755" t="s">
        <v>8088</v>
      </c>
      <c r="C3755" t="s">
        <v>5</v>
      </c>
      <c r="D3755" t="s">
        <v>352</v>
      </c>
      <c r="E3755" t="s">
        <v>352</v>
      </c>
      <c r="F3755" t="s">
        <v>127</v>
      </c>
      <c r="G3755" t="str">
        <f>Table_Default__ACACCTCAT[[#This Row],[ACCT_CATEGORY]]</f>
        <v>13353</v>
      </c>
    </row>
    <row r="3756" spans="1:7" x14ac:dyDescent="0.25">
      <c r="A3756" t="s">
        <v>8089</v>
      </c>
      <c r="B3756" t="s">
        <v>8090</v>
      </c>
      <c r="C3756" t="s">
        <v>5</v>
      </c>
      <c r="D3756" t="s">
        <v>352</v>
      </c>
      <c r="E3756" t="s">
        <v>352</v>
      </c>
      <c r="F3756" t="s">
        <v>127</v>
      </c>
      <c r="G3756" t="str">
        <f>Table_Default__ACACCTCAT[[#This Row],[ACCT_CATEGORY]]</f>
        <v>13354</v>
      </c>
    </row>
    <row r="3757" spans="1:7" x14ac:dyDescent="0.25">
      <c r="A3757" t="s">
        <v>8091</v>
      </c>
      <c r="B3757" t="s">
        <v>8092</v>
      </c>
      <c r="C3757" t="s">
        <v>5</v>
      </c>
      <c r="D3757" t="s">
        <v>352</v>
      </c>
      <c r="E3757" t="s">
        <v>352</v>
      </c>
      <c r="F3757" t="s">
        <v>127</v>
      </c>
      <c r="G3757" t="str">
        <f>Table_Default__ACACCTCAT[[#This Row],[ACCT_CATEGORY]]</f>
        <v>13355</v>
      </c>
    </row>
    <row r="3758" spans="1:7" x14ac:dyDescent="0.25">
      <c r="A3758" t="s">
        <v>8093</v>
      </c>
      <c r="B3758" t="s">
        <v>8094</v>
      </c>
      <c r="C3758" t="s">
        <v>5</v>
      </c>
      <c r="D3758" t="s">
        <v>352</v>
      </c>
      <c r="E3758" t="s">
        <v>352</v>
      </c>
      <c r="F3758" t="s">
        <v>127</v>
      </c>
      <c r="G3758" t="str">
        <f>Table_Default__ACACCTCAT[[#This Row],[ACCT_CATEGORY]]</f>
        <v>13356</v>
      </c>
    </row>
    <row r="3759" spans="1:7" x14ac:dyDescent="0.25">
      <c r="A3759" t="s">
        <v>8095</v>
      </c>
      <c r="B3759" t="s">
        <v>8096</v>
      </c>
      <c r="C3759" t="s">
        <v>5</v>
      </c>
      <c r="D3759" t="s">
        <v>352</v>
      </c>
      <c r="E3759" t="s">
        <v>352</v>
      </c>
      <c r="F3759" t="s">
        <v>127</v>
      </c>
      <c r="G3759" t="str">
        <f>Table_Default__ACACCTCAT[[#This Row],[ACCT_CATEGORY]]</f>
        <v>13357</v>
      </c>
    </row>
    <row r="3760" spans="1:7" x14ac:dyDescent="0.25">
      <c r="A3760" t="s">
        <v>8097</v>
      </c>
      <c r="B3760" t="s">
        <v>8098</v>
      </c>
      <c r="C3760" t="s">
        <v>5</v>
      </c>
      <c r="D3760" t="s">
        <v>352</v>
      </c>
      <c r="E3760" t="s">
        <v>352</v>
      </c>
      <c r="F3760" t="s">
        <v>127</v>
      </c>
      <c r="G3760" t="str">
        <f>Table_Default__ACACCTCAT[[#This Row],[ACCT_CATEGORY]]</f>
        <v>13358</v>
      </c>
    </row>
    <row r="3761" spans="1:7" x14ac:dyDescent="0.25">
      <c r="A3761" t="s">
        <v>8099</v>
      </c>
      <c r="B3761" t="s">
        <v>8100</v>
      </c>
      <c r="C3761" t="s">
        <v>5</v>
      </c>
      <c r="D3761" t="s">
        <v>352</v>
      </c>
      <c r="E3761" t="s">
        <v>352</v>
      </c>
      <c r="F3761" t="s">
        <v>127</v>
      </c>
      <c r="G3761" t="str">
        <f>Table_Default__ACACCTCAT[[#This Row],[ACCT_CATEGORY]]</f>
        <v>13359</v>
      </c>
    </row>
    <row r="3762" spans="1:7" x14ac:dyDescent="0.25">
      <c r="A3762" t="s">
        <v>8101</v>
      </c>
      <c r="B3762" t="s">
        <v>8102</v>
      </c>
      <c r="C3762" t="s">
        <v>5</v>
      </c>
      <c r="D3762" t="s">
        <v>352</v>
      </c>
      <c r="E3762" t="s">
        <v>352</v>
      </c>
      <c r="F3762" t="s">
        <v>127</v>
      </c>
      <c r="G3762" t="str">
        <f>Table_Default__ACACCTCAT[[#This Row],[ACCT_CATEGORY]]</f>
        <v>13360</v>
      </c>
    </row>
    <row r="3763" spans="1:7" x14ac:dyDescent="0.25">
      <c r="A3763" t="s">
        <v>8103</v>
      </c>
      <c r="B3763" t="s">
        <v>8104</v>
      </c>
      <c r="C3763" t="s">
        <v>5</v>
      </c>
      <c r="D3763" t="s">
        <v>352</v>
      </c>
      <c r="E3763" t="s">
        <v>352</v>
      </c>
      <c r="F3763" t="s">
        <v>127</v>
      </c>
      <c r="G3763" t="str">
        <f>Table_Default__ACACCTCAT[[#This Row],[ACCT_CATEGORY]]</f>
        <v>13361</v>
      </c>
    </row>
    <row r="3764" spans="1:7" x14ac:dyDescent="0.25">
      <c r="A3764" t="s">
        <v>8105</v>
      </c>
      <c r="B3764" t="s">
        <v>8106</v>
      </c>
      <c r="C3764" t="s">
        <v>5</v>
      </c>
      <c r="D3764" t="s">
        <v>352</v>
      </c>
      <c r="E3764" t="s">
        <v>352</v>
      </c>
      <c r="F3764" t="s">
        <v>127</v>
      </c>
      <c r="G3764" t="str">
        <f>Table_Default__ACACCTCAT[[#This Row],[ACCT_CATEGORY]]</f>
        <v>13362</v>
      </c>
    </row>
    <row r="3765" spans="1:7" x14ac:dyDescent="0.25">
      <c r="A3765" t="s">
        <v>8107</v>
      </c>
      <c r="B3765" t="s">
        <v>8108</v>
      </c>
      <c r="C3765" t="s">
        <v>5</v>
      </c>
      <c r="D3765" t="s">
        <v>352</v>
      </c>
      <c r="E3765" t="s">
        <v>352</v>
      </c>
      <c r="F3765" t="s">
        <v>127</v>
      </c>
      <c r="G3765" t="str">
        <f>Table_Default__ACACCTCAT[[#This Row],[ACCT_CATEGORY]]</f>
        <v>13363</v>
      </c>
    </row>
    <row r="3766" spans="1:7" x14ac:dyDescent="0.25">
      <c r="A3766" t="s">
        <v>8109</v>
      </c>
      <c r="B3766" t="s">
        <v>8110</v>
      </c>
      <c r="C3766" t="s">
        <v>5</v>
      </c>
      <c r="D3766" t="s">
        <v>352</v>
      </c>
      <c r="E3766" t="s">
        <v>352</v>
      </c>
      <c r="F3766" t="s">
        <v>127</v>
      </c>
      <c r="G3766" t="str">
        <f>Table_Default__ACACCTCAT[[#This Row],[ACCT_CATEGORY]]</f>
        <v>13364</v>
      </c>
    </row>
    <row r="3767" spans="1:7" x14ac:dyDescent="0.25">
      <c r="A3767" t="s">
        <v>8111</v>
      </c>
      <c r="B3767" t="s">
        <v>8112</v>
      </c>
      <c r="C3767" t="s">
        <v>5</v>
      </c>
      <c r="D3767" t="s">
        <v>352</v>
      </c>
      <c r="E3767" t="s">
        <v>352</v>
      </c>
      <c r="F3767" t="s">
        <v>127</v>
      </c>
      <c r="G3767" t="str">
        <f>Table_Default__ACACCTCAT[[#This Row],[ACCT_CATEGORY]]</f>
        <v>13365</v>
      </c>
    </row>
    <row r="3768" spans="1:7" x14ac:dyDescent="0.25">
      <c r="A3768" t="s">
        <v>8113</v>
      </c>
      <c r="B3768" t="s">
        <v>8114</v>
      </c>
      <c r="C3768" t="s">
        <v>5</v>
      </c>
      <c r="D3768" t="s">
        <v>352</v>
      </c>
      <c r="E3768" t="s">
        <v>352</v>
      </c>
      <c r="F3768" t="s">
        <v>127</v>
      </c>
      <c r="G3768" t="str">
        <f>Table_Default__ACACCTCAT[[#This Row],[ACCT_CATEGORY]]</f>
        <v>13366</v>
      </c>
    </row>
    <row r="3769" spans="1:7" x14ac:dyDescent="0.25">
      <c r="A3769" t="s">
        <v>8115</v>
      </c>
      <c r="B3769" t="s">
        <v>8116</v>
      </c>
      <c r="C3769" t="s">
        <v>5</v>
      </c>
      <c r="D3769" t="s">
        <v>352</v>
      </c>
      <c r="E3769" t="s">
        <v>352</v>
      </c>
      <c r="F3769" t="s">
        <v>127</v>
      </c>
      <c r="G3769" t="str">
        <f>Table_Default__ACACCTCAT[[#This Row],[ACCT_CATEGORY]]</f>
        <v>13367</v>
      </c>
    </row>
    <row r="3770" spans="1:7" x14ac:dyDescent="0.25">
      <c r="A3770" t="s">
        <v>8117</v>
      </c>
      <c r="B3770" t="s">
        <v>8118</v>
      </c>
      <c r="C3770" t="s">
        <v>5</v>
      </c>
      <c r="D3770" t="s">
        <v>352</v>
      </c>
      <c r="E3770" t="s">
        <v>352</v>
      </c>
      <c r="F3770" t="s">
        <v>127</v>
      </c>
      <c r="G3770" t="str">
        <f>Table_Default__ACACCTCAT[[#This Row],[ACCT_CATEGORY]]</f>
        <v>13368</v>
      </c>
    </row>
    <row r="3771" spans="1:7" x14ac:dyDescent="0.25">
      <c r="A3771" t="s">
        <v>8119</v>
      </c>
      <c r="B3771" t="s">
        <v>8120</v>
      </c>
      <c r="C3771" t="s">
        <v>5</v>
      </c>
      <c r="D3771" t="s">
        <v>352</v>
      </c>
      <c r="E3771" t="s">
        <v>352</v>
      </c>
      <c r="F3771" t="s">
        <v>127</v>
      </c>
      <c r="G3771" t="str">
        <f>Table_Default__ACACCTCAT[[#This Row],[ACCT_CATEGORY]]</f>
        <v>13369</v>
      </c>
    </row>
    <row r="3772" spans="1:7" x14ac:dyDescent="0.25">
      <c r="A3772" t="s">
        <v>8121</v>
      </c>
      <c r="B3772" t="s">
        <v>8122</v>
      </c>
      <c r="C3772" t="s">
        <v>5</v>
      </c>
      <c r="D3772" t="s">
        <v>352</v>
      </c>
      <c r="E3772" t="s">
        <v>352</v>
      </c>
      <c r="F3772" t="s">
        <v>127</v>
      </c>
      <c r="G3772" t="str">
        <f>Table_Default__ACACCTCAT[[#This Row],[ACCT_CATEGORY]]</f>
        <v>13370</v>
      </c>
    </row>
    <row r="3773" spans="1:7" x14ac:dyDescent="0.25">
      <c r="A3773" t="s">
        <v>8123</v>
      </c>
      <c r="B3773" t="s">
        <v>8124</v>
      </c>
      <c r="C3773" t="s">
        <v>5</v>
      </c>
      <c r="D3773" t="s">
        <v>352</v>
      </c>
      <c r="E3773" t="s">
        <v>352</v>
      </c>
      <c r="F3773" t="s">
        <v>127</v>
      </c>
      <c r="G3773" t="str">
        <f>Table_Default__ACACCTCAT[[#This Row],[ACCT_CATEGORY]]</f>
        <v>13371</v>
      </c>
    </row>
    <row r="3774" spans="1:7" x14ac:dyDescent="0.25">
      <c r="A3774" t="s">
        <v>8125</v>
      </c>
      <c r="B3774" t="s">
        <v>8126</v>
      </c>
      <c r="C3774" t="s">
        <v>5</v>
      </c>
      <c r="D3774" t="s">
        <v>352</v>
      </c>
      <c r="E3774" t="s">
        <v>352</v>
      </c>
      <c r="F3774" t="s">
        <v>127</v>
      </c>
      <c r="G3774" t="str">
        <f>Table_Default__ACACCTCAT[[#This Row],[ACCT_CATEGORY]]</f>
        <v>13372</v>
      </c>
    </row>
    <row r="3775" spans="1:7" x14ac:dyDescent="0.25">
      <c r="A3775" t="s">
        <v>8127</v>
      </c>
      <c r="B3775" t="s">
        <v>8128</v>
      </c>
      <c r="C3775" t="s">
        <v>5</v>
      </c>
      <c r="D3775" t="s">
        <v>352</v>
      </c>
      <c r="E3775" t="s">
        <v>352</v>
      </c>
      <c r="F3775" t="s">
        <v>127</v>
      </c>
      <c r="G3775" t="str">
        <f>Table_Default__ACACCTCAT[[#This Row],[ACCT_CATEGORY]]</f>
        <v>13375</v>
      </c>
    </row>
    <row r="3776" spans="1:7" x14ac:dyDescent="0.25">
      <c r="A3776" t="s">
        <v>8129</v>
      </c>
      <c r="B3776" t="s">
        <v>8130</v>
      </c>
      <c r="C3776" t="s">
        <v>5</v>
      </c>
      <c r="D3776" t="s">
        <v>352</v>
      </c>
      <c r="E3776" t="s">
        <v>352</v>
      </c>
      <c r="F3776" t="s">
        <v>127</v>
      </c>
      <c r="G3776" t="str">
        <f>Table_Default__ACACCTCAT[[#This Row],[ACCT_CATEGORY]]</f>
        <v>13376</v>
      </c>
    </row>
    <row r="3777" spans="1:7" x14ac:dyDescent="0.25">
      <c r="A3777" t="s">
        <v>8131</v>
      </c>
      <c r="B3777" t="s">
        <v>8132</v>
      </c>
      <c r="C3777" t="s">
        <v>5</v>
      </c>
      <c r="D3777" t="s">
        <v>352</v>
      </c>
      <c r="E3777" t="s">
        <v>352</v>
      </c>
      <c r="F3777" t="s">
        <v>127</v>
      </c>
      <c r="G3777" t="str">
        <f>Table_Default__ACACCTCAT[[#This Row],[ACCT_CATEGORY]]</f>
        <v>13377</v>
      </c>
    </row>
    <row r="3778" spans="1:7" x14ac:dyDescent="0.25">
      <c r="A3778" t="s">
        <v>8133</v>
      </c>
      <c r="B3778" t="s">
        <v>8134</v>
      </c>
      <c r="C3778" t="s">
        <v>5</v>
      </c>
      <c r="D3778" t="s">
        <v>352</v>
      </c>
      <c r="E3778" t="s">
        <v>352</v>
      </c>
      <c r="F3778" t="s">
        <v>127</v>
      </c>
      <c r="G3778" t="str">
        <f>Table_Default__ACACCTCAT[[#This Row],[ACCT_CATEGORY]]</f>
        <v>13378</v>
      </c>
    </row>
    <row r="3779" spans="1:7" x14ac:dyDescent="0.25">
      <c r="A3779" t="s">
        <v>8135</v>
      </c>
      <c r="B3779" t="s">
        <v>8136</v>
      </c>
      <c r="C3779" t="s">
        <v>5</v>
      </c>
      <c r="D3779" t="s">
        <v>352</v>
      </c>
      <c r="E3779" t="s">
        <v>352</v>
      </c>
      <c r="F3779" t="s">
        <v>127</v>
      </c>
      <c r="G3779" t="str">
        <f>Table_Default__ACACCTCAT[[#This Row],[ACCT_CATEGORY]]</f>
        <v>13502</v>
      </c>
    </row>
    <row r="3780" spans="1:7" x14ac:dyDescent="0.25">
      <c r="A3780" t="s">
        <v>8137</v>
      </c>
      <c r="B3780" t="s">
        <v>8138</v>
      </c>
      <c r="C3780" t="s">
        <v>5</v>
      </c>
      <c r="D3780" t="s">
        <v>352</v>
      </c>
      <c r="E3780" t="s">
        <v>352</v>
      </c>
      <c r="F3780" t="s">
        <v>127</v>
      </c>
      <c r="G3780" t="str">
        <f>Table_Default__ACACCTCAT[[#This Row],[ACCT_CATEGORY]]</f>
        <v>14000</v>
      </c>
    </row>
    <row r="3781" spans="1:7" x14ac:dyDescent="0.25">
      <c r="A3781" t="s">
        <v>8139</v>
      </c>
      <c r="B3781" t="s">
        <v>8140</v>
      </c>
      <c r="C3781" t="s">
        <v>5</v>
      </c>
      <c r="D3781" t="s">
        <v>352</v>
      </c>
      <c r="E3781" t="s">
        <v>352</v>
      </c>
      <c r="F3781" t="s">
        <v>127</v>
      </c>
      <c r="G3781" t="str">
        <f>Table_Default__ACACCTCAT[[#This Row],[ACCT_CATEGORY]]</f>
        <v>14001</v>
      </c>
    </row>
    <row r="3782" spans="1:7" x14ac:dyDescent="0.25">
      <c r="A3782" t="s">
        <v>8141</v>
      </c>
      <c r="B3782" t="s">
        <v>8142</v>
      </c>
      <c r="C3782" t="s">
        <v>5</v>
      </c>
      <c r="D3782" t="s">
        <v>352</v>
      </c>
      <c r="E3782" t="s">
        <v>352</v>
      </c>
      <c r="F3782" t="s">
        <v>127</v>
      </c>
      <c r="G3782" t="str">
        <f>Table_Default__ACACCTCAT[[#This Row],[ACCT_CATEGORY]]</f>
        <v>14002</v>
      </c>
    </row>
    <row r="3783" spans="1:7" x14ac:dyDescent="0.25">
      <c r="A3783" t="s">
        <v>8143</v>
      </c>
      <c r="B3783" t="s">
        <v>8144</v>
      </c>
      <c r="C3783" t="s">
        <v>5</v>
      </c>
      <c r="D3783" t="s">
        <v>352</v>
      </c>
      <c r="E3783" t="s">
        <v>352</v>
      </c>
      <c r="F3783" t="s">
        <v>127</v>
      </c>
      <c r="G3783" t="str">
        <f>Table_Default__ACACCTCAT[[#This Row],[ACCT_CATEGORY]]</f>
        <v>14003</v>
      </c>
    </row>
    <row r="3784" spans="1:7" x14ac:dyDescent="0.25">
      <c r="A3784" t="s">
        <v>8145</v>
      </c>
      <c r="B3784" t="s">
        <v>8146</v>
      </c>
      <c r="C3784" t="s">
        <v>5</v>
      </c>
      <c r="D3784" t="s">
        <v>352</v>
      </c>
      <c r="E3784" t="s">
        <v>352</v>
      </c>
      <c r="F3784" t="s">
        <v>127</v>
      </c>
      <c r="G3784" t="str">
        <f>Table_Default__ACACCTCAT[[#This Row],[ACCT_CATEGORY]]</f>
        <v>14004</v>
      </c>
    </row>
    <row r="3785" spans="1:7" x14ac:dyDescent="0.25">
      <c r="A3785" t="s">
        <v>8147</v>
      </c>
      <c r="B3785" t="s">
        <v>8148</v>
      </c>
      <c r="C3785" t="s">
        <v>5</v>
      </c>
      <c r="D3785" t="s">
        <v>352</v>
      </c>
      <c r="E3785" t="s">
        <v>352</v>
      </c>
      <c r="F3785" t="s">
        <v>127</v>
      </c>
      <c r="G3785" t="str">
        <f>Table_Default__ACACCTCAT[[#This Row],[ACCT_CATEGORY]]</f>
        <v>14005</v>
      </c>
    </row>
    <row r="3786" spans="1:7" x14ac:dyDescent="0.25">
      <c r="A3786" t="s">
        <v>8149</v>
      </c>
      <c r="B3786" t="s">
        <v>8150</v>
      </c>
      <c r="C3786" t="s">
        <v>5</v>
      </c>
      <c r="D3786" t="s">
        <v>352</v>
      </c>
      <c r="E3786" t="s">
        <v>352</v>
      </c>
      <c r="F3786" t="s">
        <v>127</v>
      </c>
      <c r="G3786" t="str">
        <f>Table_Default__ACACCTCAT[[#This Row],[ACCT_CATEGORY]]</f>
        <v>14006</v>
      </c>
    </row>
    <row r="3787" spans="1:7" x14ac:dyDescent="0.25">
      <c r="A3787" t="s">
        <v>8151</v>
      </c>
      <c r="B3787" t="s">
        <v>8152</v>
      </c>
      <c r="C3787" t="s">
        <v>5</v>
      </c>
      <c r="D3787" t="s">
        <v>352</v>
      </c>
      <c r="E3787" t="s">
        <v>352</v>
      </c>
      <c r="F3787" t="s">
        <v>127</v>
      </c>
      <c r="G3787" t="str">
        <f>Table_Default__ACACCTCAT[[#This Row],[ACCT_CATEGORY]]</f>
        <v>14007</v>
      </c>
    </row>
    <row r="3788" spans="1:7" x14ac:dyDescent="0.25">
      <c r="A3788" t="s">
        <v>8153</v>
      </c>
      <c r="B3788" t="s">
        <v>8154</v>
      </c>
      <c r="C3788" t="s">
        <v>5</v>
      </c>
      <c r="D3788" t="s">
        <v>352</v>
      </c>
      <c r="E3788" t="s">
        <v>352</v>
      </c>
      <c r="F3788" t="s">
        <v>127</v>
      </c>
      <c r="G3788" t="str">
        <f>Table_Default__ACACCTCAT[[#This Row],[ACCT_CATEGORY]]</f>
        <v>14008</v>
      </c>
    </row>
    <row r="3789" spans="1:7" x14ac:dyDescent="0.25">
      <c r="A3789" t="s">
        <v>8155</v>
      </c>
      <c r="B3789" t="s">
        <v>8156</v>
      </c>
      <c r="C3789" t="s">
        <v>5</v>
      </c>
      <c r="D3789" t="s">
        <v>352</v>
      </c>
      <c r="E3789" t="s">
        <v>352</v>
      </c>
      <c r="F3789" t="s">
        <v>127</v>
      </c>
      <c r="G3789" t="str">
        <f>Table_Default__ACACCTCAT[[#This Row],[ACCT_CATEGORY]]</f>
        <v>14009</v>
      </c>
    </row>
    <row r="3790" spans="1:7" x14ac:dyDescent="0.25">
      <c r="A3790" t="s">
        <v>8157</v>
      </c>
      <c r="B3790" t="s">
        <v>8158</v>
      </c>
      <c r="C3790" t="s">
        <v>5</v>
      </c>
      <c r="D3790" t="s">
        <v>352</v>
      </c>
      <c r="E3790" t="s">
        <v>352</v>
      </c>
      <c r="F3790" t="s">
        <v>127</v>
      </c>
      <c r="G3790" t="str">
        <f>Table_Default__ACACCTCAT[[#This Row],[ACCT_CATEGORY]]</f>
        <v>14010</v>
      </c>
    </row>
    <row r="3791" spans="1:7" x14ac:dyDescent="0.25">
      <c r="A3791" t="s">
        <v>8159</v>
      </c>
      <c r="B3791" t="s">
        <v>8160</v>
      </c>
      <c r="C3791" t="s">
        <v>5</v>
      </c>
      <c r="D3791" t="s">
        <v>352</v>
      </c>
      <c r="E3791" t="s">
        <v>352</v>
      </c>
      <c r="F3791" t="s">
        <v>127</v>
      </c>
      <c r="G3791" t="str">
        <f>Table_Default__ACACCTCAT[[#This Row],[ACCT_CATEGORY]]</f>
        <v>14011</v>
      </c>
    </row>
    <row r="3792" spans="1:7" x14ac:dyDescent="0.25">
      <c r="A3792" t="s">
        <v>8161</v>
      </c>
      <c r="B3792" t="s">
        <v>8162</v>
      </c>
      <c r="C3792" t="s">
        <v>5</v>
      </c>
      <c r="D3792" t="s">
        <v>352</v>
      </c>
      <c r="E3792" t="s">
        <v>352</v>
      </c>
      <c r="F3792" t="s">
        <v>127</v>
      </c>
      <c r="G3792" t="str">
        <f>Table_Default__ACACCTCAT[[#This Row],[ACCT_CATEGORY]]</f>
        <v>14012</v>
      </c>
    </row>
    <row r="3793" spans="1:7" x14ac:dyDescent="0.25">
      <c r="A3793" t="s">
        <v>8163</v>
      </c>
      <c r="B3793" t="s">
        <v>8164</v>
      </c>
      <c r="C3793" t="s">
        <v>5</v>
      </c>
      <c r="D3793" t="s">
        <v>352</v>
      </c>
      <c r="E3793" t="s">
        <v>352</v>
      </c>
      <c r="F3793" t="s">
        <v>127</v>
      </c>
      <c r="G3793" t="str">
        <f>Table_Default__ACACCTCAT[[#This Row],[ACCT_CATEGORY]]</f>
        <v>14013</v>
      </c>
    </row>
    <row r="3794" spans="1:7" x14ac:dyDescent="0.25">
      <c r="A3794" t="s">
        <v>8165</v>
      </c>
      <c r="B3794" t="s">
        <v>8166</v>
      </c>
      <c r="C3794" t="s">
        <v>5</v>
      </c>
      <c r="D3794" t="s">
        <v>352</v>
      </c>
      <c r="E3794" t="s">
        <v>352</v>
      </c>
      <c r="F3794" t="s">
        <v>127</v>
      </c>
      <c r="G3794" t="str">
        <f>Table_Default__ACACCTCAT[[#This Row],[ACCT_CATEGORY]]</f>
        <v>14014</v>
      </c>
    </row>
    <row r="3795" spans="1:7" x14ac:dyDescent="0.25">
      <c r="A3795" t="s">
        <v>8167</v>
      </c>
      <c r="B3795" t="s">
        <v>8168</v>
      </c>
      <c r="C3795" t="s">
        <v>5</v>
      </c>
      <c r="D3795" t="s">
        <v>352</v>
      </c>
      <c r="E3795" t="s">
        <v>352</v>
      </c>
      <c r="F3795" t="s">
        <v>127</v>
      </c>
      <c r="G3795" t="str">
        <f>Table_Default__ACACCTCAT[[#This Row],[ACCT_CATEGORY]]</f>
        <v>14015</v>
      </c>
    </row>
    <row r="3796" spans="1:7" x14ac:dyDescent="0.25">
      <c r="A3796" t="s">
        <v>8169</v>
      </c>
      <c r="B3796" t="s">
        <v>8170</v>
      </c>
      <c r="C3796" t="s">
        <v>5</v>
      </c>
      <c r="D3796" t="s">
        <v>352</v>
      </c>
      <c r="E3796" t="s">
        <v>352</v>
      </c>
      <c r="F3796" t="s">
        <v>127</v>
      </c>
      <c r="G3796" t="str">
        <f>Table_Default__ACACCTCAT[[#This Row],[ACCT_CATEGORY]]</f>
        <v>14016</v>
      </c>
    </row>
    <row r="3797" spans="1:7" x14ac:dyDescent="0.25">
      <c r="A3797" t="s">
        <v>8171</v>
      </c>
      <c r="B3797" t="s">
        <v>8172</v>
      </c>
      <c r="C3797" t="s">
        <v>5</v>
      </c>
      <c r="D3797" t="s">
        <v>352</v>
      </c>
      <c r="E3797" t="s">
        <v>352</v>
      </c>
      <c r="F3797" t="s">
        <v>127</v>
      </c>
      <c r="G3797" t="str">
        <f>Table_Default__ACACCTCAT[[#This Row],[ACCT_CATEGORY]]</f>
        <v>14017</v>
      </c>
    </row>
    <row r="3798" spans="1:7" x14ac:dyDescent="0.25">
      <c r="A3798" t="s">
        <v>8173</v>
      </c>
      <c r="B3798" t="s">
        <v>8174</v>
      </c>
      <c r="C3798" t="s">
        <v>5</v>
      </c>
      <c r="D3798" t="s">
        <v>352</v>
      </c>
      <c r="E3798" t="s">
        <v>352</v>
      </c>
      <c r="F3798" t="s">
        <v>127</v>
      </c>
      <c r="G3798" t="str">
        <f>Table_Default__ACACCTCAT[[#This Row],[ACCT_CATEGORY]]</f>
        <v>14018</v>
      </c>
    </row>
    <row r="3799" spans="1:7" x14ac:dyDescent="0.25">
      <c r="A3799" t="s">
        <v>8175</v>
      </c>
      <c r="B3799" t="s">
        <v>8176</v>
      </c>
      <c r="C3799" t="s">
        <v>5</v>
      </c>
      <c r="D3799" t="s">
        <v>352</v>
      </c>
      <c r="E3799" t="s">
        <v>352</v>
      </c>
      <c r="F3799" t="s">
        <v>127</v>
      </c>
      <c r="G3799" t="str">
        <f>Table_Default__ACACCTCAT[[#This Row],[ACCT_CATEGORY]]</f>
        <v>14019</v>
      </c>
    </row>
    <row r="3800" spans="1:7" x14ac:dyDescent="0.25">
      <c r="A3800" t="s">
        <v>8177</v>
      </c>
      <c r="B3800" t="s">
        <v>8178</v>
      </c>
      <c r="C3800" t="s">
        <v>5</v>
      </c>
      <c r="D3800" t="s">
        <v>352</v>
      </c>
      <c r="E3800" t="s">
        <v>352</v>
      </c>
      <c r="F3800" t="s">
        <v>127</v>
      </c>
      <c r="G3800" t="str">
        <f>Table_Default__ACACCTCAT[[#This Row],[ACCT_CATEGORY]]</f>
        <v>14020</v>
      </c>
    </row>
    <row r="3801" spans="1:7" x14ac:dyDescent="0.25">
      <c r="A3801" t="s">
        <v>8179</v>
      </c>
      <c r="B3801" t="s">
        <v>8180</v>
      </c>
      <c r="C3801" t="s">
        <v>5</v>
      </c>
      <c r="D3801" t="s">
        <v>352</v>
      </c>
      <c r="E3801" t="s">
        <v>352</v>
      </c>
      <c r="F3801" t="s">
        <v>127</v>
      </c>
      <c r="G3801" t="str">
        <f>Table_Default__ACACCTCAT[[#This Row],[ACCT_CATEGORY]]</f>
        <v>14021</v>
      </c>
    </row>
    <row r="3802" spans="1:7" x14ac:dyDescent="0.25">
      <c r="A3802" t="s">
        <v>8181</v>
      </c>
      <c r="B3802" t="s">
        <v>8182</v>
      </c>
      <c r="C3802" t="s">
        <v>5</v>
      </c>
      <c r="D3802" t="s">
        <v>352</v>
      </c>
      <c r="E3802" t="s">
        <v>352</v>
      </c>
      <c r="F3802" t="s">
        <v>127</v>
      </c>
      <c r="G3802" t="str">
        <f>Table_Default__ACACCTCAT[[#This Row],[ACCT_CATEGORY]]</f>
        <v>14022</v>
      </c>
    </row>
    <row r="3803" spans="1:7" x14ac:dyDescent="0.25">
      <c r="A3803" t="s">
        <v>8183</v>
      </c>
      <c r="B3803" t="s">
        <v>8184</v>
      </c>
      <c r="C3803" t="s">
        <v>5</v>
      </c>
      <c r="D3803" t="s">
        <v>352</v>
      </c>
      <c r="E3803" t="s">
        <v>352</v>
      </c>
      <c r="F3803" t="s">
        <v>127</v>
      </c>
      <c r="G3803" t="str">
        <f>Table_Default__ACACCTCAT[[#This Row],[ACCT_CATEGORY]]</f>
        <v>14023</v>
      </c>
    </row>
    <row r="3804" spans="1:7" x14ac:dyDescent="0.25">
      <c r="A3804" t="s">
        <v>8185</v>
      </c>
      <c r="B3804" t="s">
        <v>8186</v>
      </c>
      <c r="C3804" t="s">
        <v>5</v>
      </c>
      <c r="D3804" t="s">
        <v>352</v>
      </c>
      <c r="E3804" t="s">
        <v>352</v>
      </c>
      <c r="F3804" t="s">
        <v>127</v>
      </c>
      <c r="G3804" t="str">
        <f>Table_Default__ACACCTCAT[[#This Row],[ACCT_CATEGORY]]</f>
        <v>14024</v>
      </c>
    </row>
    <row r="3805" spans="1:7" x14ac:dyDescent="0.25">
      <c r="A3805" t="s">
        <v>8187</v>
      </c>
      <c r="B3805" t="s">
        <v>8188</v>
      </c>
      <c r="C3805" t="s">
        <v>5</v>
      </c>
      <c r="D3805" t="s">
        <v>352</v>
      </c>
      <c r="E3805" t="s">
        <v>352</v>
      </c>
      <c r="F3805" t="s">
        <v>127</v>
      </c>
      <c r="G3805" t="str">
        <f>Table_Default__ACACCTCAT[[#This Row],[ACCT_CATEGORY]]</f>
        <v>14025</v>
      </c>
    </row>
    <row r="3806" spans="1:7" x14ac:dyDescent="0.25">
      <c r="A3806" t="s">
        <v>8189</v>
      </c>
      <c r="B3806" t="s">
        <v>8190</v>
      </c>
      <c r="C3806" t="s">
        <v>5</v>
      </c>
      <c r="D3806" t="s">
        <v>352</v>
      </c>
      <c r="E3806" t="s">
        <v>352</v>
      </c>
      <c r="F3806" t="s">
        <v>127</v>
      </c>
      <c r="G3806" t="str">
        <f>Table_Default__ACACCTCAT[[#This Row],[ACCT_CATEGORY]]</f>
        <v>14026</v>
      </c>
    </row>
    <row r="3807" spans="1:7" x14ac:dyDescent="0.25">
      <c r="A3807" t="s">
        <v>8191</v>
      </c>
      <c r="B3807" t="s">
        <v>8192</v>
      </c>
      <c r="C3807" t="s">
        <v>5</v>
      </c>
      <c r="D3807" t="s">
        <v>352</v>
      </c>
      <c r="E3807" t="s">
        <v>352</v>
      </c>
      <c r="F3807" t="s">
        <v>127</v>
      </c>
      <c r="G3807" t="str">
        <f>Table_Default__ACACCTCAT[[#This Row],[ACCT_CATEGORY]]</f>
        <v>14027</v>
      </c>
    </row>
    <row r="3808" spans="1:7" x14ac:dyDescent="0.25">
      <c r="A3808" t="s">
        <v>8193</v>
      </c>
      <c r="B3808" t="s">
        <v>8194</v>
      </c>
      <c r="C3808" t="s">
        <v>5</v>
      </c>
      <c r="D3808" t="s">
        <v>352</v>
      </c>
      <c r="E3808" t="s">
        <v>352</v>
      </c>
      <c r="F3808" t="s">
        <v>127</v>
      </c>
      <c r="G3808" t="str">
        <f>Table_Default__ACACCTCAT[[#This Row],[ACCT_CATEGORY]]</f>
        <v>14028</v>
      </c>
    </row>
    <row r="3809" spans="1:7" x14ac:dyDescent="0.25">
      <c r="A3809" t="s">
        <v>8195</v>
      </c>
      <c r="B3809" t="s">
        <v>8196</v>
      </c>
      <c r="C3809" t="s">
        <v>5</v>
      </c>
      <c r="D3809" t="s">
        <v>352</v>
      </c>
      <c r="E3809" t="s">
        <v>352</v>
      </c>
      <c r="F3809" t="s">
        <v>127</v>
      </c>
      <c r="G3809" t="str">
        <f>Table_Default__ACACCTCAT[[#This Row],[ACCT_CATEGORY]]</f>
        <v>14029</v>
      </c>
    </row>
    <row r="3810" spans="1:7" x14ac:dyDescent="0.25">
      <c r="A3810" t="s">
        <v>8197</v>
      </c>
      <c r="B3810" t="s">
        <v>8198</v>
      </c>
      <c r="C3810" t="s">
        <v>5</v>
      </c>
      <c r="D3810" t="s">
        <v>352</v>
      </c>
      <c r="E3810" t="s">
        <v>352</v>
      </c>
      <c r="F3810" t="s">
        <v>127</v>
      </c>
      <c r="G3810" t="str">
        <f>Table_Default__ACACCTCAT[[#This Row],[ACCT_CATEGORY]]</f>
        <v>14030</v>
      </c>
    </row>
    <row r="3811" spans="1:7" x14ac:dyDescent="0.25">
      <c r="A3811" t="s">
        <v>8199</v>
      </c>
      <c r="B3811" t="s">
        <v>8200</v>
      </c>
      <c r="C3811" t="s">
        <v>5</v>
      </c>
      <c r="D3811" t="s">
        <v>352</v>
      </c>
      <c r="E3811" t="s">
        <v>352</v>
      </c>
      <c r="F3811" t="s">
        <v>127</v>
      </c>
      <c r="G3811" t="str">
        <f>Table_Default__ACACCTCAT[[#This Row],[ACCT_CATEGORY]]</f>
        <v>14031</v>
      </c>
    </row>
    <row r="3812" spans="1:7" x14ac:dyDescent="0.25">
      <c r="A3812" t="s">
        <v>8201</v>
      </c>
      <c r="B3812" t="s">
        <v>8202</v>
      </c>
      <c r="C3812" t="s">
        <v>5</v>
      </c>
      <c r="D3812" t="s">
        <v>352</v>
      </c>
      <c r="E3812" t="s">
        <v>352</v>
      </c>
      <c r="F3812" t="s">
        <v>127</v>
      </c>
      <c r="G3812" t="str">
        <f>Table_Default__ACACCTCAT[[#This Row],[ACCT_CATEGORY]]</f>
        <v>14032</v>
      </c>
    </row>
    <row r="3813" spans="1:7" x14ac:dyDescent="0.25">
      <c r="A3813" t="s">
        <v>8203</v>
      </c>
      <c r="B3813" t="s">
        <v>8204</v>
      </c>
      <c r="C3813" t="s">
        <v>5</v>
      </c>
      <c r="D3813" t="s">
        <v>352</v>
      </c>
      <c r="E3813" t="s">
        <v>352</v>
      </c>
      <c r="F3813" t="s">
        <v>127</v>
      </c>
      <c r="G3813" t="str">
        <f>Table_Default__ACACCTCAT[[#This Row],[ACCT_CATEGORY]]</f>
        <v>14033</v>
      </c>
    </row>
    <row r="3814" spans="1:7" x14ac:dyDescent="0.25">
      <c r="A3814" t="s">
        <v>8205</v>
      </c>
      <c r="B3814" t="s">
        <v>8206</v>
      </c>
      <c r="C3814" t="s">
        <v>5</v>
      </c>
      <c r="D3814" t="s">
        <v>352</v>
      </c>
      <c r="E3814" t="s">
        <v>352</v>
      </c>
      <c r="F3814" t="s">
        <v>127</v>
      </c>
      <c r="G3814" t="str">
        <f>Table_Default__ACACCTCAT[[#This Row],[ACCT_CATEGORY]]</f>
        <v>14034</v>
      </c>
    </row>
    <row r="3815" spans="1:7" x14ac:dyDescent="0.25">
      <c r="A3815" t="s">
        <v>8207</v>
      </c>
      <c r="B3815" t="s">
        <v>8208</v>
      </c>
      <c r="C3815" t="s">
        <v>5</v>
      </c>
      <c r="D3815" t="s">
        <v>352</v>
      </c>
      <c r="E3815" t="s">
        <v>352</v>
      </c>
      <c r="F3815" t="s">
        <v>127</v>
      </c>
      <c r="G3815" t="str">
        <f>Table_Default__ACACCTCAT[[#This Row],[ACCT_CATEGORY]]</f>
        <v>14035</v>
      </c>
    </row>
    <row r="3816" spans="1:7" x14ac:dyDescent="0.25">
      <c r="A3816" t="s">
        <v>8209</v>
      </c>
      <c r="B3816" t="s">
        <v>8210</v>
      </c>
      <c r="C3816" t="s">
        <v>5</v>
      </c>
      <c r="D3816" t="s">
        <v>352</v>
      </c>
      <c r="E3816" t="s">
        <v>352</v>
      </c>
      <c r="F3816" t="s">
        <v>127</v>
      </c>
      <c r="G3816" t="str">
        <f>Table_Default__ACACCTCAT[[#This Row],[ACCT_CATEGORY]]</f>
        <v>14036</v>
      </c>
    </row>
    <row r="3817" spans="1:7" x14ac:dyDescent="0.25">
      <c r="A3817" t="s">
        <v>8211</v>
      </c>
      <c r="B3817" t="s">
        <v>8212</v>
      </c>
      <c r="C3817" t="s">
        <v>5</v>
      </c>
      <c r="D3817" t="s">
        <v>352</v>
      </c>
      <c r="E3817" t="s">
        <v>352</v>
      </c>
      <c r="F3817" t="s">
        <v>127</v>
      </c>
      <c r="G3817" t="str">
        <f>Table_Default__ACACCTCAT[[#This Row],[ACCT_CATEGORY]]</f>
        <v>14037</v>
      </c>
    </row>
    <row r="3818" spans="1:7" x14ac:dyDescent="0.25">
      <c r="A3818" t="s">
        <v>8213</v>
      </c>
      <c r="B3818" t="s">
        <v>8214</v>
      </c>
      <c r="C3818" t="s">
        <v>5</v>
      </c>
      <c r="D3818" t="s">
        <v>352</v>
      </c>
      <c r="E3818" t="s">
        <v>352</v>
      </c>
      <c r="F3818" t="s">
        <v>127</v>
      </c>
      <c r="G3818" t="str">
        <f>Table_Default__ACACCTCAT[[#This Row],[ACCT_CATEGORY]]</f>
        <v>14038</v>
      </c>
    </row>
    <row r="3819" spans="1:7" x14ac:dyDescent="0.25">
      <c r="A3819" t="s">
        <v>8215</v>
      </c>
      <c r="B3819" t="s">
        <v>8216</v>
      </c>
      <c r="C3819" t="s">
        <v>5</v>
      </c>
      <c r="D3819" t="s">
        <v>352</v>
      </c>
      <c r="E3819" t="s">
        <v>352</v>
      </c>
      <c r="F3819" t="s">
        <v>127</v>
      </c>
      <c r="G3819" t="str">
        <f>Table_Default__ACACCTCAT[[#This Row],[ACCT_CATEGORY]]</f>
        <v>14039</v>
      </c>
    </row>
    <row r="3820" spans="1:7" x14ac:dyDescent="0.25">
      <c r="A3820" t="s">
        <v>8217</v>
      </c>
      <c r="B3820" t="s">
        <v>8218</v>
      </c>
      <c r="C3820" t="s">
        <v>5</v>
      </c>
      <c r="D3820" t="s">
        <v>352</v>
      </c>
      <c r="E3820" t="s">
        <v>352</v>
      </c>
      <c r="F3820" t="s">
        <v>127</v>
      </c>
      <c r="G3820" t="str">
        <f>Table_Default__ACACCTCAT[[#This Row],[ACCT_CATEGORY]]</f>
        <v>14040</v>
      </c>
    </row>
    <row r="3821" spans="1:7" x14ac:dyDescent="0.25">
      <c r="A3821" t="s">
        <v>8219</v>
      </c>
      <c r="B3821" t="s">
        <v>8220</v>
      </c>
      <c r="C3821" t="s">
        <v>5</v>
      </c>
      <c r="D3821" t="s">
        <v>352</v>
      </c>
      <c r="E3821" t="s">
        <v>352</v>
      </c>
      <c r="F3821" t="s">
        <v>127</v>
      </c>
      <c r="G3821" t="str">
        <f>Table_Default__ACACCTCAT[[#This Row],[ACCT_CATEGORY]]</f>
        <v>14041</v>
      </c>
    </row>
    <row r="3822" spans="1:7" x14ac:dyDescent="0.25">
      <c r="A3822" t="s">
        <v>8221</v>
      </c>
      <c r="B3822" t="s">
        <v>8222</v>
      </c>
      <c r="C3822" t="s">
        <v>5</v>
      </c>
      <c r="D3822" t="s">
        <v>352</v>
      </c>
      <c r="E3822" t="s">
        <v>352</v>
      </c>
      <c r="F3822" t="s">
        <v>127</v>
      </c>
      <c r="G3822" t="str">
        <f>Table_Default__ACACCTCAT[[#This Row],[ACCT_CATEGORY]]</f>
        <v>14042</v>
      </c>
    </row>
    <row r="3823" spans="1:7" x14ac:dyDescent="0.25">
      <c r="A3823" t="s">
        <v>8223</v>
      </c>
      <c r="B3823" t="s">
        <v>8224</v>
      </c>
      <c r="C3823" t="s">
        <v>5</v>
      </c>
      <c r="D3823" t="s">
        <v>352</v>
      </c>
      <c r="E3823" t="s">
        <v>352</v>
      </c>
      <c r="F3823" t="s">
        <v>127</v>
      </c>
      <c r="G3823" t="str">
        <f>Table_Default__ACACCTCAT[[#This Row],[ACCT_CATEGORY]]</f>
        <v>14043</v>
      </c>
    </row>
    <row r="3824" spans="1:7" x14ac:dyDescent="0.25">
      <c r="A3824" t="s">
        <v>8225</v>
      </c>
      <c r="B3824" t="s">
        <v>8226</v>
      </c>
      <c r="C3824" t="s">
        <v>5</v>
      </c>
      <c r="D3824" t="s">
        <v>352</v>
      </c>
      <c r="E3824" t="s">
        <v>352</v>
      </c>
      <c r="F3824" t="s">
        <v>127</v>
      </c>
      <c r="G3824" t="str">
        <f>Table_Default__ACACCTCAT[[#This Row],[ACCT_CATEGORY]]</f>
        <v>14044</v>
      </c>
    </row>
    <row r="3825" spans="1:7" x14ac:dyDescent="0.25">
      <c r="A3825" t="s">
        <v>8227</v>
      </c>
      <c r="B3825" t="s">
        <v>8228</v>
      </c>
      <c r="C3825" t="s">
        <v>5</v>
      </c>
      <c r="D3825" t="s">
        <v>352</v>
      </c>
      <c r="E3825" t="s">
        <v>352</v>
      </c>
      <c r="F3825" t="s">
        <v>127</v>
      </c>
      <c r="G3825" t="str">
        <f>Table_Default__ACACCTCAT[[#This Row],[ACCT_CATEGORY]]</f>
        <v>14045</v>
      </c>
    </row>
    <row r="3826" spans="1:7" x14ac:dyDescent="0.25">
      <c r="A3826" t="s">
        <v>8229</v>
      </c>
      <c r="B3826" t="s">
        <v>8230</v>
      </c>
      <c r="C3826" t="s">
        <v>5</v>
      </c>
      <c r="D3826" t="s">
        <v>352</v>
      </c>
      <c r="E3826" t="s">
        <v>352</v>
      </c>
      <c r="F3826" t="s">
        <v>127</v>
      </c>
      <c r="G3826" t="str">
        <f>Table_Default__ACACCTCAT[[#This Row],[ACCT_CATEGORY]]</f>
        <v>14046</v>
      </c>
    </row>
    <row r="3827" spans="1:7" x14ac:dyDescent="0.25">
      <c r="A3827" t="s">
        <v>8231</v>
      </c>
      <c r="B3827" t="s">
        <v>8232</v>
      </c>
      <c r="C3827" t="s">
        <v>5</v>
      </c>
      <c r="D3827" t="s">
        <v>352</v>
      </c>
      <c r="E3827" t="s">
        <v>352</v>
      </c>
      <c r="F3827" t="s">
        <v>127</v>
      </c>
      <c r="G3827" t="str">
        <f>Table_Default__ACACCTCAT[[#This Row],[ACCT_CATEGORY]]</f>
        <v>14047</v>
      </c>
    </row>
    <row r="3828" spans="1:7" x14ac:dyDescent="0.25">
      <c r="A3828" t="s">
        <v>8233</v>
      </c>
      <c r="B3828" t="s">
        <v>8234</v>
      </c>
      <c r="C3828" t="s">
        <v>5</v>
      </c>
      <c r="D3828" t="s">
        <v>352</v>
      </c>
      <c r="E3828" t="s">
        <v>352</v>
      </c>
      <c r="F3828" t="s">
        <v>127</v>
      </c>
      <c r="G3828" t="str">
        <f>Table_Default__ACACCTCAT[[#This Row],[ACCT_CATEGORY]]</f>
        <v>14048</v>
      </c>
    </row>
    <row r="3829" spans="1:7" x14ac:dyDescent="0.25">
      <c r="A3829" t="s">
        <v>8235</v>
      </c>
      <c r="B3829" t="s">
        <v>8236</v>
      </c>
      <c r="C3829" t="s">
        <v>5</v>
      </c>
      <c r="D3829" t="s">
        <v>352</v>
      </c>
      <c r="E3829" t="s">
        <v>352</v>
      </c>
      <c r="F3829" t="s">
        <v>127</v>
      </c>
      <c r="G3829" t="str">
        <f>Table_Default__ACACCTCAT[[#This Row],[ACCT_CATEGORY]]</f>
        <v>14049</v>
      </c>
    </row>
    <row r="3830" spans="1:7" x14ac:dyDescent="0.25">
      <c r="A3830" t="s">
        <v>8237</v>
      </c>
      <c r="B3830" t="s">
        <v>8238</v>
      </c>
      <c r="C3830" t="s">
        <v>5</v>
      </c>
      <c r="D3830" t="s">
        <v>352</v>
      </c>
      <c r="E3830" t="s">
        <v>352</v>
      </c>
      <c r="F3830" t="s">
        <v>127</v>
      </c>
      <c r="G3830" t="str">
        <f>Table_Default__ACACCTCAT[[#This Row],[ACCT_CATEGORY]]</f>
        <v>14050</v>
      </c>
    </row>
    <row r="3831" spans="1:7" x14ac:dyDescent="0.25">
      <c r="A3831" t="s">
        <v>8239</v>
      </c>
      <c r="B3831" t="s">
        <v>8240</v>
      </c>
      <c r="C3831" t="s">
        <v>5</v>
      </c>
      <c r="D3831" t="s">
        <v>352</v>
      </c>
      <c r="E3831" t="s">
        <v>352</v>
      </c>
      <c r="F3831" t="s">
        <v>127</v>
      </c>
      <c r="G3831" t="str">
        <f>Table_Default__ACACCTCAT[[#This Row],[ACCT_CATEGORY]]</f>
        <v>14051</v>
      </c>
    </row>
    <row r="3832" spans="1:7" x14ac:dyDescent="0.25">
      <c r="A3832" t="s">
        <v>8241</v>
      </c>
      <c r="B3832" t="s">
        <v>8242</v>
      </c>
      <c r="C3832" t="s">
        <v>5</v>
      </c>
      <c r="D3832" t="s">
        <v>352</v>
      </c>
      <c r="E3832" t="s">
        <v>352</v>
      </c>
      <c r="F3832" t="s">
        <v>127</v>
      </c>
      <c r="G3832" t="str">
        <f>Table_Default__ACACCTCAT[[#This Row],[ACCT_CATEGORY]]</f>
        <v>14052</v>
      </c>
    </row>
    <row r="3833" spans="1:7" x14ac:dyDescent="0.25">
      <c r="A3833" t="s">
        <v>8243</v>
      </c>
      <c r="B3833" t="s">
        <v>8244</v>
      </c>
      <c r="C3833" t="s">
        <v>5</v>
      </c>
      <c r="D3833" t="s">
        <v>352</v>
      </c>
      <c r="E3833" t="s">
        <v>352</v>
      </c>
      <c r="F3833" t="s">
        <v>127</v>
      </c>
      <c r="G3833" t="str">
        <f>Table_Default__ACACCTCAT[[#This Row],[ACCT_CATEGORY]]</f>
        <v>14053</v>
      </c>
    </row>
    <row r="3834" spans="1:7" x14ac:dyDescent="0.25">
      <c r="A3834" t="s">
        <v>8245</v>
      </c>
      <c r="B3834" t="s">
        <v>8246</v>
      </c>
      <c r="C3834" t="s">
        <v>5</v>
      </c>
      <c r="D3834" t="s">
        <v>352</v>
      </c>
      <c r="E3834" t="s">
        <v>352</v>
      </c>
      <c r="F3834" t="s">
        <v>127</v>
      </c>
      <c r="G3834" t="str">
        <f>Table_Default__ACACCTCAT[[#This Row],[ACCT_CATEGORY]]</f>
        <v>14054</v>
      </c>
    </row>
    <row r="3835" spans="1:7" x14ac:dyDescent="0.25">
      <c r="A3835" t="s">
        <v>8247</v>
      </c>
      <c r="B3835" t="s">
        <v>8248</v>
      </c>
      <c r="C3835" t="s">
        <v>5</v>
      </c>
      <c r="D3835" t="s">
        <v>352</v>
      </c>
      <c r="E3835" t="s">
        <v>352</v>
      </c>
      <c r="F3835" t="s">
        <v>127</v>
      </c>
      <c r="G3835" t="str">
        <f>Table_Default__ACACCTCAT[[#This Row],[ACCT_CATEGORY]]</f>
        <v>14055</v>
      </c>
    </row>
    <row r="3836" spans="1:7" x14ac:dyDescent="0.25">
      <c r="A3836" t="s">
        <v>8249</v>
      </c>
      <c r="B3836" t="s">
        <v>8250</v>
      </c>
      <c r="C3836" t="s">
        <v>5</v>
      </c>
      <c r="D3836" t="s">
        <v>352</v>
      </c>
      <c r="E3836" t="s">
        <v>352</v>
      </c>
      <c r="F3836" t="s">
        <v>127</v>
      </c>
      <c r="G3836" t="str">
        <f>Table_Default__ACACCTCAT[[#This Row],[ACCT_CATEGORY]]</f>
        <v>14056</v>
      </c>
    </row>
    <row r="3837" spans="1:7" x14ac:dyDescent="0.25">
      <c r="A3837" t="s">
        <v>8251</v>
      </c>
      <c r="B3837" t="s">
        <v>8252</v>
      </c>
      <c r="C3837" t="s">
        <v>5</v>
      </c>
      <c r="D3837" t="s">
        <v>352</v>
      </c>
      <c r="E3837" t="s">
        <v>352</v>
      </c>
      <c r="F3837" t="s">
        <v>127</v>
      </c>
      <c r="G3837" t="str">
        <f>Table_Default__ACACCTCAT[[#This Row],[ACCT_CATEGORY]]</f>
        <v>14057</v>
      </c>
    </row>
    <row r="3838" spans="1:7" x14ac:dyDescent="0.25">
      <c r="A3838" t="s">
        <v>8253</v>
      </c>
      <c r="B3838" t="s">
        <v>8254</v>
      </c>
      <c r="C3838" t="s">
        <v>5</v>
      </c>
      <c r="D3838" t="s">
        <v>352</v>
      </c>
      <c r="E3838" t="s">
        <v>352</v>
      </c>
      <c r="F3838" t="s">
        <v>127</v>
      </c>
      <c r="G3838" t="str">
        <f>Table_Default__ACACCTCAT[[#This Row],[ACCT_CATEGORY]]</f>
        <v>14058</v>
      </c>
    </row>
    <row r="3839" spans="1:7" x14ac:dyDescent="0.25">
      <c r="A3839" t="s">
        <v>8255</v>
      </c>
      <c r="B3839" t="s">
        <v>8256</v>
      </c>
      <c r="C3839" t="s">
        <v>5</v>
      </c>
      <c r="D3839" t="s">
        <v>352</v>
      </c>
      <c r="E3839" t="s">
        <v>352</v>
      </c>
      <c r="F3839" t="s">
        <v>127</v>
      </c>
      <c r="G3839" t="str">
        <f>Table_Default__ACACCTCAT[[#This Row],[ACCT_CATEGORY]]</f>
        <v>14059</v>
      </c>
    </row>
    <row r="3840" spans="1:7" x14ac:dyDescent="0.25">
      <c r="A3840" t="s">
        <v>8257</v>
      </c>
      <c r="B3840" t="s">
        <v>8258</v>
      </c>
      <c r="C3840" t="s">
        <v>5</v>
      </c>
      <c r="D3840" t="s">
        <v>352</v>
      </c>
      <c r="E3840" t="s">
        <v>352</v>
      </c>
      <c r="F3840" t="s">
        <v>127</v>
      </c>
      <c r="G3840" t="str">
        <f>Table_Default__ACACCTCAT[[#This Row],[ACCT_CATEGORY]]</f>
        <v>14060</v>
      </c>
    </row>
    <row r="3841" spans="1:7" x14ac:dyDescent="0.25">
      <c r="A3841" t="s">
        <v>8259</v>
      </c>
      <c r="B3841" t="s">
        <v>8260</v>
      </c>
      <c r="C3841" t="s">
        <v>5</v>
      </c>
      <c r="D3841" t="s">
        <v>352</v>
      </c>
      <c r="E3841" t="s">
        <v>352</v>
      </c>
      <c r="F3841" t="s">
        <v>127</v>
      </c>
      <c r="G3841" t="str">
        <f>Table_Default__ACACCTCAT[[#This Row],[ACCT_CATEGORY]]</f>
        <v>14061</v>
      </c>
    </row>
    <row r="3842" spans="1:7" x14ac:dyDescent="0.25">
      <c r="A3842" t="s">
        <v>8261</v>
      </c>
      <c r="B3842" t="s">
        <v>8262</v>
      </c>
      <c r="C3842" t="s">
        <v>5</v>
      </c>
      <c r="D3842" t="s">
        <v>352</v>
      </c>
      <c r="E3842" t="s">
        <v>352</v>
      </c>
      <c r="F3842" t="s">
        <v>127</v>
      </c>
      <c r="G3842" t="str">
        <f>Table_Default__ACACCTCAT[[#This Row],[ACCT_CATEGORY]]</f>
        <v>14062</v>
      </c>
    </row>
    <row r="3843" spans="1:7" x14ac:dyDescent="0.25">
      <c r="A3843" t="s">
        <v>8263</v>
      </c>
      <c r="B3843" t="s">
        <v>8264</v>
      </c>
      <c r="C3843" t="s">
        <v>5</v>
      </c>
      <c r="D3843" t="s">
        <v>352</v>
      </c>
      <c r="E3843" t="s">
        <v>352</v>
      </c>
      <c r="F3843" t="s">
        <v>127</v>
      </c>
      <c r="G3843" t="str">
        <f>Table_Default__ACACCTCAT[[#This Row],[ACCT_CATEGORY]]</f>
        <v>14063</v>
      </c>
    </row>
    <row r="3844" spans="1:7" x14ac:dyDescent="0.25">
      <c r="A3844" t="s">
        <v>8265</v>
      </c>
      <c r="B3844" t="s">
        <v>8266</v>
      </c>
      <c r="C3844" t="s">
        <v>5</v>
      </c>
      <c r="D3844" t="s">
        <v>352</v>
      </c>
      <c r="E3844" t="s">
        <v>352</v>
      </c>
      <c r="F3844" t="s">
        <v>127</v>
      </c>
      <c r="G3844" t="str">
        <f>Table_Default__ACACCTCAT[[#This Row],[ACCT_CATEGORY]]</f>
        <v>14064</v>
      </c>
    </row>
    <row r="3845" spans="1:7" x14ac:dyDescent="0.25">
      <c r="A3845" t="s">
        <v>8267</v>
      </c>
      <c r="B3845" t="s">
        <v>8268</v>
      </c>
      <c r="C3845" t="s">
        <v>5</v>
      </c>
      <c r="D3845" t="s">
        <v>352</v>
      </c>
      <c r="E3845" t="s">
        <v>352</v>
      </c>
      <c r="F3845" t="s">
        <v>127</v>
      </c>
      <c r="G3845" t="str">
        <f>Table_Default__ACACCTCAT[[#This Row],[ACCT_CATEGORY]]</f>
        <v>14065</v>
      </c>
    </row>
    <row r="3846" spans="1:7" x14ac:dyDescent="0.25">
      <c r="A3846" t="s">
        <v>8269</v>
      </c>
      <c r="B3846" t="s">
        <v>8270</v>
      </c>
      <c r="C3846" t="s">
        <v>5</v>
      </c>
      <c r="D3846" t="s">
        <v>352</v>
      </c>
      <c r="E3846" t="s">
        <v>352</v>
      </c>
      <c r="F3846" t="s">
        <v>127</v>
      </c>
      <c r="G3846" t="str">
        <f>Table_Default__ACACCTCAT[[#This Row],[ACCT_CATEGORY]]</f>
        <v>14066</v>
      </c>
    </row>
    <row r="3847" spans="1:7" x14ac:dyDescent="0.25">
      <c r="A3847" t="s">
        <v>8271</v>
      </c>
      <c r="B3847" t="s">
        <v>8272</v>
      </c>
      <c r="C3847" t="s">
        <v>5</v>
      </c>
      <c r="D3847" t="s">
        <v>352</v>
      </c>
      <c r="E3847" t="s">
        <v>352</v>
      </c>
      <c r="F3847" t="s">
        <v>127</v>
      </c>
      <c r="G3847" t="str">
        <f>Table_Default__ACACCTCAT[[#This Row],[ACCT_CATEGORY]]</f>
        <v>14067</v>
      </c>
    </row>
    <row r="3848" spans="1:7" x14ac:dyDescent="0.25">
      <c r="A3848" t="s">
        <v>8273</v>
      </c>
      <c r="B3848" t="s">
        <v>8274</v>
      </c>
      <c r="C3848" t="s">
        <v>5</v>
      </c>
      <c r="D3848" t="s">
        <v>352</v>
      </c>
      <c r="E3848" t="s">
        <v>352</v>
      </c>
      <c r="F3848" t="s">
        <v>127</v>
      </c>
      <c r="G3848" t="str">
        <f>Table_Default__ACACCTCAT[[#This Row],[ACCT_CATEGORY]]</f>
        <v>14068</v>
      </c>
    </row>
    <row r="3849" spans="1:7" x14ac:dyDescent="0.25">
      <c r="A3849" t="s">
        <v>8275</v>
      </c>
      <c r="B3849" t="s">
        <v>8276</v>
      </c>
      <c r="C3849" t="s">
        <v>5</v>
      </c>
      <c r="D3849" t="s">
        <v>352</v>
      </c>
      <c r="E3849" t="s">
        <v>352</v>
      </c>
      <c r="F3849" t="s">
        <v>127</v>
      </c>
      <c r="G3849" t="str">
        <f>Table_Default__ACACCTCAT[[#This Row],[ACCT_CATEGORY]]</f>
        <v>14069</v>
      </c>
    </row>
    <row r="3850" spans="1:7" x14ac:dyDescent="0.25">
      <c r="A3850" t="s">
        <v>8277</v>
      </c>
      <c r="B3850" t="s">
        <v>8278</v>
      </c>
      <c r="C3850" t="s">
        <v>5</v>
      </c>
      <c r="D3850" t="s">
        <v>352</v>
      </c>
      <c r="E3850" t="s">
        <v>352</v>
      </c>
      <c r="F3850" t="s">
        <v>127</v>
      </c>
      <c r="G3850" t="str">
        <f>Table_Default__ACACCTCAT[[#This Row],[ACCT_CATEGORY]]</f>
        <v>14070</v>
      </c>
    </row>
    <row r="3851" spans="1:7" x14ac:dyDescent="0.25">
      <c r="A3851" t="s">
        <v>8279</v>
      </c>
      <c r="B3851" t="s">
        <v>8280</v>
      </c>
      <c r="C3851" t="s">
        <v>5</v>
      </c>
      <c r="D3851" t="s">
        <v>352</v>
      </c>
      <c r="E3851" t="s">
        <v>352</v>
      </c>
      <c r="F3851" t="s">
        <v>127</v>
      </c>
      <c r="G3851" t="str">
        <f>Table_Default__ACACCTCAT[[#This Row],[ACCT_CATEGORY]]</f>
        <v>14071</v>
      </c>
    </row>
    <row r="3852" spans="1:7" x14ac:dyDescent="0.25">
      <c r="A3852" t="s">
        <v>8281</v>
      </c>
      <c r="B3852" t="s">
        <v>8282</v>
      </c>
      <c r="C3852" t="s">
        <v>5</v>
      </c>
      <c r="D3852" t="s">
        <v>352</v>
      </c>
      <c r="E3852" t="s">
        <v>352</v>
      </c>
      <c r="F3852" t="s">
        <v>127</v>
      </c>
      <c r="G3852" t="str">
        <f>Table_Default__ACACCTCAT[[#This Row],[ACCT_CATEGORY]]</f>
        <v>14072</v>
      </c>
    </row>
    <row r="3853" spans="1:7" x14ac:dyDescent="0.25">
      <c r="A3853" t="s">
        <v>8283</v>
      </c>
      <c r="B3853" t="s">
        <v>8284</v>
      </c>
      <c r="C3853" t="s">
        <v>5</v>
      </c>
      <c r="D3853" t="s">
        <v>352</v>
      </c>
      <c r="E3853" t="s">
        <v>352</v>
      </c>
      <c r="F3853" t="s">
        <v>127</v>
      </c>
      <c r="G3853" t="str">
        <f>Table_Default__ACACCTCAT[[#This Row],[ACCT_CATEGORY]]</f>
        <v>14073</v>
      </c>
    </row>
    <row r="3854" spans="1:7" x14ac:dyDescent="0.25">
      <c r="A3854" t="s">
        <v>8285</v>
      </c>
      <c r="B3854" t="s">
        <v>8286</v>
      </c>
      <c r="C3854" t="s">
        <v>5</v>
      </c>
      <c r="D3854" t="s">
        <v>352</v>
      </c>
      <c r="E3854" t="s">
        <v>352</v>
      </c>
      <c r="F3854" t="s">
        <v>127</v>
      </c>
      <c r="G3854" t="str">
        <f>Table_Default__ACACCTCAT[[#This Row],[ACCT_CATEGORY]]</f>
        <v>14074</v>
      </c>
    </row>
    <row r="3855" spans="1:7" x14ac:dyDescent="0.25">
      <c r="A3855" t="s">
        <v>8287</v>
      </c>
      <c r="B3855" t="s">
        <v>8288</v>
      </c>
      <c r="C3855" t="s">
        <v>5</v>
      </c>
      <c r="D3855" t="s">
        <v>352</v>
      </c>
      <c r="E3855" t="s">
        <v>352</v>
      </c>
      <c r="F3855" t="s">
        <v>127</v>
      </c>
      <c r="G3855" t="str">
        <f>Table_Default__ACACCTCAT[[#This Row],[ACCT_CATEGORY]]</f>
        <v>14075</v>
      </c>
    </row>
    <row r="3856" spans="1:7" x14ac:dyDescent="0.25">
      <c r="A3856" t="s">
        <v>8289</v>
      </c>
      <c r="B3856" t="s">
        <v>8290</v>
      </c>
      <c r="C3856" t="s">
        <v>5</v>
      </c>
      <c r="D3856" t="s">
        <v>352</v>
      </c>
      <c r="E3856" t="s">
        <v>352</v>
      </c>
      <c r="F3856" t="s">
        <v>127</v>
      </c>
      <c r="G3856" t="str">
        <f>Table_Default__ACACCTCAT[[#This Row],[ACCT_CATEGORY]]</f>
        <v>14076</v>
      </c>
    </row>
    <row r="3857" spans="1:7" x14ac:dyDescent="0.25">
      <c r="A3857" t="s">
        <v>8291</v>
      </c>
      <c r="B3857" t="s">
        <v>8292</v>
      </c>
      <c r="C3857" t="s">
        <v>5</v>
      </c>
      <c r="D3857" t="s">
        <v>352</v>
      </c>
      <c r="E3857" t="s">
        <v>352</v>
      </c>
      <c r="F3857" t="s">
        <v>127</v>
      </c>
      <c r="G3857" t="str">
        <f>Table_Default__ACACCTCAT[[#This Row],[ACCT_CATEGORY]]</f>
        <v>14077</v>
      </c>
    </row>
    <row r="3858" spans="1:7" x14ac:dyDescent="0.25">
      <c r="A3858" t="s">
        <v>8293</v>
      </c>
      <c r="B3858" t="s">
        <v>8294</v>
      </c>
      <c r="C3858" t="s">
        <v>5</v>
      </c>
      <c r="D3858" t="s">
        <v>352</v>
      </c>
      <c r="E3858" t="s">
        <v>352</v>
      </c>
      <c r="F3858" t="s">
        <v>127</v>
      </c>
      <c r="G3858" t="str">
        <f>Table_Default__ACACCTCAT[[#This Row],[ACCT_CATEGORY]]</f>
        <v>14078</v>
      </c>
    </row>
    <row r="3859" spans="1:7" x14ac:dyDescent="0.25">
      <c r="A3859" t="s">
        <v>8295</v>
      </c>
      <c r="B3859" t="s">
        <v>8296</v>
      </c>
      <c r="C3859" t="s">
        <v>5</v>
      </c>
      <c r="D3859" t="s">
        <v>352</v>
      </c>
      <c r="E3859" t="s">
        <v>352</v>
      </c>
      <c r="F3859" t="s">
        <v>127</v>
      </c>
      <c r="G3859" t="str">
        <f>Table_Default__ACACCTCAT[[#This Row],[ACCT_CATEGORY]]</f>
        <v>14079</v>
      </c>
    </row>
    <row r="3860" spans="1:7" x14ac:dyDescent="0.25">
      <c r="A3860" t="s">
        <v>8297</v>
      </c>
      <c r="B3860" t="s">
        <v>8298</v>
      </c>
      <c r="C3860" t="s">
        <v>5</v>
      </c>
      <c r="D3860" t="s">
        <v>352</v>
      </c>
      <c r="E3860" t="s">
        <v>352</v>
      </c>
      <c r="F3860" t="s">
        <v>127</v>
      </c>
      <c r="G3860" t="str">
        <f>Table_Default__ACACCTCAT[[#This Row],[ACCT_CATEGORY]]</f>
        <v>14080</v>
      </c>
    </row>
    <row r="3861" spans="1:7" x14ac:dyDescent="0.25">
      <c r="A3861" t="s">
        <v>8299</v>
      </c>
      <c r="B3861" t="s">
        <v>8300</v>
      </c>
      <c r="C3861" t="s">
        <v>5</v>
      </c>
      <c r="D3861" t="s">
        <v>352</v>
      </c>
      <c r="E3861" t="s">
        <v>352</v>
      </c>
      <c r="F3861" t="s">
        <v>127</v>
      </c>
      <c r="G3861" t="str">
        <f>Table_Default__ACACCTCAT[[#This Row],[ACCT_CATEGORY]]</f>
        <v>14081</v>
      </c>
    </row>
    <row r="3862" spans="1:7" x14ac:dyDescent="0.25">
      <c r="A3862" t="s">
        <v>8301</v>
      </c>
      <c r="B3862" t="s">
        <v>8302</v>
      </c>
      <c r="C3862" t="s">
        <v>5</v>
      </c>
      <c r="D3862" t="s">
        <v>352</v>
      </c>
      <c r="E3862" t="s">
        <v>352</v>
      </c>
      <c r="F3862" t="s">
        <v>127</v>
      </c>
      <c r="G3862" t="str">
        <f>Table_Default__ACACCTCAT[[#This Row],[ACCT_CATEGORY]]</f>
        <v>14082</v>
      </c>
    </row>
    <row r="3863" spans="1:7" x14ac:dyDescent="0.25">
      <c r="A3863" t="s">
        <v>8303</v>
      </c>
      <c r="B3863" t="s">
        <v>8304</v>
      </c>
      <c r="C3863" t="s">
        <v>5</v>
      </c>
      <c r="D3863" t="s">
        <v>352</v>
      </c>
      <c r="E3863" t="s">
        <v>352</v>
      </c>
      <c r="F3863" t="s">
        <v>127</v>
      </c>
      <c r="G3863" t="str">
        <f>Table_Default__ACACCTCAT[[#This Row],[ACCT_CATEGORY]]</f>
        <v>14083</v>
      </c>
    </row>
    <row r="3864" spans="1:7" x14ac:dyDescent="0.25">
      <c r="A3864" t="s">
        <v>8305</v>
      </c>
      <c r="B3864" t="s">
        <v>8306</v>
      </c>
      <c r="C3864" t="s">
        <v>5</v>
      </c>
      <c r="D3864" t="s">
        <v>352</v>
      </c>
      <c r="E3864" t="s">
        <v>352</v>
      </c>
      <c r="F3864" t="s">
        <v>127</v>
      </c>
      <c r="G3864" t="str">
        <f>Table_Default__ACACCTCAT[[#This Row],[ACCT_CATEGORY]]</f>
        <v>14084</v>
      </c>
    </row>
    <row r="3865" spans="1:7" x14ac:dyDescent="0.25">
      <c r="A3865" t="s">
        <v>8307</v>
      </c>
      <c r="B3865" t="s">
        <v>8308</v>
      </c>
      <c r="C3865" t="s">
        <v>5</v>
      </c>
      <c r="D3865" t="s">
        <v>352</v>
      </c>
      <c r="E3865" t="s">
        <v>352</v>
      </c>
      <c r="F3865" t="s">
        <v>127</v>
      </c>
      <c r="G3865" t="str">
        <f>Table_Default__ACACCTCAT[[#This Row],[ACCT_CATEGORY]]</f>
        <v>14085</v>
      </c>
    </row>
    <row r="3866" spans="1:7" x14ac:dyDescent="0.25">
      <c r="A3866" t="s">
        <v>8309</v>
      </c>
      <c r="B3866" t="s">
        <v>8310</v>
      </c>
      <c r="C3866" t="s">
        <v>5</v>
      </c>
      <c r="D3866" t="s">
        <v>352</v>
      </c>
      <c r="E3866" t="s">
        <v>352</v>
      </c>
      <c r="F3866" t="s">
        <v>127</v>
      </c>
      <c r="G3866" t="str">
        <f>Table_Default__ACACCTCAT[[#This Row],[ACCT_CATEGORY]]</f>
        <v>14086</v>
      </c>
    </row>
    <row r="3867" spans="1:7" x14ac:dyDescent="0.25">
      <c r="A3867" t="s">
        <v>8311</v>
      </c>
      <c r="B3867" t="s">
        <v>8312</v>
      </c>
      <c r="C3867" t="s">
        <v>5</v>
      </c>
      <c r="D3867" t="s">
        <v>352</v>
      </c>
      <c r="E3867" t="s">
        <v>352</v>
      </c>
      <c r="F3867" t="s">
        <v>127</v>
      </c>
      <c r="G3867" t="str">
        <f>Table_Default__ACACCTCAT[[#This Row],[ACCT_CATEGORY]]</f>
        <v>14087</v>
      </c>
    </row>
    <row r="3868" spans="1:7" x14ac:dyDescent="0.25">
      <c r="A3868" t="s">
        <v>8313</v>
      </c>
      <c r="B3868" t="s">
        <v>8314</v>
      </c>
      <c r="C3868" t="s">
        <v>5</v>
      </c>
      <c r="D3868" t="s">
        <v>352</v>
      </c>
      <c r="E3868" t="s">
        <v>352</v>
      </c>
      <c r="F3868" t="s">
        <v>127</v>
      </c>
      <c r="G3868" t="str">
        <f>Table_Default__ACACCTCAT[[#This Row],[ACCT_CATEGORY]]</f>
        <v>14088</v>
      </c>
    </row>
    <row r="3869" spans="1:7" x14ac:dyDescent="0.25">
      <c r="A3869" t="s">
        <v>8315</v>
      </c>
      <c r="B3869" t="s">
        <v>8316</v>
      </c>
      <c r="C3869" t="s">
        <v>5</v>
      </c>
      <c r="D3869" t="s">
        <v>352</v>
      </c>
      <c r="E3869" t="s">
        <v>352</v>
      </c>
      <c r="F3869" t="s">
        <v>127</v>
      </c>
      <c r="G3869" t="str">
        <f>Table_Default__ACACCTCAT[[#This Row],[ACCT_CATEGORY]]</f>
        <v>14089</v>
      </c>
    </row>
    <row r="3870" spans="1:7" x14ac:dyDescent="0.25">
      <c r="A3870" t="s">
        <v>8317</v>
      </c>
      <c r="B3870" t="s">
        <v>8318</v>
      </c>
      <c r="C3870" t="s">
        <v>5</v>
      </c>
      <c r="D3870" t="s">
        <v>352</v>
      </c>
      <c r="E3870" t="s">
        <v>352</v>
      </c>
      <c r="F3870" t="s">
        <v>127</v>
      </c>
      <c r="G3870" t="str">
        <f>Table_Default__ACACCTCAT[[#This Row],[ACCT_CATEGORY]]</f>
        <v>14090</v>
      </c>
    </row>
    <row r="3871" spans="1:7" x14ac:dyDescent="0.25">
      <c r="A3871" t="s">
        <v>8319</v>
      </c>
      <c r="B3871" t="s">
        <v>8320</v>
      </c>
      <c r="C3871" t="s">
        <v>5</v>
      </c>
      <c r="D3871" t="s">
        <v>352</v>
      </c>
      <c r="E3871" t="s">
        <v>352</v>
      </c>
      <c r="F3871" t="s">
        <v>127</v>
      </c>
      <c r="G3871" t="str">
        <f>Table_Default__ACACCTCAT[[#This Row],[ACCT_CATEGORY]]</f>
        <v>14091</v>
      </c>
    </row>
    <row r="3872" spans="1:7" x14ac:dyDescent="0.25">
      <c r="A3872" t="s">
        <v>8321</v>
      </c>
      <c r="B3872" t="s">
        <v>8322</v>
      </c>
      <c r="C3872" t="s">
        <v>5</v>
      </c>
      <c r="D3872" t="s">
        <v>352</v>
      </c>
      <c r="E3872" t="s">
        <v>352</v>
      </c>
      <c r="F3872" t="s">
        <v>127</v>
      </c>
      <c r="G3872" t="str">
        <f>Table_Default__ACACCTCAT[[#This Row],[ACCT_CATEGORY]]</f>
        <v>14092</v>
      </c>
    </row>
    <row r="3873" spans="1:7" x14ac:dyDescent="0.25">
      <c r="A3873" t="s">
        <v>8323</v>
      </c>
      <c r="B3873" t="s">
        <v>8324</v>
      </c>
      <c r="C3873" t="s">
        <v>5</v>
      </c>
      <c r="D3873" t="s">
        <v>352</v>
      </c>
      <c r="E3873" t="s">
        <v>352</v>
      </c>
      <c r="F3873" t="s">
        <v>127</v>
      </c>
      <c r="G3873" t="str">
        <f>Table_Default__ACACCTCAT[[#This Row],[ACCT_CATEGORY]]</f>
        <v>14093</v>
      </c>
    </row>
    <row r="3874" spans="1:7" x14ac:dyDescent="0.25">
      <c r="A3874" t="s">
        <v>8325</v>
      </c>
      <c r="B3874" t="s">
        <v>8326</v>
      </c>
      <c r="C3874" t="s">
        <v>5</v>
      </c>
      <c r="D3874" t="s">
        <v>352</v>
      </c>
      <c r="E3874" t="s">
        <v>352</v>
      </c>
      <c r="F3874" t="s">
        <v>127</v>
      </c>
      <c r="G3874" t="str">
        <f>Table_Default__ACACCTCAT[[#This Row],[ACCT_CATEGORY]]</f>
        <v>14094</v>
      </c>
    </row>
    <row r="3875" spans="1:7" x14ac:dyDescent="0.25">
      <c r="A3875" t="s">
        <v>8327</v>
      </c>
      <c r="B3875" t="s">
        <v>8328</v>
      </c>
      <c r="C3875" t="s">
        <v>5</v>
      </c>
      <c r="D3875" t="s">
        <v>352</v>
      </c>
      <c r="E3875" t="s">
        <v>352</v>
      </c>
      <c r="F3875" t="s">
        <v>127</v>
      </c>
      <c r="G3875" t="str">
        <f>Table_Default__ACACCTCAT[[#This Row],[ACCT_CATEGORY]]</f>
        <v>14095</v>
      </c>
    </row>
    <row r="3876" spans="1:7" x14ac:dyDescent="0.25">
      <c r="A3876" t="s">
        <v>8329</v>
      </c>
      <c r="B3876" t="s">
        <v>8330</v>
      </c>
      <c r="C3876" t="s">
        <v>5</v>
      </c>
      <c r="D3876" t="s">
        <v>352</v>
      </c>
      <c r="E3876" t="s">
        <v>352</v>
      </c>
      <c r="F3876" t="s">
        <v>127</v>
      </c>
      <c r="G3876" t="str">
        <f>Table_Default__ACACCTCAT[[#This Row],[ACCT_CATEGORY]]</f>
        <v>14096</v>
      </c>
    </row>
    <row r="3877" spans="1:7" x14ac:dyDescent="0.25">
      <c r="A3877" t="s">
        <v>8331</v>
      </c>
      <c r="B3877" t="s">
        <v>8332</v>
      </c>
      <c r="C3877" t="s">
        <v>5</v>
      </c>
      <c r="D3877" t="s">
        <v>352</v>
      </c>
      <c r="E3877" t="s">
        <v>352</v>
      </c>
      <c r="F3877" t="s">
        <v>127</v>
      </c>
      <c r="G3877" t="str">
        <f>Table_Default__ACACCTCAT[[#This Row],[ACCT_CATEGORY]]</f>
        <v>14097</v>
      </c>
    </row>
    <row r="3878" spans="1:7" x14ac:dyDescent="0.25">
      <c r="A3878" t="s">
        <v>8333</v>
      </c>
      <c r="B3878" t="s">
        <v>8334</v>
      </c>
      <c r="C3878" t="s">
        <v>5</v>
      </c>
      <c r="D3878" t="s">
        <v>352</v>
      </c>
      <c r="E3878" t="s">
        <v>352</v>
      </c>
      <c r="F3878" t="s">
        <v>127</v>
      </c>
      <c r="G3878" t="str">
        <f>Table_Default__ACACCTCAT[[#This Row],[ACCT_CATEGORY]]</f>
        <v>14098</v>
      </c>
    </row>
    <row r="3879" spans="1:7" x14ac:dyDescent="0.25">
      <c r="A3879" t="s">
        <v>8335</v>
      </c>
      <c r="B3879" t="s">
        <v>8336</v>
      </c>
      <c r="C3879" t="s">
        <v>5</v>
      </c>
      <c r="D3879" t="s">
        <v>352</v>
      </c>
      <c r="E3879" t="s">
        <v>352</v>
      </c>
      <c r="F3879" t="s">
        <v>127</v>
      </c>
      <c r="G3879" t="str">
        <f>Table_Default__ACACCTCAT[[#This Row],[ACCT_CATEGORY]]</f>
        <v>14099</v>
      </c>
    </row>
    <row r="3880" spans="1:7" x14ac:dyDescent="0.25">
      <c r="A3880" t="s">
        <v>8337</v>
      </c>
      <c r="B3880" t="s">
        <v>8338</v>
      </c>
      <c r="C3880" t="s">
        <v>5</v>
      </c>
      <c r="D3880" t="s">
        <v>352</v>
      </c>
      <c r="E3880" t="s">
        <v>352</v>
      </c>
      <c r="F3880" t="s">
        <v>127</v>
      </c>
      <c r="G3880" t="str">
        <f>Table_Default__ACACCTCAT[[#This Row],[ACCT_CATEGORY]]</f>
        <v>14100</v>
      </c>
    </row>
    <row r="3881" spans="1:7" x14ac:dyDescent="0.25">
      <c r="A3881" t="s">
        <v>8339</v>
      </c>
      <c r="B3881" t="s">
        <v>8340</v>
      </c>
      <c r="C3881" t="s">
        <v>5</v>
      </c>
      <c r="D3881" t="s">
        <v>352</v>
      </c>
      <c r="E3881" t="s">
        <v>352</v>
      </c>
      <c r="F3881" t="s">
        <v>127</v>
      </c>
      <c r="G3881" t="str">
        <f>Table_Default__ACACCTCAT[[#This Row],[ACCT_CATEGORY]]</f>
        <v>14101</v>
      </c>
    </row>
    <row r="3882" spans="1:7" x14ac:dyDescent="0.25">
      <c r="A3882" t="s">
        <v>8341</v>
      </c>
      <c r="B3882" t="s">
        <v>8342</v>
      </c>
      <c r="C3882" t="s">
        <v>5</v>
      </c>
      <c r="D3882" t="s">
        <v>352</v>
      </c>
      <c r="E3882" t="s">
        <v>352</v>
      </c>
      <c r="F3882" t="s">
        <v>127</v>
      </c>
      <c r="G3882" t="str">
        <f>Table_Default__ACACCTCAT[[#This Row],[ACCT_CATEGORY]]</f>
        <v>14102</v>
      </c>
    </row>
    <row r="3883" spans="1:7" x14ac:dyDescent="0.25">
      <c r="A3883" t="s">
        <v>8343</v>
      </c>
      <c r="B3883" t="s">
        <v>8344</v>
      </c>
      <c r="C3883" t="s">
        <v>5</v>
      </c>
      <c r="D3883" t="s">
        <v>352</v>
      </c>
      <c r="E3883" t="s">
        <v>352</v>
      </c>
      <c r="F3883" t="s">
        <v>127</v>
      </c>
      <c r="G3883" t="str">
        <f>Table_Default__ACACCTCAT[[#This Row],[ACCT_CATEGORY]]</f>
        <v>14103</v>
      </c>
    </row>
    <row r="3884" spans="1:7" x14ac:dyDescent="0.25">
      <c r="A3884" t="s">
        <v>8345</v>
      </c>
      <c r="B3884" t="s">
        <v>8346</v>
      </c>
      <c r="C3884" t="s">
        <v>5</v>
      </c>
      <c r="D3884" t="s">
        <v>352</v>
      </c>
      <c r="E3884" t="s">
        <v>352</v>
      </c>
      <c r="F3884" t="s">
        <v>127</v>
      </c>
      <c r="G3884" t="str">
        <f>Table_Default__ACACCTCAT[[#This Row],[ACCT_CATEGORY]]</f>
        <v>14104</v>
      </c>
    </row>
    <row r="3885" spans="1:7" x14ac:dyDescent="0.25">
      <c r="A3885" t="s">
        <v>8347</v>
      </c>
      <c r="B3885" t="s">
        <v>8348</v>
      </c>
      <c r="C3885" t="s">
        <v>5</v>
      </c>
      <c r="D3885" t="s">
        <v>352</v>
      </c>
      <c r="E3885" t="s">
        <v>352</v>
      </c>
      <c r="F3885" t="s">
        <v>127</v>
      </c>
      <c r="G3885" t="str">
        <f>Table_Default__ACACCTCAT[[#This Row],[ACCT_CATEGORY]]</f>
        <v>14105</v>
      </c>
    </row>
    <row r="3886" spans="1:7" x14ac:dyDescent="0.25">
      <c r="A3886" t="s">
        <v>8349</v>
      </c>
      <c r="B3886" t="s">
        <v>8350</v>
      </c>
      <c r="C3886" t="s">
        <v>5</v>
      </c>
      <c r="D3886" t="s">
        <v>352</v>
      </c>
      <c r="E3886" t="s">
        <v>352</v>
      </c>
      <c r="F3886" t="s">
        <v>127</v>
      </c>
      <c r="G3886" t="str">
        <f>Table_Default__ACACCTCAT[[#This Row],[ACCT_CATEGORY]]</f>
        <v>14106</v>
      </c>
    </row>
    <row r="3887" spans="1:7" x14ac:dyDescent="0.25">
      <c r="A3887" t="s">
        <v>8351</v>
      </c>
      <c r="B3887" t="s">
        <v>8352</v>
      </c>
      <c r="C3887" t="s">
        <v>5</v>
      </c>
      <c r="D3887" t="s">
        <v>352</v>
      </c>
      <c r="E3887" t="s">
        <v>352</v>
      </c>
      <c r="F3887" t="s">
        <v>127</v>
      </c>
      <c r="G3887" t="str">
        <f>Table_Default__ACACCTCAT[[#This Row],[ACCT_CATEGORY]]</f>
        <v>14107</v>
      </c>
    </row>
    <row r="3888" spans="1:7" x14ac:dyDescent="0.25">
      <c r="A3888" t="s">
        <v>8353</v>
      </c>
      <c r="B3888" t="s">
        <v>8354</v>
      </c>
      <c r="C3888" t="s">
        <v>5</v>
      </c>
      <c r="D3888" t="s">
        <v>352</v>
      </c>
      <c r="E3888" t="s">
        <v>352</v>
      </c>
      <c r="F3888" t="s">
        <v>127</v>
      </c>
      <c r="G3888" t="str">
        <f>Table_Default__ACACCTCAT[[#This Row],[ACCT_CATEGORY]]</f>
        <v>14108</v>
      </c>
    </row>
    <row r="3889" spans="1:7" x14ac:dyDescent="0.25">
      <c r="A3889" t="s">
        <v>8355</v>
      </c>
      <c r="B3889" t="s">
        <v>8356</v>
      </c>
      <c r="C3889" t="s">
        <v>5</v>
      </c>
      <c r="D3889" t="s">
        <v>352</v>
      </c>
      <c r="E3889" t="s">
        <v>352</v>
      </c>
      <c r="F3889" t="s">
        <v>127</v>
      </c>
      <c r="G3889" t="str">
        <f>Table_Default__ACACCTCAT[[#This Row],[ACCT_CATEGORY]]</f>
        <v>14109</v>
      </c>
    </row>
    <row r="3890" spans="1:7" x14ac:dyDescent="0.25">
      <c r="A3890" t="s">
        <v>8357</v>
      </c>
      <c r="B3890" t="s">
        <v>8358</v>
      </c>
      <c r="C3890" t="s">
        <v>5</v>
      </c>
      <c r="D3890" t="s">
        <v>352</v>
      </c>
      <c r="E3890" t="s">
        <v>352</v>
      </c>
      <c r="F3890" t="s">
        <v>127</v>
      </c>
      <c r="G3890" t="str">
        <f>Table_Default__ACACCTCAT[[#This Row],[ACCT_CATEGORY]]</f>
        <v>14110</v>
      </c>
    </row>
    <row r="3891" spans="1:7" x14ac:dyDescent="0.25">
      <c r="A3891" t="s">
        <v>8359</v>
      </c>
      <c r="B3891" t="s">
        <v>8360</v>
      </c>
      <c r="C3891" t="s">
        <v>5</v>
      </c>
      <c r="D3891" t="s">
        <v>352</v>
      </c>
      <c r="E3891" t="s">
        <v>352</v>
      </c>
      <c r="F3891" t="s">
        <v>127</v>
      </c>
      <c r="G3891" t="str">
        <f>Table_Default__ACACCTCAT[[#This Row],[ACCT_CATEGORY]]</f>
        <v>14111</v>
      </c>
    </row>
    <row r="3892" spans="1:7" x14ac:dyDescent="0.25">
      <c r="A3892" t="s">
        <v>8361</v>
      </c>
      <c r="B3892" t="s">
        <v>8362</v>
      </c>
      <c r="C3892" t="s">
        <v>5</v>
      </c>
      <c r="D3892" t="s">
        <v>352</v>
      </c>
      <c r="E3892" t="s">
        <v>352</v>
      </c>
      <c r="F3892" t="s">
        <v>127</v>
      </c>
      <c r="G3892" t="str">
        <f>Table_Default__ACACCTCAT[[#This Row],[ACCT_CATEGORY]]</f>
        <v>14112</v>
      </c>
    </row>
    <row r="3893" spans="1:7" x14ac:dyDescent="0.25">
      <c r="A3893" t="s">
        <v>8363</v>
      </c>
      <c r="B3893" t="s">
        <v>8364</v>
      </c>
      <c r="C3893" t="s">
        <v>5</v>
      </c>
      <c r="D3893" t="s">
        <v>352</v>
      </c>
      <c r="E3893" t="s">
        <v>352</v>
      </c>
      <c r="F3893" t="s">
        <v>127</v>
      </c>
      <c r="G3893" t="str">
        <f>Table_Default__ACACCTCAT[[#This Row],[ACCT_CATEGORY]]</f>
        <v>14113</v>
      </c>
    </row>
    <row r="3894" spans="1:7" x14ac:dyDescent="0.25">
      <c r="A3894" t="s">
        <v>8365</v>
      </c>
      <c r="B3894" t="s">
        <v>8366</v>
      </c>
      <c r="C3894" t="s">
        <v>5</v>
      </c>
      <c r="D3894" t="s">
        <v>352</v>
      </c>
      <c r="E3894" t="s">
        <v>352</v>
      </c>
      <c r="F3894" t="s">
        <v>127</v>
      </c>
      <c r="G3894" t="str">
        <f>Table_Default__ACACCTCAT[[#This Row],[ACCT_CATEGORY]]</f>
        <v>14114</v>
      </c>
    </row>
    <row r="3895" spans="1:7" x14ac:dyDescent="0.25">
      <c r="A3895" t="s">
        <v>8367</v>
      </c>
      <c r="B3895" t="s">
        <v>8368</v>
      </c>
      <c r="C3895" t="s">
        <v>5</v>
      </c>
      <c r="D3895" t="s">
        <v>352</v>
      </c>
      <c r="E3895" t="s">
        <v>352</v>
      </c>
      <c r="F3895" t="s">
        <v>127</v>
      </c>
      <c r="G3895" t="str">
        <f>Table_Default__ACACCTCAT[[#This Row],[ACCT_CATEGORY]]</f>
        <v>14115</v>
      </c>
    </row>
    <row r="3896" spans="1:7" x14ac:dyDescent="0.25">
      <c r="A3896" t="s">
        <v>8369</v>
      </c>
      <c r="B3896" t="s">
        <v>8370</v>
      </c>
      <c r="C3896" t="s">
        <v>5</v>
      </c>
      <c r="D3896" t="s">
        <v>352</v>
      </c>
      <c r="E3896" t="s">
        <v>352</v>
      </c>
      <c r="F3896" t="s">
        <v>127</v>
      </c>
      <c r="G3896" t="str">
        <f>Table_Default__ACACCTCAT[[#This Row],[ACCT_CATEGORY]]</f>
        <v>14116</v>
      </c>
    </row>
    <row r="3897" spans="1:7" x14ac:dyDescent="0.25">
      <c r="A3897" t="s">
        <v>8371</v>
      </c>
      <c r="B3897" t="s">
        <v>8372</v>
      </c>
      <c r="C3897" t="s">
        <v>5</v>
      </c>
      <c r="D3897" t="s">
        <v>352</v>
      </c>
      <c r="E3897" t="s">
        <v>352</v>
      </c>
      <c r="F3897" t="s">
        <v>127</v>
      </c>
      <c r="G3897" t="str">
        <f>Table_Default__ACACCTCAT[[#This Row],[ACCT_CATEGORY]]</f>
        <v>14117</v>
      </c>
    </row>
    <row r="3898" spans="1:7" x14ac:dyDescent="0.25">
      <c r="A3898" t="s">
        <v>8373</v>
      </c>
      <c r="B3898" t="s">
        <v>8374</v>
      </c>
      <c r="C3898" t="s">
        <v>5</v>
      </c>
      <c r="D3898" t="s">
        <v>352</v>
      </c>
      <c r="E3898" t="s">
        <v>352</v>
      </c>
      <c r="F3898" t="s">
        <v>127</v>
      </c>
      <c r="G3898" t="str">
        <f>Table_Default__ACACCTCAT[[#This Row],[ACCT_CATEGORY]]</f>
        <v>14118</v>
      </c>
    </row>
    <row r="3899" spans="1:7" x14ac:dyDescent="0.25">
      <c r="A3899" t="s">
        <v>8375</v>
      </c>
      <c r="B3899" t="s">
        <v>8376</v>
      </c>
      <c r="C3899" t="s">
        <v>5</v>
      </c>
      <c r="D3899" t="s">
        <v>352</v>
      </c>
      <c r="E3899" t="s">
        <v>352</v>
      </c>
      <c r="F3899" t="s">
        <v>127</v>
      </c>
      <c r="G3899" t="str">
        <f>Table_Default__ACACCTCAT[[#This Row],[ACCT_CATEGORY]]</f>
        <v>14119</v>
      </c>
    </row>
    <row r="3900" spans="1:7" x14ac:dyDescent="0.25">
      <c r="A3900" t="s">
        <v>8377</v>
      </c>
      <c r="B3900" t="s">
        <v>8378</v>
      </c>
      <c r="C3900" t="s">
        <v>5</v>
      </c>
      <c r="D3900" t="s">
        <v>352</v>
      </c>
      <c r="E3900" t="s">
        <v>352</v>
      </c>
      <c r="F3900" t="s">
        <v>127</v>
      </c>
      <c r="G3900" t="str">
        <f>Table_Default__ACACCTCAT[[#This Row],[ACCT_CATEGORY]]</f>
        <v>14120</v>
      </c>
    </row>
    <row r="3901" spans="1:7" x14ac:dyDescent="0.25">
      <c r="A3901" t="s">
        <v>8379</v>
      </c>
      <c r="B3901" t="s">
        <v>8380</v>
      </c>
      <c r="C3901" t="s">
        <v>5</v>
      </c>
      <c r="D3901" t="s">
        <v>352</v>
      </c>
      <c r="E3901" t="s">
        <v>352</v>
      </c>
      <c r="F3901" t="s">
        <v>127</v>
      </c>
      <c r="G3901" t="str">
        <f>Table_Default__ACACCTCAT[[#This Row],[ACCT_CATEGORY]]</f>
        <v>14121</v>
      </c>
    </row>
    <row r="3902" spans="1:7" x14ac:dyDescent="0.25">
      <c r="A3902" t="s">
        <v>8381</v>
      </c>
      <c r="B3902" t="s">
        <v>8382</v>
      </c>
      <c r="C3902" t="s">
        <v>5</v>
      </c>
      <c r="D3902" t="s">
        <v>352</v>
      </c>
      <c r="E3902" t="s">
        <v>352</v>
      </c>
      <c r="F3902" t="s">
        <v>127</v>
      </c>
      <c r="G3902" t="str">
        <f>Table_Default__ACACCTCAT[[#This Row],[ACCT_CATEGORY]]</f>
        <v>14122</v>
      </c>
    </row>
    <row r="3903" spans="1:7" x14ac:dyDescent="0.25">
      <c r="A3903" t="s">
        <v>8383</v>
      </c>
      <c r="B3903" t="s">
        <v>8384</v>
      </c>
      <c r="C3903" t="s">
        <v>5</v>
      </c>
      <c r="D3903" t="s">
        <v>352</v>
      </c>
      <c r="E3903" t="s">
        <v>352</v>
      </c>
      <c r="F3903" t="s">
        <v>127</v>
      </c>
      <c r="G3903" t="str">
        <f>Table_Default__ACACCTCAT[[#This Row],[ACCT_CATEGORY]]</f>
        <v>14123</v>
      </c>
    </row>
    <row r="3904" spans="1:7" x14ac:dyDescent="0.25">
      <c r="A3904" t="s">
        <v>8385</v>
      </c>
      <c r="B3904" t="s">
        <v>8386</v>
      </c>
      <c r="C3904" t="s">
        <v>5</v>
      </c>
      <c r="D3904" t="s">
        <v>352</v>
      </c>
      <c r="E3904" t="s">
        <v>352</v>
      </c>
      <c r="F3904" t="s">
        <v>127</v>
      </c>
      <c r="G3904" t="str">
        <f>Table_Default__ACACCTCAT[[#This Row],[ACCT_CATEGORY]]</f>
        <v>14124</v>
      </c>
    </row>
    <row r="3905" spans="1:7" x14ac:dyDescent="0.25">
      <c r="A3905" t="s">
        <v>8387</v>
      </c>
      <c r="B3905" t="s">
        <v>8388</v>
      </c>
      <c r="C3905" t="s">
        <v>5</v>
      </c>
      <c r="D3905" t="s">
        <v>352</v>
      </c>
      <c r="E3905" t="s">
        <v>352</v>
      </c>
      <c r="F3905" t="s">
        <v>127</v>
      </c>
      <c r="G3905" t="str">
        <f>Table_Default__ACACCTCAT[[#This Row],[ACCT_CATEGORY]]</f>
        <v>14125</v>
      </c>
    </row>
    <row r="3906" spans="1:7" x14ac:dyDescent="0.25">
      <c r="A3906" t="s">
        <v>8389</v>
      </c>
      <c r="B3906" t="s">
        <v>8390</v>
      </c>
      <c r="C3906" t="s">
        <v>5</v>
      </c>
      <c r="D3906" t="s">
        <v>352</v>
      </c>
      <c r="E3906" t="s">
        <v>352</v>
      </c>
      <c r="F3906" t="s">
        <v>127</v>
      </c>
      <c r="G3906" t="str">
        <f>Table_Default__ACACCTCAT[[#This Row],[ACCT_CATEGORY]]</f>
        <v>14126</v>
      </c>
    </row>
    <row r="3907" spans="1:7" x14ac:dyDescent="0.25">
      <c r="A3907" t="s">
        <v>8391</v>
      </c>
      <c r="B3907" t="s">
        <v>8392</v>
      </c>
      <c r="C3907" t="s">
        <v>5</v>
      </c>
      <c r="D3907" t="s">
        <v>352</v>
      </c>
      <c r="E3907" t="s">
        <v>352</v>
      </c>
      <c r="F3907" t="s">
        <v>127</v>
      </c>
      <c r="G3907" t="str">
        <f>Table_Default__ACACCTCAT[[#This Row],[ACCT_CATEGORY]]</f>
        <v>14127</v>
      </c>
    </row>
    <row r="3908" spans="1:7" x14ac:dyDescent="0.25">
      <c r="A3908" t="s">
        <v>8393</v>
      </c>
      <c r="B3908" t="s">
        <v>8394</v>
      </c>
      <c r="C3908" t="s">
        <v>5</v>
      </c>
      <c r="D3908" t="s">
        <v>352</v>
      </c>
      <c r="E3908" t="s">
        <v>352</v>
      </c>
      <c r="F3908" t="s">
        <v>127</v>
      </c>
      <c r="G3908" t="str">
        <f>Table_Default__ACACCTCAT[[#This Row],[ACCT_CATEGORY]]</f>
        <v>14128</v>
      </c>
    </row>
    <row r="3909" spans="1:7" x14ac:dyDescent="0.25">
      <c r="A3909" t="s">
        <v>8395</v>
      </c>
      <c r="B3909" t="s">
        <v>8396</v>
      </c>
      <c r="C3909" t="s">
        <v>5</v>
      </c>
      <c r="D3909" t="s">
        <v>352</v>
      </c>
      <c r="E3909" t="s">
        <v>352</v>
      </c>
      <c r="F3909" t="s">
        <v>127</v>
      </c>
      <c r="G3909" t="str">
        <f>Table_Default__ACACCTCAT[[#This Row],[ACCT_CATEGORY]]</f>
        <v>14129</v>
      </c>
    </row>
    <row r="3910" spans="1:7" x14ac:dyDescent="0.25">
      <c r="A3910" t="s">
        <v>8397</v>
      </c>
      <c r="B3910" t="s">
        <v>8398</v>
      </c>
      <c r="C3910" t="s">
        <v>5</v>
      </c>
      <c r="D3910" t="s">
        <v>352</v>
      </c>
      <c r="E3910" t="s">
        <v>352</v>
      </c>
      <c r="F3910" t="s">
        <v>127</v>
      </c>
      <c r="G3910" t="str">
        <f>Table_Default__ACACCTCAT[[#This Row],[ACCT_CATEGORY]]</f>
        <v>14130</v>
      </c>
    </row>
    <row r="3911" spans="1:7" x14ac:dyDescent="0.25">
      <c r="A3911" t="s">
        <v>8399</v>
      </c>
      <c r="B3911" t="s">
        <v>8400</v>
      </c>
      <c r="C3911" t="s">
        <v>5</v>
      </c>
      <c r="D3911" t="s">
        <v>352</v>
      </c>
      <c r="E3911" t="s">
        <v>352</v>
      </c>
      <c r="F3911" t="s">
        <v>127</v>
      </c>
      <c r="G3911" t="str">
        <f>Table_Default__ACACCTCAT[[#This Row],[ACCT_CATEGORY]]</f>
        <v>14131</v>
      </c>
    </row>
    <row r="3912" spans="1:7" x14ac:dyDescent="0.25">
      <c r="A3912" t="s">
        <v>8401</v>
      </c>
      <c r="B3912" t="s">
        <v>8402</v>
      </c>
      <c r="C3912" t="s">
        <v>5</v>
      </c>
      <c r="D3912" t="s">
        <v>352</v>
      </c>
      <c r="E3912" t="s">
        <v>352</v>
      </c>
      <c r="F3912" t="s">
        <v>127</v>
      </c>
      <c r="G3912" t="str">
        <f>Table_Default__ACACCTCAT[[#This Row],[ACCT_CATEGORY]]</f>
        <v>14132</v>
      </c>
    </row>
    <row r="3913" spans="1:7" x14ac:dyDescent="0.25">
      <c r="A3913" t="s">
        <v>8403</v>
      </c>
      <c r="B3913" t="s">
        <v>8404</v>
      </c>
      <c r="C3913" t="s">
        <v>5</v>
      </c>
      <c r="D3913" t="s">
        <v>352</v>
      </c>
      <c r="E3913" t="s">
        <v>352</v>
      </c>
      <c r="F3913" t="s">
        <v>127</v>
      </c>
      <c r="G3913" t="str">
        <f>Table_Default__ACACCTCAT[[#This Row],[ACCT_CATEGORY]]</f>
        <v>14133</v>
      </c>
    </row>
    <row r="3914" spans="1:7" x14ac:dyDescent="0.25">
      <c r="A3914" t="s">
        <v>8405</v>
      </c>
      <c r="B3914" t="s">
        <v>8406</v>
      </c>
      <c r="C3914" t="s">
        <v>5</v>
      </c>
      <c r="D3914" t="s">
        <v>352</v>
      </c>
      <c r="E3914" t="s">
        <v>352</v>
      </c>
      <c r="F3914" t="s">
        <v>127</v>
      </c>
      <c r="G3914" t="str">
        <f>Table_Default__ACACCTCAT[[#This Row],[ACCT_CATEGORY]]</f>
        <v>14134</v>
      </c>
    </row>
    <row r="3915" spans="1:7" x14ac:dyDescent="0.25">
      <c r="A3915" t="s">
        <v>8407</v>
      </c>
      <c r="B3915" t="s">
        <v>8408</v>
      </c>
      <c r="C3915" t="s">
        <v>5</v>
      </c>
      <c r="D3915" t="s">
        <v>352</v>
      </c>
      <c r="E3915" t="s">
        <v>352</v>
      </c>
      <c r="F3915" t="s">
        <v>127</v>
      </c>
      <c r="G3915" t="str">
        <f>Table_Default__ACACCTCAT[[#This Row],[ACCT_CATEGORY]]</f>
        <v>14135</v>
      </c>
    </row>
    <row r="3916" spans="1:7" x14ac:dyDescent="0.25">
      <c r="A3916" t="s">
        <v>8409</v>
      </c>
      <c r="B3916" t="s">
        <v>8410</v>
      </c>
      <c r="C3916" t="s">
        <v>5</v>
      </c>
      <c r="D3916" t="s">
        <v>352</v>
      </c>
      <c r="E3916" t="s">
        <v>352</v>
      </c>
      <c r="F3916" t="s">
        <v>127</v>
      </c>
      <c r="G3916" t="str">
        <f>Table_Default__ACACCTCAT[[#This Row],[ACCT_CATEGORY]]</f>
        <v>14136</v>
      </c>
    </row>
    <row r="3917" spans="1:7" x14ac:dyDescent="0.25">
      <c r="A3917" t="s">
        <v>8411</v>
      </c>
      <c r="B3917" t="s">
        <v>8412</v>
      </c>
      <c r="C3917" t="s">
        <v>5</v>
      </c>
      <c r="D3917" t="s">
        <v>352</v>
      </c>
      <c r="E3917" t="s">
        <v>352</v>
      </c>
      <c r="F3917" t="s">
        <v>127</v>
      </c>
      <c r="G3917" t="str">
        <f>Table_Default__ACACCTCAT[[#This Row],[ACCT_CATEGORY]]</f>
        <v>14137</v>
      </c>
    </row>
    <row r="3918" spans="1:7" x14ac:dyDescent="0.25">
      <c r="A3918" t="s">
        <v>8413</v>
      </c>
      <c r="B3918" t="s">
        <v>8414</v>
      </c>
      <c r="C3918" t="s">
        <v>5</v>
      </c>
      <c r="D3918" t="s">
        <v>352</v>
      </c>
      <c r="E3918" t="s">
        <v>352</v>
      </c>
      <c r="F3918" t="s">
        <v>127</v>
      </c>
      <c r="G3918" t="str">
        <f>Table_Default__ACACCTCAT[[#This Row],[ACCT_CATEGORY]]</f>
        <v>14138</v>
      </c>
    </row>
    <row r="3919" spans="1:7" x14ac:dyDescent="0.25">
      <c r="A3919" t="s">
        <v>8415</v>
      </c>
      <c r="B3919" t="s">
        <v>8416</v>
      </c>
      <c r="C3919" t="s">
        <v>5</v>
      </c>
      <c r="D3919" t="s">
        <v>352</v>
      </c>
      <c r="E3919" t="s">
        <v>352</v>
      </c>
      <c r="F3919" t="s">
        <v>127</v>
      </c>
      <c r="G3919" t="str">
        <f>Table_Default__ACACCTCAT[[#This Row],[ACCT_CATEGORY]]</f>
        <v>14139</v>
      </c>
    </row>
    <row r="3920" spans="1:7" x14ac:dyDescent="0.25">
      <c r="A3920" t="s">
        <v>8417</v>
      </c>
      <c r="B3920" t="s">
        <v>8418</v>
      </c>
      <c r="C3920" t="s">
        <v>5</v>
      </c>
      <c r="D3920" t="s">
        <v>352</v>
      </c>
      <c r="E3920" t="s">
        <v>352</v>
      </c>
      <c r="F3920" t="s">
        <v>127</v>
      </c>
      <c r="G3920" t="str">
        <f>Table_Default__ACACCTCAT[[#This Row],[ACCT_CATEGORY]]</f>
        <v>14140</v>
      </c>
    </row>
    <row r="3921" spans="1:7" x14ac:dyDescent="0.25">
      <c r="A3921" t="s">
        <v>8419</v>
      </c>
      <c r="B3921" t="s">
        <v>8420</v>
      </c>
      <c r="C3921" t="s">
        <v>5</v>
      </c>
      <c r="D3921" t="s">
        <v>352</v>
      </c>
      <c r="E3921" t="s">
        <v>352</v>
      </c>
      <c r="F3921" t="s">
        <v>127</v>
      </c>
      <c r="G3921" t="str">
        <f>Table_Default__ACACCTCAT[[#This Row],[ACCT_CATEGORY]]</f>
        <v>14141</v>
      </c>
    </row>
    <row r="3922" spans="1:7" x14ac:dyDescent="0.25">
      <c r="A3922" t="s">
        <v>8421</v>
      </c>
      <c r="B3922" t="s">
        <v>8422</v>
      </c>
      <c r="C3922" t="s">
        <v>5</v>
      </c>
      <c r="D3922" t="s">
        <v>352</v>
      </c>
      <c r="E3922" t="s">
        <v>352</v>
      </c>
      <c r="F3922" t="s">
        <v>127</v>
      </c>
      <c r="G3922" t="str">
        <f>Table_Default__ACACCTCAT[[#This Row],[ACCT_CATEGORY]]</f>
        <v>14142</v>
      </c>
    </row>
    <row r="3923" spans="1:7" x14ac:dyDescent="0.25">
      <c r="A3923" t="s">
        <v>8423</v>
      </c>
      <c r="B3923" t="s">
        <v>8424</v>
      </c>
      <c r="C3923" t="s">
        <v>5</v>
      </c>
      <c r="D3923" t="s">
        <v>352</v>
      </c>
      <c r="E3923" t="s">
        <v>352</v>
      </c>
      <c r="F3923" t="s">
        <v>127</v>
      </c>
      <c r="G3923" t="str">
        <f>Table_Default__ACACCTCAT[[#This Row],[ACCT_CATEGORY]]</f>
        <v>14143</v>
      </c>
    </row>
    <row r="3924" spans="1:7" x14ac:dyDescent="0.25">
      <c r="A3924" t="s">
        <v>8425</v>
      </c>
      <c r="B3924" t="s">
        <v>8426</v>
      </c>
      <c r="C3924" t="s">
        <v>5</v>
      </c>
      <c r="D3924" t="s">
        <v>352</v>
      </c>
      <c r="E3924" t="s">
        <v>352</v>
      </c>
      <c r="F3924" t="s">
        <v>127</v>
      </c>
      <c r="G3924" t="str">
        <f>Table_Default__ACACCTCAT[[#This Row],[ACCT_CATEGORY]]</f>
        <v>14144</v>
      </c>
    </row>
    <row r="3925" spans="1:7" x14ac:dyDescent="0.25">
      <c r="A3925" t="s">
        <v>8427</v>
      </c>
      <c r="B3925" t="s">
        <v>8428</v>
      </c>
      <c r="C3925" t="s">
        <v>5</v>
      </c>
      <c r="D3925" t="s">
        <v>352</v>
      </c>
      <c r="E3925" t="s">
        <v>352</v>
      </c>
      <c r="F3925" t="s">
        <v>127</v>
      </c>
      <c r="G3925" t="str">
        <f>Table_Default__ACACCTCAT[[#This Row],[ACCT_CATEGORY]]</f>
        <v>14145</v>
      </c>
    </row>
    <row r="3926" spans="1:7" x14ac:dyDescent="0.25">
      <c r="A3926" t="s">
        <v>8429</v>
      </c>
      <c r="B3926" t="s">
        <v>8430</v>
      </c>
      <c r="C3926" t="s">
        <v>5</v>
      </c>
      <c r="D3926" t="s">
        <v>352</v>
      </c>
      <c r="E3926" t="s">
        <v>352</v>
      </c>
      <c r="F3926" t="s">
        <v>127</v>
      </c>
      <c r="G3926" t="str">
        <f>Table_Default__ACACCTCAT[[#This Row],[ACCT_CATEGORY]]</f>
        <v>14146</v>
      </c>
    </row>
    <row r="3927" spans="1:7" x14ac:dyDescent="0.25">
      <c r="A3927" t="s">
        <v>8431</v>
      </c>
      <c r="B3927" t="s">
        <v>8432</v>
      </c>
      <c r="C3927" t="s">
        <v>5</v>
      </c>
      <c r="D3927" t="s">
        <v>352</v>
      </c>
      <c r="E3927" t="s">
        <v>352</v>
      </c>
      <c r="F3927" t="s">
        <v>127</v>
      </c>
      <c r="G3927" t="str">
        <f>Table_Default__ACACCTCAT[[#This Row],[ACCT_CATEGORY]]</f>
        <v>14147</v>
      </c>
    </row>
    <row r="3928" spans="1:7" x14ac:dyDescent="0.25">
      <c r="A3928" t="s">
        <v>8433</v>
      </c>
      <c r="B3928" t="s">
        <v>8434</v>
      </c>
      <c r="C3928" t="s">
        <v>5</v>
      </c>
      <c r="D3928" t="s">
        <v>352</v>
      </c>
      <c r="E3928" t="s">
        <v>352</v>
      </c>
      <c r="F3928" t="s">
        <v>127</v>
      </c>
      <c r="G3928" t="str">
        <f>Table_Default__ACACCTCAT[[#This Row],[ACCT_CATEGORY]]</f>
        <v>14148</v>
      </c>
    </row>
    <row r="3929" spans="1:7" x14ac:dyDescent="0.25">
      <c r="A3929" t="s">
        <v>8435</v>
      </c>
      <c r="B3929" t="s">
        <v>8436</v>
      </c>
      <c r="C3929" t="s">
        <v>5</v>
      </c>
      <c r="D3929" t="s">
        <v>352</v>
      </c>
      <c r="E3929" t="s">
        <v>352</v>
      </c>
      <c r="F3929" t="s">
        <v>127</v>
      </c>
      <c r="G3929" t="str">
        <f>Table_Default__ACACCTCAT[[#This Row],[ACCT_CATEGORY]]</f>
        <v>14149</v>
      </c>
    </row>
    <row r="3930" spans="1:7" x14ac:dyDescent="0.25">
      <c r="A3930" t="s">
        <v>8437</v>
      </c>
      <c r="B3930" t="s">
        <v>8438</v>
      </c>
      <c r="C3930" t="s">
        <v>5</v>
      </c>
      <c r="D3930" t="s">
        <v>352</v>
      </c>
      <c r="E3930" t="s">
        <v>352</v>
      </c>
      <c r="F3930" t="s">
        <v>127</v>
      </c>
      <c r="G3930" t="str">
        <f>Table_Default__ACACCTCAT[[#This Row],[ACCT_CATEGORY]]</f>
        <v>14150</v>
      </c>
    </row>
    <row r="3931" spans="1:7" x14ac:dyDescent="0.25">
      <c r="A3931" t="s">
        <v>8439</v>
      </c>
      <c r="B3931" t="s">
        <v>8440</v>
      </c>
      <c r="C3931" t="s">
        <v>5</v>
      </c>
      <c r="D3931" t="s">
        <v>352</v>
      </c>
      <c r="E3931" t="s">
        <v>352</v>
      </c>
      <c r="F3931" t="s">
        <v>127</v>
      </c>
      <c r="G3931" t="str">
        <f>Table_Default__ACACCTCAT[[#This Row],[ACCT_CATEGORY]]</f>
        <v>14151</v>
      </c>
    </row>
    <row r="3932" spans="1:7" x14ac:dyDescent="0.25">
      <c r="A3932" t="s">
        <v>8441</v>
      </c>
      <c r="B3932" t="s">
        <v>8442</v>
      </c>
      <c r="C3932" t="s">
        <v>5</v>
      </c>
      <c r="D3932" t="s">
        <v>352</v>
      </c>
      <c r="E3932" t="s">
        <v>352</v>
      </c>
      <c r="F3932" t="s">
        <v>127</v>
      </c>
      <c r="G3932" t="str">
        <f>Table_Default__ACACCTCAT[[#This Row],[ACCT_CATEGORY]]</f>
        <v>14152</v>
      </c>
    </row>
    <row r="3933" spans="1:7" x14ac:dyDescent="0.25">
      <c r="A3933" t="s">
        <v>8443</v>
      </c>
      <c r="B3933" t="s">
        <v>8444</v>
      </c>
      <c r="C3933" t="s">
        <v>5</v>
      </c>
      <c r="D3933" t="s">
        <v>352</v>
      </c>
      <c r="E3933" t="s">
        <v>352</v>
      </c>
      <c r="F3933" t="s">
        <v>127</v>
      </c>
      <c r="G3933" t="str">
        <f>Table_Default__ACACCTCAT[[#This Row],[ACCT_CATEGORY]]</f>
        <v>14153</v>
      </c>
    </row>
    <row r="3934" spans="1:7" x14ac:dyDescent="0.25">
      <c r="A3934" t="s">
        <v>8445</v>
      </c>
      <c r="B3934" t="s">
        <v>8446</v>
      </c>
      <c r="C3934" t="s">
        <v>5</v>
      </c>
      <c r="D3934" t="s">
        <v>352</v>
      </c>
      <c r="E3934" t="s">
        <v>352</v>
      </c>
      <c r="F3934" t="s">
        <v>127</v>
      </c>
      <c r="G3934" t="str">
        <f>Table_Default__ACACCTCAT[[#This Row],[ACCT_CATEGORY]]</f>
        <v>14154</v>
      </c>
    </row>
    <row r="3935" spans="1:7" x14ac:dyDescent="0.25">
      <c r="A3935" t="s">
        <v>8447</v>
      </c>
      <c r="B3935" t="s">
        <v>8448</v>
      </c>
      <c r="C3935" t="s">
        <v>5</v>
      </c>
      <c r="D3935" t="s">
        <v>352</v>
      </c>
      <c r="E3935" t="s">
        <v>352</v>
      </c>
      <c r="F3935" t="s">
        <v>127</v>
      </c>
      <c r="G3935" t="str">
        <f>Table_Default__ACACCTCAT[[#This Row],[ACCT_CATEGORY]]</f>
        <v>14158</v>
      </c>
    </row>
    <row r="3936" spans="1:7" x14ac:dyDescent="0.25">
      <c r="A3936" t="s">
        <v>8449</v>
      </c>
      <c r="B3936" t="s">
        <v>8450</v>
      </c>
      <c r="C3936" t="s">
        <v>5</v>
      </c>
      <c r="D3936" t="s">
        <v>352</v>
      </c>
      <c r="E3936" t="s">
        <v>352</v>
      </c>
      <c r="F3936" t="s">
        <v>127</v>
      </c>
      <c r="G3936" t="str">
        <f>Table_Default__ACACCTCAT[[#This Row],[ACCT_CATEGORY]]</f>
        <v>14159</v>
      </c>
    </row>
    <row r="3937" spans="1:7" x14ac:dyDescent="0.25">
      <c r="A3937" t="s">
        <v>8451</v>
      </c>
      <c r="B3937" t="s">
        <v>8452</v>
      </c>
      <c r="C3937" t="s">
        <v>5</v>
      </c>
      <c r="D3937" t="s">
        <v>352</v>
      </c>
      <c r="E3937" t="s">
        <v>352</v>
      </c>
      <c r="F3937" t="s">
        <v>127</v>
      </c>
      <c r="G3937" t="str">
        <f>Table_Default__ACACCTCAT[[#This Row],[ACCT_CATEGORY]]</f>
        <v>14160</v>
      </c>
    </row>
    <row r="3938" spans="1:7" x14ac:dyDescent="0.25">
      <c r="A3938" t="s">
        <v>8453</v>
      </c>
      <c r="B3938" t="s">
        <v>8454</v>
      </c>
      <c r="C3938" t="s">
        <v>5</v>
      </c>
      <c r="D3938" t="s">
        <v>352</v>
      </c>
      <c r="E3938" t="s">
        <v>352</v>
      </c>
      <c r="F3938" t="s">
        <v>127</v>
      </c>
      <c r="G3938" t="str">
        <f>Table_Default__ACACCTCAT[[#This Row],[ACCT_CATEGORY]]</f>
        <v>14200</v>
      </c>
    </row>
    <row r="3939" spans="1:7" x14ac:dyDescent="0.25">
      <c r="A3939" t="s">
        <v>8455</v>
      </c>
      <c r="B3939" t="s">
        <v>8456</v>
      </c>
      <c r="C3939" t="s">
        <v>5</v>
      </c>
      <c r="D3939" t="s">
        <v>352</v>
      </c>
      <c r="E3939" t="s">
        <v>352</v>
      </c>
      <c r="F3939" t="s">
        <v>127</v>
      </c>
      <c r="G3939" t="str">
        <f>Table_Default__ACACCTCAT[[#This Row],[ACCT_CATEGORY]]</f>
        <v>14201</v>
      </c>
    </row>
    <row r="3940" spans="1:7" x14ac:dyDescent="0.25">
      <c r="A3940" t="s">
        <v>8457</v>
      </c>
      <c r="B3940" t="s">
        <v>8458</v>
      </c>
      <c r="C3940" t="s">
        <v>5</v>
      </c>
      <c r="D3940" t="s">
        <v>352</v>
      </c>
      <c r="E3940" t="s">
        <v>352</v>
      </c>
      <c r="F3940" t="s">
        <v>127</v>
      </c>
      <c r="G3940" t="str">
        <f>Table_Default__ACACCTCAT[[#This Row],[ACCT_CATEGORY]]</f>
        <v>14300</v>
      </c>
    </row>
    <row r="3941" spans="1:7" x14ac:dyDescent="0.25">
      <c r="A3941" t="s">
        <v>8459</v>
      </c>
      <c r="B3941" t="s">
        <v>8460</v>
      </c>
      <c r="C3941" t="s">
        <v>5</v>
      </c>
      <c r="D3941" t="s">
        <v>352</v>
      </c>
      <c r="E3941" t="s">
        <v>352</v>
      </c>
      <c r="F3941" t="s">
        <v>127</v>
      </c>
      <c r="G3941" t="str">
        <f>Table_Default__ACACCTCAT[[#This Row],[ACCT_CATEGORY]]</f>
        <v>14301</v>
      </c>
    </row>
    <row r="3942" spans="1:7" x14ac:dyDescent="0.25">
      <c r="A3942" t="s">
        <v>8461</v>
      </c>
      <c r="B3942" t="s">
        <v>8462</v>
      </c>
      <c r="C3942" t="s">
        <v>5</v>
      </c>
      <c r="D3942" t="s">
        <v>352</v>
      </c>
      <c r="E3942" t="s">
        <v>352</v>
      </c>
      <c r="F3942" t="s">
        <v>127</v>
      </c>
      <c r="G3942" t="str">
        <f>Table_Default__ACACCTCAT[[#This Row],[ACCT_CATEGORY]]</f>
        <v>14302</v>
      </c>
    </row>
    <row r="3943" spans="1:7" x14ac:dyDescent="0.25">
      <c r="A3943" t="s">
        <v>8463</v>
      </c>
      <c r="B3943" t="s">
        <v>8464</v>
      </c>
      <c r="C3943" t="s">
        <v>5</v>
      </c>
      <c r="D3943" t="s">
        <v>352</v>
      </c>
      <c r="E3943" t="s">
        <v>352</v>
      </c>
      <c r="F3943" t="s">
        <v>127</v>
      </c>
      <c r="G3943" t="str">
        <f>Table_Default__ACACCTCAT[[#This Row],[ACCT_CATEGORY]]</f>
        <v>14303</v>
      </c>
    </row>
    <row r="3944" spans="1:7" x14ac:dyDescent="0.25">
      <c r="A3944" t="s">
        <v>8465</v>
      </c>
      <c r="B3944" t="s">
        <v>8466</v>
      </c>
      <c r="C3944" t="s">
        <v>5</v>
      </c>
      <c r="D3944" t="s">
        <v>352</v>
      </c>
      <c r="E3944" t="s">
        <v>352</v>
      </c>
      <c r="F3944" t="s">
        <v>127</v>
      </c>
      <c r="G3944" t="str">
        <f>Table_Default__ACACCTCAT[[#This Row],[ACCT_CATEGORY]]</f>
        <v>14304</v>
      </c>
    </row>
    <row r="3945" spans="1:7" x14ac:dyDescent="0.25">
      <c r="A3945" t="s">
        <v>8467</v>
      </c>
      <c r="B3945" t="s">
        <v>8468</v>
      </c>
      <c r="C3945" t="s">
        <v>5</v>
      </c>
      <c r="D3945" t="s">
        <v>352</v>
      </c>
      <c r="E3945" t="s">
        <v>352</v>
      </c>
      <c r="F3945" t="s">
        <v>127</v>
      </c>
      <c r="G3945" t="str">
        <f>Table_Default__ACACCTCAT[[#This Row],[ACCT_CATEGORY]]</f>
        <v>14305</v>
      </c>
    </row>
    <row r="3946" spans="1:7" x14ac:dyDescent="0.25">
      <c r="A3946" t="s">
        <v>8469</v>
      </c>
      <c r="B3946" t="s">
        <v>8470</v>
      </c>
      <c r="C3946" t="s">
        <v>5</v>
      </c>
      <c r="D3946" t="s">
        <v>352</v>
      </c>
      <c r="E3946" t="s">
        <v>352</v>
      </c>
      <c r="F3946" t="s">
        <v>127</v>
      </c>
      <c r="G3946" t="str">
        <f>Table_Default__ACACCTCAT[[#This Row],[ACCT_CATEGORY]]</f>
        <v>14306</v>
      </c>
    </row>
    <row r="3947" spans="1:7" x14ac:dyDescent="0.25">
      <c r="A3947" t="s">
        <v>8471</v>
      </c>
      <c r="B3947" t="s">
        <v>8472</v>
      </c>
      <c r="C3947" t="s">
        <v>5</v>
      </c>
      <c r="D3947" t="s">
        <v>352</v>
      </c>
      <c r="E3947" t="s">
        <v>352</v>
      </c>
      <c r="F3947" t="s">
        <v>127</v>
      </c>
      <c r="G3947" t="str">
        <f>Table_Default__ACACCTCAT[[#This Row],[ACCT_CATEGORY]]</f>
        <v>14307</v>
      </c>
    </row>
    <row r="3948" spans="1:7" x14ac:dyDescent="0.25">
      <c r="A3948" t="s">
        <v>8473</v>
      </c>
      <c r="B3948" t="s">
        <v>8474</v>
      </c>
      <c r="C3948" t="s">
        <v>5</v>
      </c>
      <c r="D3948" t="s">
        <v>352</v>
      </c>
      <c r="E3948" t="s">
        <v>352</v>
      </c>
      <c r="F3948" t="s">
        <v>127</v>
      </c>
      <c r="G3948" t="str">
        <f>Table_Default__ACACCTCAT[[#This Row],[ACCT_CATEGORY]]</f>
        <v>14308</v>
      </c>
    </row>
    <row r="3949" spans="1:7" x14ac:dyDescent="0.25">
      <c r="A3949" t="s">
        <v>8475</v>
      </c>
      <c r="B3949" t="s">
        <v>8476</v>
      </c>
      <c r="C3949" t="s">
        <v>5</v>
      </c>
      <c r="D3949" t="s">
        <v>352</v>
      </c>
      <c r="E3949" t="s">
        <v>352</v>
      </c>
      <c r="F3949" t="s">
        <v>127</v>
      </c>
      <c r="G3949" t="str">
        <f>Table_Default__ACACCTCAT[[#This Row],[ACCT_CATEGORY]]</f>
        <v>14309</v>
      </c>
    </row>
    <row r="3950" spans="1:7" x14ac:dyDescent="0.25">
      <c r="A3950" t="s">
        <v>8477</v>
      </c>
      <c r="B3950" t="s">
        <v>8478</v>
      </c>
      <c r="C3950" t="s">
        <v>5</v>
      </c>
      <c r="D3950" t="s">
        <v>352</v>
      </c>
      <c r="E3950" t="s">
        <v>352</v>
      </c>
      <c r="F3950" t="s">
        <v>127</v>
      </c>
      <c r="G3950" t="str">
        <f>Table_Default__ACACCTCAT[[#This Row],[ACCT_CATEGORY]]</f>
        <v>14310</v>
      </c>
    </row>
    <row r="3951" spans="1:7" x14ac:dyDescent="0.25">
      <c r="A3951" t="s">
        <v>8479</v>
      </c>
      <c r="B3951" t="s">
        <v>8480</v>
      </c>
      <c r="C3951" t="s">
        <v>5</v>
      </c>
      <c r="D3951" t="s">
        <v>352</v>
      </c>
      <c r="E3951" t="s">
        <v>352</v>
      </c>
      <c r="F3951" t="s">
        <v>127</v>
      </c>
      <c r="G3951" t="str">
        <f>Table_Default__ACACCTCAT[[#This Row],[ACCT_CATEGORY]]</f>
        <v>14311</v>
      </c>
    </row>
    <row r="3952" spans="1:7" x14ac:dyDescent="0.25">
      <c r="A3952" t="s">
        <v>8481</v>
      </c>
      <c r="B3952" t="s">
        <v>8482</v>
      </c>
      <c r="C3952" t="s">
        <v>5</v>
      </c>
      <c r="D3952" t="s">
        <v>352</v>
      </c>
      <c r="E3952" t="s">
        <v>352</v>
      </c>
      <c r="F3952" t="s">
        <v>127</v>
      </c>
      <c r="G3952" t="str">
        <f>Table_Default__ACACCTCAT[[#This Row],[ACCT_CATEGORY]]</f>
        <v>14312</v>
      </c>
    </row>
    <row r="3953" spans="1:7" x14ac:dyDescent="0.25">
      <c r="A3953" t="s">
        <v>8483</v>
      </c>
      <c r="B3953" t="s">
        <v>8484</v>
      </c>
      <c r="C3953" t="s">
        <v>5</v>
      </c>
      <c r="D3953" t="s">
        <v>352</v>
      </c>
      <c r="E3953" t="s">
        <v>352</v>
      </c>
      <c r="F3953" t="s">
        <v>127</v>
      </c>
      <c r="G3953" t="str">
        <f>Table_Default__ACACCTCAT[[#This Row],[ACCT_CATEGORY]]</f>
        <v>14313</v>
      </c>
    </row>
    <row r="3954" spans="1:7" x14ac:dyDescent="0.25">
      <c r="A3954" t="s">
        <v>8485</v>
      </c>
      <c r="B3954" t="s">
        <v>8486</v>
      </c>
      <c r="C3954" t="s">
        <v>5</v>
      </c>
      <c r="D3954" t="s">
        <v>352</v>
      </c>
      <c r="E3954" t="s">
        <v>352</v>
      </c>
      <c r="F3954" t="s">
        <v>127</v>
      </c>
      <c r="G3954" t="str">
        <f>Table_Default__ACACCTCAT[[#This Row],[ACCT_CATEGORY]]</f>
        <v>14314</v>
      </c>
    </row>
    <row r="3955" spans="1:7" x14ac:dyDescent="0.25">
      <c r="A3955" t="s">
        <v>8487</v>
      </c>
      <c r="B3955" t="s">
        <v>8488</v>
      </c>
      <c r="C3955" t="s">
        <v>5</v>
      </c>
      <c r="D3955" t="s">
        <v>352</v>
      </c>
      <c r="E3955" t="s">
        <v>352</v>
      </c>
      <c r="F3955" t="s">
        <v>127</v>
      </c>
      <c r="G3955" t="str">
        <f>Table_Default__ACACCTCAT[[#This Row],[ACCT_CATEGORY]]</f>
        <v>14315</v>
      </c>
    </row>
    <row r="3956" spans="1:7" x14ac:dyDescent="0.25">
      <c r="A3956" t="s">
        <v>8489</v>
      </c>
      <c r="B3956" t="s">
        <v>8490</v>
      </c>
      <c r="C3956" t="s">
        <v>5</v>
      </c>
      <c r="D3956" t="s">
        <v>352</v>
      </c>
      <c r="E3956" t="s">
        <v>352</v>
      </c>
      <c r="F3956" t="s">
        <v>127</v>
      </c>
      <c r="G3956" t="str">
        <f>Table_Default__ACACCTCAT[[#This Row],[ACCT_CATEGORY]]</f>
        <v>14316</v>
      </c>
    </row>
    <row r="3957" spans="1:7" x14ac:dyDescent="0.25">
      <c r="A3957" t="s">
        <v>8491</v>
      </c>
      <c r="B3957" t="s">
        <v>8492</v>
      </c>
      <c r="C3957" t="s">
        <v>5</v>
      </c>
      <c r="D3957" t="s">
        <v>352</v>
      </c>
      <c r="E3957" t="s">
        <v>352</v>
      </c>
      <c r="F3957" t="s">
        <v>127</v>
      </c>
      <c r="G3957" t="str">
        <f>Table_Default__ACACCTCAT[[#This Row],[ACCT_CATEGORY]]</f>
        <v>14317</v>
      </c>
    </row>
    <row r="3958" spans="1:7" x14ac:dyDescent="0.25">
      <c r="A3958" t="s">
        <v>8493</v>
      </c>
      <c r="B3958" t="s">
        <v>8494</v>
      </c>
      <c r="C3958" t="s">
        <v>5</v>
      </c>
      <c r="D3958" t="s">
        <v>352</v>
      </c>
      <c r="E3958" t="s">
        <v>352</v>
      </c>
      <c r="F3958" t="s">
        <v>127</v>
      </c>
      <c r="G3958" t="str">
        <f>Table_Default__ACACCTCAT[[#This Row],[ACCT_CATEGORY]]</f>
        <v>14318</v>
      </c>
    </row>
    <row r="3959" spans="1:7" x14ac:dyDescent="0.25">
      <c r="A3959" t="s">
        <v>8495</v>
      </c>
      <c r="B3959" t="s">
        <v>8496</v>
      </c>
      <c r="C3959" t="s">
        <v>5</v>
      </c>
      <c r="D3959" t="s">
        <v>352</v>
      </c>
      <c r="E3959" t="s">
        <v>352</v>
      </c>
      <c r="F3959" t="s">
        <v>127</v>
      </c>
      <c r="G3959" t="str">
        <f>Table_Default__ACACCTCAT[[#This Row],[ACCT_CATEGORY]]</f>
        <v>14319</v>
      </c>
    </row>
    <row r="3960" spans="1:7" x14ac:dyDescent="0.25">
      <c r="A3960" t="s">
        <v>8497</v>
      </c>
      <c r="B3960" t="s">
        <v>8498</v>
      </c>
      <c r="C3960" t="s">
        <v>5</v>
      </c>
      <c r="D3960" t="s">
        <v>352</v>
      </c>
      <c r="E3960" t="s">
        <v>352</v>
      </c>
      <c r="F3960" t="s">
        <v>127</v>
      </c>
      <c r="G3960" t="str">
        <f>Table_Default__ACACCTCAT[[#This Row],[ACCT_CATEGORY]]</f>
        <v>14320</v>
      </c>
    </row>
    <row r="3961" spans="1:7" x14ac:dyDescent="0.25">
      <c r="A3961" t="s">
        <v>8499</v>
      </c>
      <c r="B3961" t="s">
        <v>8500</v>
      </c>
      <c r="C3961" t="s">
        <v>5</v>
      </c>
      <c r="D3961" t="s">
        <v>352</v>
      </c>
      <c r="E3961" t="s">
        <v>352</v>
      </c>
      <c r="F3961" t="s">
        <v>127</v>
      </c>
      <c r="G3961" t="str">
        <f>Table_Default__ACACCTCAT[[#This Row],[ACCT_CATEGORY]]</f>
        <v>14321</v>
      </c>
    </row>
    <row r="3962" spans="1:7" x14ac:dyDescent="0.25">
      <c r="A3962" t="s">
        <v>8501</v>
      </c>
      <c r="B3962" t="s">
        <v>8502</v>
      </c>
      <c r="C3962" t="s">
        <v>5</v>
      </c>
      <c r="D3962" t="s">
        <v>352</v>
      </c>
      <c r="E3962" t="s">
        <v>352</v>
      </c>
      <c r="F3962" t="s">
        <v>127</v>
      </c>
      <c r="G3962" t="str">
        <f>Table_Default__ACACCTCAT[[#This Row],[ACCT_CATEGORY]]</f>
        <v>14322</v>
      </c>
    </row>
    <row r="3963" spans="1:7" x14ac:dyDescent="0.25">
      <c r="A3963" t="s">
        <v>8503</v>
      </c>
      <c r="B3963" t="s">
        <v>8504</v>
      </c>
      <c r="C3963" t="s">
        <v>5</v>
      </c>
      <c r="D3963" t="s">
        <v>352</v>
      </c>
      <c r="E3963" t="s">
        <v>352</v>
      </c>
      <c r="F3963" t="s">
        <v>127</v>
      </c>
      <c r="G3963" t="str">
        <f>Table_Default__ACACCTCAT[[#This Row],[ACCT_CATEGORY]]</f>
        <v>14323</v>
      </c>
    </row>
    <row r="3964" spans="1:7" x14ac:dyDescent="0.25">
      <c r="A3964" t="s">
        <v>8505</v>
      </c>
      <c r="B3964" t="s">
        <v>8506</v>
      </c>
      <c r="C3964" t="s">
        <v>5</v>
      </c>
      <c r="D3964" t="s">
        <v>352</v>
      </c>
      <c r="E3964" t="s">
        <v>352</v>
      </c>
      <c r="F3964" t="s">
        <v>127</v>
      </c>
      <c r="G3964" t="str">
        <f>Table_Default__ACACCTCAT[[#This Row],[ACCT_CATEGORY]]</f>
        <v>14324</v>
      </c>
    </row>
    <row r="3965" spans="1:7" x14ac:dyDescent="0.25">
      <c r="A3965" t="s">
        <v>8507</v>
      </c>
      <c r="B3965" t="s">
        <v>8508</v>
      </c>
      <c r="C3965" t="s">
        <v>5</v>
      </c>
      <c r="D3965" t="s">
        <v>352</v>
      </c>
      <c r="E3965" t="s">
        <v>352</v>
      </c>
      <c r="F3965" t="s">
        <v>127</v>
      </c>
      <c r="G3965" t="str">
        <f>Table_Default__ACACCTCAT[[#This Row],[ACCT_CATEGORY]]</f>
        <v>14325</v>
      </c>
    </row>
    <row r="3966" spans="1:7" x14ac:dyDescent="0.25">
      <c r="A3966" t="s">
        <v>8509</v>
      </c>
      <c r="B3966" t="s">
        <v>8510</v>
      </c>
      <c r="C3966" t="s">
        <v>5</v>
      </c>
      <c r="D3966" t="s">
        <v>352</v>
      </c>
      <c r="E3966" t="s">
        <v>352</v>
      </c>
      <c r="F3966" t="s">
        <v>127</v>
      </c>
      <c r="G3966" t="str">
        <f>Table_Default__ACACCTCAT[[#This Row],[ACCT_CATEGORY]]</f>
        <v>14326</v>
      </c>
    </row>
    <row r="3967" spans="1:7" x14ac:dyDescent="0.25">
      <c r="A3967" t="s">
        <v>8511</v>
      </c>
      <c r="B3967" t="s">
        <v>8512</v>
      </c>
      <c r="C3967" t="s">
        <v>5</v>
      </c>
      <c r="D3967" t="s">
        <v>352</v>
      </c>
      <c r="E3967" t="s">
        <v>352</v>
      </c>
      <c r="F3967" t="s">
        <v>127</v>
      </c>
      <c r="G3967" t="str">
        <f>Table_Default__ACACCTCAT[[#This Row],[ACCT_CATEGORY]]</f>
        <v>14327</v>
      </c>
    </row>
    <row r="3968" spans="1:7" x14ac:dyDescent="0.25">
      <c r="A3968" t="s">
        <v>8513</v>
      </c>
      <c r="B3968" t="s">
        <v>8514</v>
      </c>
      <c r="C3968" t="s">
        <v>5</v>
      </c>
      <c r="D3968" t="s">
        <v>352</v>
      </c>
      <c r="E3968" t="s">
        <v>352</v>
      </c>
      <c r="F3968" t="s">
        <v>127</v>
      </c>
      <c r="G3968" t="str">
        <f>Table_Default__ACACCTCAT[[#This Row],[ACCT_CATEGORY]]</f>
        <v>14328</v>
      </c>
    </row>
    <row r="3969" spans="1:7" x14ac:dyDescent="0.25">
      <c r="A3969" t="s">
        <v>8515</v>
      </c>
      <c r="B3969" t="s">
        <v>8516</v>
      </c>
      <c r="C3969" t="s">
        <v>5</v>
      </c>
      <c r="D3969" t="s">
        <v>352</v>
      </c>
      <c r="E3969" t="s">
        <v>352</v>
      </c>
      <c r="F3969" t="s">
        <v>127</v>
      </c>
      <c r="G3969" t="str">
        <f>Table_Default__ACACCTCAT[[#This Row],[ACCT_CATEGORY]]</f>
        <v>14329</v>
      </c>
    </row>
    <row r="3970" spans="1:7" x14ac:dyDescent="0.25">
      <c r="A3970" t="s">
        <v>8517</v>
      </c>
      <c r="B3970" t="s">
        <v>8518</v>
      </c>
      <c r="C3970" t="s">
        <v>5</v>
      </c>
      <c r="D3970" t="s">
        <v>352</v>
      </c>
      <c r="E3970" t="s">
        <v>352</v>
      </c>
      <c r="F3970" t="s">
        <v>127</v>
      </c>
      <c r="G3970" t="str">
        <f>Table_Default__ACACCTCAT[[#This Row],[ACCT_CATEGORY]]</f>
        <v>14330</v>
      </c>
    </row>
    <row r="3971" spans="1:7" x14ac:dyDescent="0.25">
      <c r="A3971" t="s">
        <v>8519</v>
      </c>
      <c r="B3971" t="s">
        <v>8520</v>
      </c>
      <c r="C3971" t="s">
        <v>5</v>
      </c>
      <c r="D3971" t="s">
        <v>352</v>
      </c>
      <c r="E3971" t="s">
        <v>352</v>
      </c>
      <c r="F3971" t="s">
        <v>127</v>
      </c>
      <c r="G3971" t="str">
        <f>Table_Default__ACACCTCAT[[#This Row],[ACCT_CATEGORY]]</f>
        <v>14331</v>
      </c>
    </row>
    <row r="3972" spans="1:7" x14ac:dyDescent="0.25">
      <c r="A3972" t="s">
        <v>8521</v>
      </c>
      <c r="B3972" t="s">
        <v>8522</v>
      </c>
      <c r="C3972" t="s">
        <v>5</v>
      </c>
      <c r="D3972" t="s">
        <v>352</v>
      </c>
      <c r="E3972" t="s">
        <v>352</v>
      </c>
      <c r="F3972" t="s">
        <v>127</v>
      </c>
      <c r="G3972" t="str">
        <f>Table_Default__ACACCTCAT[[#This Row],[ACCT_CATEGORY]]</f>
        <v>14332</v>
      </c>
    </row>
    <row r="3973" spans="1:7" x14ac:dyDescent="0.25">
      <c r="A3973" t="s">
        <v>8523</v>
      </c>
      <c r="B3973" t="s">
        <v>8524</v>
      </c>
      <c r="C3973" t="s">
        <v>5</v>
      </c>
      <c r="D3973" t="s">
        <v>352</v>
      </c>
      <c r="E3973" t="s">
        <v>352</v>
      </c>
      <c r="F3973" t="s">
        <v>127</v>
      </c>
      <c r="G3973" t="str">
        <f>Table_Default__ACACCTCAT[[#This Row],[ACCT_CATEGORY]]</f>
        <v>14333</v>
      </c>
    </row>
    <row r="3974" spans="1:7" x14ac:dyDescent="0.25">
      <c r="A3974" t="s">
        <v>8525</v>
      </c>
      <c r="B3974" t="s">
        <v>8526</v>
      </c>
      <c r="C3974" t="s">
        <v>5</v>
      </c>
      <c r="D3974" t="s">
        <v>352</v>
      </c>
      <c r="E3974" t="s">
        <v>352</v>
      </c>
      <c r="F3974" t="s">
        <v>127</v>
      </c>
      <c r="G3974" t="str">
        <f>Table_Default__ACACCTCAT[[#This Row],[ACCT_CATEGORY]]</f>
        <v>14334</v>
      </c>
    </row>
    <row r="3975" spans="1:7" x14ac:dyDescent="0.25">
      <c r="A3975" t="s">
        <v>8527</v>
      </c>
      <c r="B3975" t="s">
        <v>8528</v>
      </c>
      <c r="C3975" t="s">
        <v>5</v>
      </c>
      <c r="D3975" t="s">
        <v>352</v>
      </c>
      <c r="E3975" t="s">
        <v>352</v>
      </c>
      <c r="F3975" t="s">
        <v>127</v>
      </c>
      <c r="G3975" t="str">
        <f>Table_Default__ACACCTCAT[[#This Row],[ACCT_CATEGORY]]</f>
        <v>14335</v>
      </c>
    </row>
    <row r="3976" spans="1:7" x14ac:dyDescent="0.25">
      <c r="A3976" t="s">
        <v>8529</v>
      </c>
      <c r="B3976" t="s">
        <v>8530</v>
      </c>
      <c r="C3976" t="s">
        <v>5</v>
      </c>
      <c r="D3976" t="s">
        <v>352</v>
      </c>
      <c r="E3976" t="s">
        <v>352</v>
      </c>
      <c r="F3976" t="s">
        <v>127</v>
      </c>
      <c r="G3976" t="str">
        <f>Table_Default__ACACCTCAT[[#This Row],[ACCT_CATEGORY]]</f>
        <v>14336</v>
      </c>
    </row>
    <row r="3977" spans="1:7" x14ac:dyDescent="0.25">
      <c r="A3977" t="s">
        <v>8531</v>
      </c>
      <c r="B3977" t="s">
        <v>8532</v>
      </c>
      <c r="C3977" t="s">
        <v>5</v>
      </c>
      <c r="D3977" t="s">
        <v>352</v>
      </c>
      <c r="E3977" t="s">
        <v>352</v>
      </c>
      <c r="F3977" t="s">
        <v>127</v>
      </c>
      <c r="G3977" t="str">
        <f>Table_Default__ACACCTCAT[[#This Row],[ACCT_CATEGORY]]</f>
        <v>14337</v>
      </c>
    </row>
    <row r="3978" spans="1:7" x14ac:dyDescent="0.25">
      <c r="A3978" t="s">
        <v>8533</v>
      </c>
      <c r="B3978" t="s">
        <v>8534</v>
      </c>
      <c r="C3978" t="s">
        <v>5</v>
      </c>
      <c r="D3978" t="s">
        <v>352</v>
      </c>
      <c r="E3978" t="s">
        <v>352</v>
      </c>
      <c r="F3978" t="s">
        <v>127</v>
      </c>
      <c r="G3978" t="str">
        <f>Table_Default__ACACCTCAT[[#This Row],[ACCT_CATEGORY]]</f>
        <v>14338</v>
      </c>
    </row>
    <row r="3979" spans="1:7" x14ac:dyDescent="0.25">
      <c r="A3979" t="s">
        <v>8535</v>
      </c>
      <c r="B3979" t="s">
        <v>8536</v>
      </c>
      <c r="C3979" t="s">
        <v>5</v>
      </c>
      <c r="D3979" t="s">
        <v>352</v>
      </c>
      <c r="E3979" t="s">
        <v>352</v>
      </c>
      <c r="F3979" t="s">
        <v>127</v>
      </c>
      <c r="G3979" t="str">
        <f>Table_Default__ACACCTCAT[[#This Row],[ACCT_CATEGORY]]</f>
        <v>14339</v>
      </c>
    </row>
    <row r="3980" spans="1:7" x14ac:dyDescent="0.25">
      <c r="A3980" t="s">
        <v>8537</v>
      </c>
      <c r="B3980" t="s">
        <v>8538</v>
      </c>
      <c r="C3980" t="s">
        <v>5</v>
      </c>
      <c r="D3980" t="s">
        <v>352</v>
      </c>
      <c r="E3980" t="s">
        <v>352</v>
      </c>
      <c r="F3980" t="s">
        <v>127</v>
      </c>
      <c r="G3980" t="str">
        <f>Table_Default__ACACCTCAT[[#This Row],[ACCT_CATEGORY]]</f>
        <v>14340</v>
      </c>
    </row>
    <row r="3981" spans="1:7" x14ac:dyDescent="0.25">
      <c r="A3981" t="s">
        <v>8539</v>
      </c>
      <c r="B3981" t="s">
        <v>8540</v>
      </c>
      <c r="C3981" t="s">
        <v>5</v>
      </c>
      <c r="D3981" t="s">
        <v>352</v>
      </c>
      <c r="E3981" t="s">
        <v>352</v>
      </c>
      <c r="F3981" t="s">
        <v>127</v>
      </c>
      <c r="G3981" t="str">
        <f>Table_Default__ACACCTCAT[[#This Row],[ACCT_CATEGORY]]</f>
        <v>14341</v>
      </c>
    </row>
    <row r="3982" spans="1:7" x14ac:dyDescent="0.25">
      <c r="A3982" t="s">
        <v>8541</v>
      </c>
      <c r="B3982" t="s">
        <v>8542</v>
      </c>
      <c r="C3982" t="s">
        <v>5</v>
      </c>
      <c r="D3982" t="s">
        <v>352</v>
      </c>
      <c r="E3982" t="s">
        <v>352</v>
      </c>
      <c r="F3982" t="s">
        <v>127</v>
      </c>
      <c r="G3982" t="str">
        <f>Table_Default__ACACCTCAT[[#This Row],[ACCT_CATEGORY]]</f>
        <v>14342</v>
      </c>
    </row>
    <row r="3983" spans="1:7" x14ac:dyDescent="0.25">
      <c r="A3983" t="s">
        <v>8543</v>
      </c>
      <c r="B3983" t="s">
        <v>8544</v>
      </c>
      <c r="C3983" t="s">
        <v>5</v>
      </c>
      <c r="D3983" t="s">
        <v>352</v>
      </c>
      <c r="E3983" t="s">
        <v>352</v>
      </c>
      <c r="F3983" t="s">
        <v>127</v>
      </c>
      <c r="G3983" t="str">
        <f>Table_Default__ACACCTCAT[[#This Row],[ACCT_CATEGORY]]</f>
        <v>14343</v>
      </c>
    </row>
    <row r="3984" spans="1:7" x14ac:dyDescent="0.25">
      <c r="A3984" t="s">
        <v>8545</v>
      </c>
      <c r="B3984" t="s">
        <v>8546</v>
      </c>
      <c r="C3984" t="s">
        <v>5</v>
      </c>
      <c r="D3984" t="s">
        <v>352</v>
      </c>
      <c r="E3984" t="s">
        <v>352</v>
      </c>
      <c r="F3984" t="s">
        <v>127</v>
      </c>
      <c r="G3984" t="str">
        <f>Table_Default__ACACCTCAT[[#This Row],[ACCT_CATEGORY]]</f>
        <v>14344</v>
      </c>
    </row>
    <row r="3985" spans="1:7" x14ac:dyDescent="0.25">
      <c r="A3985" t="s">
        <v>8547</v>
      </c>
      <c r="B3985" t="s">
        <v>8548</v>
      </c>
      <c r="C3985" t="s">
        <v>5</v>
      </c>
      <c r="D3985" t="s">
        <v>352</v>
      </c>
      <c r="E3985" t="s">
        <v>352</v>
      </c>
      <c r="F3985" t="s">
        <v>127</v>
      </c>
      <c r="G3985" t="str">
        <f>Table_Default__ACACCTCAT[[#This Row],[ACCT_CATEGORY]]</f>
        <v>14345</v>
      </c>
    </row>
    <row r="3986" spans="1:7" x14ac:dyDescent="0.25">
      <c r="A3986" t="s">
        <v>8549</v>
      </c>
      <c r="B3986" t="s">
        <v>8550</v>
      </c>
      <c r="C3986" t="s">
        <v>5</v>
      </c>
      <c r="D3986" t="s">
        <v>352</v>
      </c>
      <c r="E3986" t="s">
        <v>352</v>
      </c>
      <c r="F3986" t="s">
        <v>127</v>
      </c>
      <c r="G3986" t="str">
        <f>Table_Default__ACACCTCAT[[#This Row],[ACCT_CATEGORY]]</f>
        <v>14346</v>
      </c>
    </row>
    <row r="3987" spans="1:7" x14ac:dyDescent="0.25">
      <c r="A3987" t="s">
        <v>8551</v>
      </c>
      <c r="B3987" t="s">
        <v>8552</v>
      </c>
      <c r="C3987" t="s">
        <v>5</v>
      </c>
      <c r="D3987" t="s">
        <v>352</v>
      </c>
      <c r="E3987" t="s">
        <v>352</v>
      </c>
      <c r="F3987" t="s">
        <v>127</v>
      </c>
      <c r="G3987" t="str">
        <f>Table_Default__ACACCTCAT[[#This Row],[ACCT_CATEGORY]]</f>
        <v>14347</v>
      </c>
    </row>
    <row r="3988" spans="1:7" x14ac:dyDescent="0.25">
      <c r="A3988" t="s">
        <v>8553</v>
      </c>
      <c r="B3988" t="s">
        <v>8554</v>
      </c>
      <c r="C3988" t="s">
        <v>5</v>
      </c>
      <c r="D3988" t="s">
        <v>352</v>
      </c>
      <c r="E3988" t="s">
        <v>352</v>
      </c>
      <c r="F3988" t="s">
        <v>127</v>
      </c>
      <c r="G3988" t="str">
        <f>Table_Default__ACACCTCAT[[#This Row],[ACCT_CATEGORY]]</f>
        <v>14348</v>
      </c>
    </row>
    <row r="3989" spans="1:7" x14ac:dyDescent="0.25">
      <c r="A3989" t="s">
        <v>8555</v>
      </c>
      <c r="B3989" t="s">
        <v>8556</v>
      </c>
      <c r="C3989" t="s">
        <v>5</v>
      </c>
      <c r="D3989" t="s">
        <v>352</v>
      </c>
      <c r="E3989" t="s">
        <v>352</v>
      </c>
      <c r="F3989" t="s">
        <v>127</v>
      </c>
      <c r="G3989" t="str">
        <f>Table_Default__ACACCTCAT[[#This Row],[ACCT_CATEGORY]]</f>
        <v>14349</v>
      </c>
    </row>
    <row r="3990" spans="1:7" x14ac:dyDescent="0.25">
      <c r="A3990" t="s">
        <v>8557</v>
      </c>
      <c r="B3990" t="s">
        <v>8558</v>
      </c>
      <c r="C3990" t="s">
        <v>5</v>
      </c>
      <c r="D3990" t="s">
        <v>352</v>
      </c>
      <c r="E3990" t="s">
        <v>352</v>
      </c>
      <c r="F3990" t="s">
        <v>127</v>
      </c>
      <c r="G3990" t="str">
        <f>Table_Default__ACACCTCAT[[#This Row],[ACCT_CATEGORY]]</f>
        <v>14350</v>
      </c>
    </row>
    <row r="3991" spans="1:7" x14ac:dyDescent="0.25">
      <c r="A3991" t="s">
        <v>8559</v>
      </c>
      <c r="B3991" t="s">
        <v>8560</v>
      </c>
      <c r="C3991" t="s">
        <v>5</v>
      </c>
      <c r="D3991" t="s">
        <v>352</v>
      </c>
      <c r="E3991" t="s">
        <v>352</v>
      </c>
      <c r="F3991" t="s">
        <v>127</v>
      </c>
      <c r="G3991" t="str">
        <f>Table_Default__ACACCTCAT[[#This Row],[ACCT_CATEGORY]]</f>
        <v>14351</v>
      </c>
    </row>
    <row r="3992" spans="1:7" x14ac:dyDescent="0.25">
      <c r="A3992" t="s">
        <v>8561</v>
      </c>
      <c r="B3992" t="s">
        <v>8562</v>
      </c>
      <c r="C3992" t="s">
        <v>5</v>
      </c>
      <c r="D3992" t="s">
        <v>352</v>
      </c>
      <c r="E3992" t="s">
        <v>352</v>
      </c>
      <c r="F3992" t="s">
        <v>127</v>
      </c>
      <c r="G3992" t="str">
        <f>Table_Default__ACACCTCAT[[#This Row],[ACCT_CATEGORY]]</f>
        <v>14352</v>
      </c>
    </row>
    <row r="3993" spans="1:7" x14ac:dyDescent="0.25">
      <c r="A3993" t="s">
        <v>8563</v>
      </c>
      <c r="B3993" t="s">
        <v>8564</v>
      </c>
      <c r="C3993" t="s">
        <v>5</v>
      </c>
      <c r="D3993" t="s">
        <v>352</v>
      </c>
      <c r="E3993" t="s">
        <v>352</v>
      </c>
      <c r="F3993" t="s">
        <v>127</v>
      </c>
      <c r="G3993" t="str">
        <f>Table_Default__ACACCTCAT[[#This Row],[ACCT_CATEGORY]]</f>
        <v>14353</v>
      </c>
    </row>
    <row r="3994" spans="1:7" x14ac:dyDescent="0.25">
      <c r="A3994" t="s">
        <v>8565</v>
      </c>
      <c r="B3994" t="s">
        <v>8566</v>
      </c>
      <c r="C3994" t="s">
        <v>5</v>
      </c>
      <c r="D3994" t="s">
        <v>352</v>
      </c>
      <c r="E3994" t="s">
        <v>352</v>
      </c>
      <c r="F3994" t="s">
        <v>127</v>
      </c>
      <c r="G3994" t="str">
        <f>Table_Default__ACACCTCAT[[#This Row],[ACCT_CATEGORY]]</f>
        <v>14354</v>
      </c>
    </row>
    <row r="3995" spans="1:7" x14ac:dyDescent="0.25">
      <c r="A3995" t="s">
        <v>8567</v>
      </c>
      <c r="B3995" t="s">
        <v>8568</v>
      </c>
      <c r="C3995" t="s">
        <v>5</v>
      </c>
      <c r="D3995" t="s">
        <v>352</v>
      </c>
      <c r="E3995" t="s">
        <v>352</v>
      </c>
      <c r="F3995" t="s">
        <v>127</v>
      </c>
      <c r="G3995" t="str">
        <f>Table_Default__ACACCTCAT[[#This Row],[ACCT_CATEGORY]]</f>
        <v>14355</v>
      </c>
    </row>
    <row r="3996" spans="1:7" x14ac:dyDescent="0.25">
      <c r="A3996" t="s">
        <v>8569</v>
      </c>
      <c r="B3996" t="s">
        <v>8570</v>
      </c>
      <c r="C3996" t="s">
        <v>5</v>
      </c>
      <c r="D3996" t="s">
        <v>352</v>
      </c>
      <c r="E3996" t="s">
        <v>352</v>
      </c>
      <c r="F3996" t="s">
        <v>127</v>
      </c>
      <c r="G3996" t="str">
        <f>Table_Default__ACACCTCAT[[#This Row],[ACCT_CATEGORY]]</f>
        <v>14356</v>
      </c>
    </row>
    <row r="3997" spans="1:7" x14ac:dyDescent="0.25">
      <c r="A3997" t="s">
        <v>8571</v>
      </c>
      <c r="B3997" t="s">
        <v>8572</v>
      </c>
      <c r="C3997" t="s">
        <v>5</v>
      </c>
      <c r="D3997" t="s">
        <v>352</v>
      </c>
      <c r="E3997" t="s">
        <v>352</v>
      </c>
      <c r="F3997" t="s">
        <v>127</v>
      </c>
      <c r="G3997" t="str">
        <f>Table_Default__ACACCTCAT[[#This Row],[ACCT_CATEGORY]]</f>
        <v>14357</v>
      </c>
    </row>
    <row r="3998" spans="1:7" x14ac:dyDescent="0.25">
      <c r="A3998" t="s">
        <v>8573</v>
      </c>
      <c r="B3998" t="s">
        <v>8574</v>
      </c>
      <c r="C3998" t="s">
        <v>5</v>
      </c>
      <c r="D3998" t="s">
        <v>352</v>
      </c>
      <c r="E3998" t="s">
        <v>352</v>
      </c>
      <c r="F3998" t="s">
        <v>127</v>
      </c>
      <c r="G3998" t="str">
        <f>Table_Default__ACACCTCAT[[#This Row],[ACCT_CATEGORY]]</f>
        <v>14358</v>
      </c>
    </row>
    <row r="3999" spans="1:7" x14ac:dyDescent="0.25">
      <c r="A3999" t="s">
        <v>8575</v>
      </c>
      <c r="B3999" t="s">
        <v>8576</v>
      </c>
      <c r="C3999" t="s">
        <v>5</v>
      </c>
      <c r="D3999" t="s">
        <v>352</v>
      </c>
      <c r="E3999" t="s">
        <v>352</v>
      </c>
      <c r="F3999" t="s">
        <v>127</v>
      </c>
      <c r="G3999" t="str">
        <f>Table_Default__ACACCTCAT[[#This Row],[ACCT_CATEGORY]]</f>
        <v>14359</v>
      </c>
    </row>
    <row r="4000" spans="1:7" x14ac:dyDescent="0.25">
      <c r="A4000" t="s">
        <v>8577</v>
      </c>
      <c r="B4000" t="s">
        <v>8578</v>
      </c>
      <c r="C4000" t="s">
        <v>5</v>
      </c>
      <c r="D4000" t="s">
        <v>352</v>
      </c>
      <c r="E4000" t="s">
        <v>352</v>
      </c>
      <c r="F4000" t="s">
        <v>127</v>
      </c>
      <c r="G4000" t="str">
        <f>Table_Default__ACACCTCAT[[#This Row],[ACCT_CATEGORY]]</f>
        <v>14360</v>
      </c>
    </row>
    <row r="4001" spans="1:7" x14ac:dyDescent="0.25">
      <c r="A4001" t="s">
        <v>8579</v>
      </c>
      <c r="B4001" t="s">
        <v>8580</v>
      </c>
      <c r="C4001" t="s">
        <v>5</v>
      </c>
      <c r="D4001" t="s">
        <v>352</v>
      </c>
      <c r="E4001" t="s">
        <v>352</v>
      </c>
      <c r="F4001" t="s">
        <v>127</v>
      </c>
      <c r="G4001" t="str">
        <f>Table_Default__ACACCTCAT[[#This Row],[ACCT_CATEGORY]]</f>
        <v>14361</v>
      </c>
    </row>
    <row r="4002" spans="1:7" x14ac:dyDescent="0.25">
      <c r="A4002" t="s">
        <v>8581</v>
      </c>
      <c r="B4002" t="s">
        <v>8582</v>
      </c>
      <c r="C4002" t="s">
        <v>5</v>
      </c>
      <c r="D4002" t="s">
        <v>352</v>
      </c>
      <c r="E4002" t="s">
        <v>352</v>
      </c>
      <c r="F4002" t="s">
        <v>127</v>
      </c>
      <c r="G4002" t="str">
        <f>Table_Default__ACACCTCAT[[#This Row],[ACCT_CATEGORY]]</f>
        <v>14362</v>
      </c>
    </row>
    <row r="4003" spans="1:7" x14ac:dyDescent="0.25">
      <c r="A4003" t="s">
        <v>8583</v>
      </c>
      <c r="B4003" t="s">
        <v>8584</v>
      </c>
      <c r="C4003" t="s">
        <v>5</v>
      </c>
      <c r="D4003" t="s">
        <v>352</v>
      </c>
      <c r="E4003" t="s">
        <v>352</v>
      </c>
      <c r="F4003" t="s">
        <v>127</v>
      </c>
      <c r="G4003" t="str">
        <f>Table_Default__ACACCTCAT[[#This Row],[ACCT_CATEGORY]]</f>
        <v>14363</v>
      </c>
    </row>
    <row r="4004" spans="1:7" x14ac:dyDescent="0.25">
      <c r="A4004" t="s">
        <v>8585</v>
      </c>
      <c r="B4004" t="s">
        <v>8586</v>
      </c>
      <c r="C4004" t="s">
        <v>5</v>
      </c>
      <c r="D4004" t="s">
        <v>352</v>
      </c>
      <c r="E4004" t="s">
        <v>352</v>
      </c>
      <c r="F4004" t="s">
        <v>127</v>
      </c>
      <c r="G4004" t="str">
        <f>Table_Default__ACACCTCAT[[#This Row],[ACCT_CATEGORY]]</f>
        <v>14364</v>
      </c>
    </row>
    <row r="4005" spans="1:7" x14ac:dyDescent="0.25">
      <c r="A4005" t="s">
        <v>8587</v>
      </c>
      <c r="B4005" t="s">
        <v>8588</v>
      </c>
      <c r="C4005" t="s">
        <v>5</v>
      </c>
      <c r="D4005" t="s">
        <v>352</v>
      </c>
      <c r="E4005" t="s">
        <v>352</v>
      </c>
      <c r="F4005" t="s">
        <v>127</v>
      </c>
      <c r="G4005" t="str">
        <f>Table_Default__ACACCTCAT[[#This Row],[ACCT_CATEGORY]]</f>
        <v>14365</v>
      </c>
    </row>
    <row r="4006" spans="1:7" x14ac:dyDescent="0.25">
      <c r="A4006" t="s">
        <v>8589</v>
      </c>
      <c r="B4006" t="s">
        <v>8590</v>
      </c>
      <c r="C4006" t="s">
        <v>5</v>
      </c>
      <c r="D4006" t="s">
        <v>352</v>
      </c>
      <c r="E4006" t="s">
        <v>352</v>
      </c>
      <c r="F4006" t="s">
        <v>127</v>
      </c>
      <c r="G4006" t="str">
        <f>Table_Default__ACACCTCAT[[#This Row],[ACCT_CATEGORY]]</f>
        <v>14366</v>
      </c>
    </row>
    <row r="4007" spans="1:7" x14ac:dyDescent="0.25">
      <c r="A4007" t="s">
        <v>8591</v>
      </c>
      <c r="B4007" t="s">
        <v>8592</v>
      </c>
      <c r="C4007" t="s">
        <v>5</v>
      </c>
      <c r="D4007" t="s">
        <v>352</v>
      </c>
      <c r="E4007" t="s">
        <v>352</v>
      </c>
      <c r="F4007" t="s">
        <v>127</v>
      </c>
      <c r="G4007" t="str">
        <f>Table_Default__ACACCTCAT[[#This Row],[ACCT_CATEGORY]]</f>
        <v>14367</v>
      </c>
    </row>
    <row r="4008" spans="1:7" x14ac:dyDescent="0.25">
      <c r="A4008" t="s">
        <v>8593</v>
      </c>
      <c r="B4008" t="s">
        <v>8594</v>
      </c>
      <c r="C4008" t="s">
        <v>5</v>
      </c>
      <c r="D4008" t="s">
        <v>352</v>
      </c>
      <c r="E4008" t="s">
        <v>352</v>
      </c>
      <c r="F4008" t="s">
        <v>127</v>
      </c>
      <c r="G4008" t="str">
        <f>Table_Default__ACACCTCAT[[#This Row],[ACCT_CATEGORY]]</f>
        <v>14368</v>
      </c>
    </row>
    <row r="4009" spans="1:7" x14ac:dyDescent="0.25">
      <c r="A4009" t="s">
        <v>8595</v>
      </c>
      <c r="B4009" t="s">
        <v>8596</v>
      </c>
      <c r="C4009" t="s">
        <v>5</v>
      </c>
      <c r="D4009" t="s">
        <v>352</v>
      </c>
      <c r="E4009" t="s">
        <v>352</v>
      </c>
      <c r="F4009" t="s">
        <v>127</v>
      </c>
      <c r="G4009" t="str">
        <f>Table_Default__ACACCTCAT[[#This Row],[ACCT_CATEGORY]]</f>
        <v>14369</v>
      </c>
    </row>
    <row r="4010" spans="1:7" x14ac:dyDescent="0.25">
      <c r="A4010" t="s">
        <v>8597</v>
      </c>
      <c r="B4010" t="s">
        <v>8598</v>
      </c>
      <c r="C4010" t="s">
        <v>5</v>
      </c>
      <c r="D4010" t="s">
        <v>352</v>
      </c>
      <c r="E4010" t="s">
        <v>352</v>
      </c>
      <c r="F4010" t="s">
        <v>127</v>
      </c>
      <c r="G4010" t="str">
        <f>Table_Default__ACACCTCAT[[#This Row],[ACCT_CATEGORY]]</f>
        <v>14370</v>
      </c>
    </row>
    <row r="4011" spans="1:7" x14ac:dyDescent="0.25">
      <c r="A4011" t="s">
        <v>8599</v>
      </c>
      <c r="B4011" t="s">
        <v>8600</v>
      </c>
      <c r="C4011" t="s">
        <v>5</v>
      </c>
      <c r="D4011" t="s">
        <v>352</v>
      </c>
      <c r="E4011" t="s">
        <v>352</v>
      </c>
      <c r="F4011" t="s">
        <v>127</v>
      </c>
      <c r="G4011" t="str">
        <f>Table_Default__ACACCTCAT[[#This Row],[ACCT_CATEGORY]]</f>
        <v>14371</v>
      </c>
    </row>
    <row r="4012" spans="1:7" x14ac:dyDescent="0.25">
      <c r="A4012" t="s">
        <v>8601</v>
      </c>
      <c r="B4012" t="s">
        <v>8602</v>
      </c>
      <c r="C4012" t="s">
        <v>5</v>
      </c>
      <c r="D4012" t="s">
        <v>352</v>
      </c>
      <c r="E4012" t="s">
        <v>352</v>
      </c>
      <c r="F4012" t="s">
        <v>127</v>
      </c>
      <c r="G4012" t="str">
        <f>Table_Default__ACACCTCAT[[#This Row],[ACCT_CATEGORY]]</f>
        <v>14372</v>
      </c>
    </row>
    <row r="4013" spans="1:7" x14ac:dyDescent="0.25">
      <c r="A4013" t="s">
        <v>8603</v>
      </c>
      <c r="B4013" t="s">
        <v>8604</v>
      </c>
      <c r="C4013" t="s">
        <v>5</v>
      </c>
      <c r="D4013" t="s">
        <v>352</v>
      </c>
      <c r="E4013" t="s">
        <v>352</v>
      </c>
      <c r="F4013" t="s">
        <v>127</v>
      </c>
      <c r="G4013" t="str">
        <f>Table_Default__ACACCTCAT[[#This Row],[ACCT_CATEGORY]]</f>
        <v>14373</v>
      </c>
    </row>
    <row r="4014" spans="1:7" x14ac:dyDescent="0.25">
      <c r="A4014" t="s">
        <v>8605</v>
      </c>
      <c r="B4014" t="s">
        <v>8606</v>
      </c>
      <c r="C4014" t="s">
        <v>5</v>
      </c>
      <c r="D4014" t="s">
        <v>352</v>
      </c>
      <c r="E4014" t="s">
        <v>352</v>
      </c>
      <c r="F4014" t="s">
        <v>127</v>
      </c>
      <c r="G4014" t="str">
        <f>Table_Default__ACACCTCAT[[#This Row],[ACCT_CATEGORY]]</f>
        <v>14374</v>
      </c>
    </row>
    <row r="4015" spans="1:7" x14ac:dyDescent="0.25">
      <c r="A4015" t="s">
        <v>8607</v>
      </c>
      <c r="B4015" t="s">
        <v>8608</v>
      </c>
      <c r="C4015" t="s">
        <v>5</v>
      </c>
      <c r="D4015" t="s">
        <v>352</v>
      </c>
      <c r="E4015" t="s">
        <v>352</v>
      </c>
      <c r="F4015" t="s">
        <v>127</v>
      </c>
      <c r="G4015" t="str">
        <f>Table_Default__ACACCTCAT[[#This Row],[ACCT_CATEGORY]]</f>
        <v>14375</v>
      </c>
    </row>
    <row r="4016" spans="1:7" x14ac:dyDescent="0.25">
      <c r="A4016" t="s">
        <v>8609</v>
      </c>
      <c r="B4016" t="s">
        <v>8610</v>
      </c>
      <c r="C4016" t="s">
        <v>5</v>
      </c>
      <c r="D4016" t="s">
        <v>352</v>
      </c>
      <c r="E4016" t="s">
        <v>352</v>
      </c>
      <c r="F4016" t="s">
        <v>127</v>
      </c>
      <c r="G4016" t="str">
        <f>Table_Default__ACACCTCAT[[#This Row],[ACCT_CATEGORY]]</f>
        <v>14376</v>
      </c>
    </row>
    <row r="4017" spans="1:7" x14ac:dyDescent="0.25">
      <c r="A4017" t="s">
        <v>8611</v>
      </c>
      <c r="B4017" t="s">
        <v>8612</v>
      </c>
      <c r="C4017" t="s">
        <v>5</v>
      </c>
      <c r="D4017" t="s">
        <v>352</v>
      </c>
      <c r="E4017" t="s">
        <v>352</v>
      </c>
      <c r="F4017" t="s">
        <v>127</v>
      </c>
      <c r="G4017" t="str">
        <f>Table_Default__ACACCTCAT[[#This Row],[ACCT_CATEGORY]]</f>
        <v>14377</v>
      </c>
    </row>
    <row r="4018" spans="1:7" x14ac:dyDescent="0.25">
      <c r="A4018" t="s">
        <v>8613</v>
      </c>
      <c r="B4018" t="s">
        <v>8614</v>
      </c>
      <c r="C4018" t="s">
        <v>5</v>
      </c>
      <c r="D4018" t="s">
        <v>352</v>
      </c>
      <c r="E4018" t="s">
        <v>352</v>
      </c>
      <c r="F4018" t="s">
        <v>127</v>
      </c>
      <c r="G4018" t="str">
        <f>Table_Default__ACACCTCAT[[#This Row],[ACCT_CATEGORY]]</f>
        <v>14378</v>
      </c>
    </row>
    <row r="4019" spans="1:7" x14ac:dyDescent="0.25">
      <c r="A4019" t="s">
        <v>8615</v>
      </c>
      <c r="B4019" t="s">
        <v>8616</v>
      </c>
      <c r="C4019" t="s">
        <v>5</v>
      </c>
      <c r="D4019" t="s">
        <v>352</v>
      </c>
      <c r="E4019" t="s">
        <v>352</v>
      </c>
      <c r="F4019" t="s">
        <v>127</v>
      </c>
      <c r="G4019" t="str">
        <f>Table_Default__ACACCTCAT[[#This Row],[ACCT_CATEGORY]]</f>
        <v>14379</v>
      </c>
    </row>
    <row r="4020" spans="1:7" x14ac:dyDescent="0.25">
      <c r="A4020" t="s">
        <v>8617</v>
      </c>
      <c r="B4020" t="s">
        <v>8618</v>
      </c>
      <c r="C4020" t="s">
        <v>5</v>
      </c>
      <c r="D4020" t="s">
        <v>352</v>
      </c>
      <c r="E4020" t="s">
        <v>352</v>
      </c>
      <c r="F4020" t="s">
        <v>127</v>
      </c>
      <c r="G4020" t="str">
        <f>Table_Default__ACACCTCAT[[#This Row],[ACCT_CATEGORY]]</f>
        <v>14502</v>
      </c>
    </row>
    <row r="4021" spans="1:7" x14ac:dyDescent="0.25">
      <c r="A4021" t="s">
        <v>8619</v>
      </c>
      <c r="B4021" t="s">
        <v>8620</v>
      </c>
      <c r="C4021" t="s">
        <v>5</v>
      </c>
      <c r="D4021" t="s">
        <v>352</v>
      </c>
      <c r="E4021" t="s">
        <v>352</v>
      </c>
      <c r="F4021" t="s">
        <v>127</v>
      </c>
      <c r="G4021" t="str">
        <f>Table_Default__ACACCTCAT[[#This Row],[ACCT_CATEGORY]]</f>
        <v>15001</v>
      </c>
    </row>
    <row r="4022" spans="1:7" x14ac:dyDescent="0.25">
      <c r="A4022" t="s">
        <v>8621</v>
      </c>
      <c r="B4022" t="s">
        <v>8622</v>
      </c>
      <c r="C4022" t="s">
        <v>5</v>
      </c>
      <c r="D4022" t="s">
        <v>352</v>
      </c>
      <c r="E4022" t="s">
        <v>352</v>
      </c>
      <c r="F4022" t="s">
        <v>127</v>
      </c>
      <c r="G4022" t="str">
        <f>Table_Default__ACACCTCAT[[#This Row],[ACCT_CATEGORY]]</f>
        <v>15002</v>
      </c>
    </row>
    <row r="4023" spans="1:7" x14ac:dyDescent="0.25">
      <c r="A4023" t="s">
        <v>8623</v>
      </c>
      <c r="B4023" t="s">
        <v>8624</v>
      </c>
      <c r="C4023" t="s">
        <v>5</v>
      </c>
      <c r="D4023" t="s">
        <v>352</v>
      </c>
      <c r="E4023" t="s">
        <v>352</v>
      </c>
      <c r="F4023" t="s">
        <v>127</v>
      </c>
      <c r="G4023" t="str">
        <f>Table_Default__ACACCTCAT[[#This Row],[ACCT_CATEGORY]]</f>
        <v>15003</v>
      </c>
    </row>
    <row r="4024" spans="1:7" x14ac:dyDescent="0.25">
      <c r="A4024" t="s">
        <v>8625</v>
      </c>
      <c r="B4024" t="s">
        <v>8626</v>
      </c>
      <c r="C4024" t="s">
        <v>5</v>
      </c>
      <c r="D4024" t="s">
        <v>352</v>
      </c>
      <c r="E4024" t="s">
        <v>352</v>
      </c>
      <c r="F4024" t="s">
        <v>127</v>
      </c>
      <c r="G4024" t="str">
        <f>Table_Default__ACACCTCAT[[#This Row],[ACCT_CATEGORY]]</f>
        <v>15004</v>
      </c>
    </row>
    <row r="4025" spans="1:7" x14ac:dyDescent="0.25">
      <c r="A4025" t="s">
        <v>8627</v>
      </c>
      <c r="B4025" t="s">
        <v>8628</v>
      </c>
      <c r="C4025" t="s">
        <v>5</v>
      </c>
      <c r="D4025" t="s">
        <v>352</v>
      </c>
      <c r="E4025" t="s">
        <v>352</v>
      </c>
      <c r="F4025" t="s">
        <v>127</v>
      </c>
      <c r="G4025" t="str">
        <f>Table_Default__ACACCTCAT[[#This Row],[ACCT_CATEGORY]]</f>
        <v>15005</v>
      </c>
    </row>
    <row r="4026" spans="1:7" x14ac:dyDescent="0.25">
      <c r="A4026" t="s">
        <v>8629</v>
      </c>
      <c r="B4026" t="s">
        <v>8630</v>
      </c>
      <c r="C4026" t="s">
        <v>5</v>
      </c>
      <c r="D4026" t="s">
        <v>352</v>
      </c>
      <c r="E4026" t="s">
        <v>352</v>
      </c>
      <c r="F4026" t="s">
        <v>127</v>
      </c>
      <c r="G4026" t="str">
        <f>Table_Default__ACACCTCAT[[#This Row],[ACCT_CATEGORY]]</f>
        <v>15006</v>
      </c>
    </row>
    <row r="4027" spans="1:7" x14ac:dyDescent="0.25">
      <c r="A4027" t="s">
        <v>8631</v>
      </c>
      <c r="B4027" t="s">
        <v>8632</v>
      </c>
      <c r="C4027" t="s">
        <v>5</v>
      </c>
      <c r="D4027" t="s">
        <v>352</v>
      </c>
      <c r="E4027" t="s">
        <v>352</v>
      </c>
      <c r="F4027" t="s">
        <v>127</v>
      </c>
      <c r="G4027" t="str">
        <f>Table_Default__ACACCTCAT[[#This Row],[ACCT_CATEGORY]]</f>
        <v>15007</v>
      </c>
    </row>
    <row r="4028" spans="1:7" x14ac:dyDescent="0.25">
      <c r="A4028" t="s">
        <v>8633</v>
      </c>
      <c r="B4028" t="s">
        <v>8634</v>
      </c>
      <c r="C4028" t="s">
        <v>5</v>
      </c>
      <c r="D4028" t="s">
        <v>352</v>
      </c>
      <c r="E4028" t="s">
        <v>352</v>
      </c>
      <c r="F4028" t="s">
        <v>127</v>
      </c>
      <c r="G4028" t="str">
        <f>Table_Default__ACACCTCAT[[#This Row],[ACCT_CATEGORY]]</f>
        <v>15008</v>
      </c>
    </row>
    <row r="4029" spans="1:7" x14ac:dyDescent="0.25">
      <c r="A4029" t="s">
        <v>8635</v>
      </c>
      <c r="B4029" t="s">
        <v>8636</v>
      </c>
      <c r="C4029" t="s">
        <v>5</v>
      </c>
      <c r="D4029" t="s">
        <v>352</v>
      </c>
      <c r="E4029" t="s">
        <v>352</v>
      </c>
      <c r="F4029" t="s">
        <v>127</v>
      </c>
      <c r="G4029" t="str">
        <f>Table_Default__ACACCTCAT[[#This Row],[ACCT_CATEGORY]]</f>
        <v>15009</v>
      </c>
    </row>
    <row r="4030" spans="1:7" x14ac:dyDescent="0.25">
      <c r="A4030" t="s">
        <v>8637</v>
      </c>
      <c r="B4030" t="s">
        <v>8638</v>
      </c>
      <c r="C4030" t="s">
        <v>5</v>
      </c>
      <c r="D4030" t="s">
        <v>352</v>
      </c>
      <c r="E4030" t="s">
        <v>352</v>
      </c>
      <c r="F4030" t="s">
        <v>127</v>
      </c>
      <c r="G4030" t="str">
        <f>Table_Default__ACACCTCAT[[#This Row],[ACCT_CATEGORY]]</f>
        <v>15010</v>
      </c>
    </row>
    <row r="4031" spans="1:7" x14ac:dyDescent="0.25">
      <c r="A4031" t="s">
        <v>8639</v>
      </c>
      <c r="B4031" t="s">
        <v>8640</v>
      </c>
      <c r="C4031" t="s">
        <v>5</v>
      </c>
      <c r="D4031" t="s">
        <v>352</v>
      </c>
      <c r="E4031" t="s">
        <v>352</v>
      </c>
      <c r="F4031" t="s">
        <v>127</v>
      </c>
      <c r="G4031" t="str">
        <f>Table_Default__ACACCTCAT[[#This Row],[ACCT_CATEGORY]]</f>
        <v>15011</v>
      </c>
    </row>
    <row r="4032" spans="1:7" x14ac:dyDescent="0.25">
      <c r="A4032" t="s">
        <v>8641</v>
      </c>
      <c r="B4032" t="s">
        <v>8642</v>
      </c>
      <c r="C4032" t="s">
        <v>5</v>
      </c>
      <c r="D4032" t="s">
        <v>352</v>
      </c>
      <c r="E4032" t="s">
        <v>352</v>
      </c>
      <c r="F4032" t="s">
        <v>127</v>
      </c>
      <c r="G4032" t="str">
        <f>Table_Default__ACACCTCAT[[#This Row],[ACCT_CATEGORY]]</f>
        <v>15012</v>
      </c>
    </row>
    <row r="4033" spans="1:7" x14ac:dyDescent="0.25">
      <c r="A4033" t="s">
        <v>8643</v>
      </c>
      <c r="B4033" t="s">
        <v>8644</v>
      </c>
      <c r="C4033" t="s">
        <v>5</v>
      </c>
      <c r="D4033" t="s">
        <v>352</v>
      </c>
      <c r="E4033" t="s">
        <v>352</v>
      </c>
      <c r="F4033" t="s">
        <v>127</v>
      </c>
      <c r="G4033" t="str">
        <f>Table_Default__ACACCTCAT[[#This Row],[ACCT_CATEGORY]]</f>
        <v>15013</v>
      </c>
    </row>
    <row r="4034" spans="1:7" x14ac:dyDescent="0.25">
      <c r="A4034" t="s">
        <v>8645</v>
      </c>
      <c r="B4034" t="s">
        <v>8646</v>
      </c>
      <c r="C4034" t="s">
        <v>5</v>
      </c>
      <c r="D4034" t="s">
        <v>352</v>
      </c>
      <c r="E4034" t="s">
        <v>352</v>
      </c>
      <c r="F4034" t="s">
        <v>127</v>
      </c>
      <c r="G4034" t="str">
        <f>Table_Default__ACACCTCAT[[#This Row],[ACCT_CATEGORY]]</f>
        <v>15014</v>
      </c>
    </row>
    <row r="4035" spans="1:7" x14ac:dyDescent="0.25">
      <c r="A4035" t="s">
        <v>8647</v>
      </c>
      <c r="B4035" t="s">
        <v>8648</v>
      </c>
      <c r="C4035" t="s">
        <v>5</v>
      </c>
      <c r="D4035" t="s">
        <v>352</v>
      </c>
      <c r="E4035" t="s">
        <v>352</v>
      </c>
      <c r="F4035" t="s">
        <v>127</v>
      </c>
      <c r="G4035" t="str">
        <f>Table_Default__ACACCTCAT[[#This Row],[ACCT_CATEGORY]]</f>
        <v>15015</v>
      </c>
    </row>
    <row r="4036" spans="1:7" x14ac:dyDescent="0.25">
      <c r="A4036" t="s">
        <v>8649</v>
      </c>
      <c r="B4036" t="s">
        <v>8650</v>
      </c>
      <c r="C4036" t="s">
        <v>5</v>
      </c>
      <c r="D4036" t="s">
        <v>352</v>
      </c>
      <c r="E4036" t="s">
        <v>352</v>
      </c>
      <c r="F4036" t="s">
        <v>127</v>
      </c>
      <c r="G4036" t="str">
        <f>Table_Default__ACACCTCAT[[#This Row],[ACCT_CATEGORY]]</f>
        <v>15016</v>
      </c>
    </row>
    <row r="4037" spans="1:7" x14ac:dyDescent="0.25">
      <c r="A4037" t="s">
        <v>8651</v>
      </c>
      <c r="B4037" t="s">
        <v>8652</v>
      </c>
      <c r="C4037" t="s">
        <v>5</v>
      </c>
      <c r="D4037" t="s">
        <v>352</v>
      </c>
      <c r="E4037" t="s">
        <v>352</v>
      </c>
      <c r="F4037" t="s">
        <v>127</v>
      </c>
      <c r="G4037" t="str">
        <f>Table_Default__ACACCTCAT[[#This Row],[ACCT_CATEGORY]]</f>
        <v>15017</v>
      </c>
    </row>
    <row r="4038" spans="1:7" x14ac:dyDescent="0.25">
      <c r="A4038" t="s">
        <v>8653</v>
      </c>
      <c r="B4038" t="s">
        <v>8654</v>
      </c>
      <c r="C4038" t="s">
        <v>5</v>
      </c>
      <c r="D4038" t="s">
        <v>352</v>
      </c>
      <c r="E4038" t="s">
        <v>352</v>
      </c>
      <c r="F4038" t="s">
        <v>127</v>
      </c>
      <c r="G4038" t="str">
        <f>Table_Default__ACACCTCAT[[#This Row],[ACCT_CATEGORY]]</f>
        <v>15018</v>
      </c>
    </row>
    <row r="4039" spans="1:7" x14ac:dyDescent="0.25">
      <c r="A4039" t="s">
        <v>8655</v>
      </c>
      <c r="B4039" t="s">
        <v>8656</v>
      </c>
      <c r="C4039" t="s">
        <v>5</v>
      </c>
      <c r="D4039" t="s">
        <v>352</v>
      </c>
      <c r="E4039" t="s">
        <v>352</v>
      </c>
      <c r="F4039" t="s">
        <v>127</v>
      </c>
      <c r="G4039" t="str">
        <f>Table_Default__ACACCTCAT[[#This Row],[ACCT_CATEGORY]]</f>
        <v>15019</v>
      </c>
    </row>
    <row r="4040" spans="1:7" x14ac:dyDescent="0.25">
      <c r="A4040" t="s">
        <v>8657</v>
      </c>
      <c r="B4040" t="s">
        <v>8658</v>
      </c>
      <c r="C4040" t="s">
        <v>5</v>
      </c>
      <c r="D4040" t="s">
        <v>352</v>
      </c>
      <c r="E4040" t="s">
        <v>352</v>
      </c>
      <c r="F4040" t="s">
        <v>127</v>
      </c>
      <c r="G4040" t="str">
        <f>Table_Default__ACACCTCAT[[#This Row],[ACCT_CATEGORY]]</f>
        <v>15020</v>
      </c>
    </row>
    <row r="4041" spans="1:7" x14ac:dyDescent="0.25">
      <c r="A4041" t="s">
        <v>8659</v>
      </c>
      <c r="B4041" t="s">
        <v>8660</v>
      </c>
      <c r="C4041" t="s">
        <v>5</v>
      </c>
      <c r="D4041" t="s">
        <v>352</v>
      </c>
      <c r="E4041" t="s">
        <v>352</v>
      </c>
      <c r="F4041" t="s">
        <v>127</v>
      </c>
      <c r="G4041" t="str">
        <f>Table_Default__ACACCTCAT[[#This Row],[ACCT_CATEGORY]]</f>
        <v>15021</v>
      </c>
    </row>
    <row r="4042" spans="1:7" x14ac:dyDescent="0.25">
      <c r="A4042" t="s">
        <v>8661</v>
      </c>
      <c r="B4042" t="s">
        <v>8662</v>
      </c>
      <c r="C4042" t="s">
        <v>5</v>
      </c>
      <c r="D4042" t="s">
        <v>352</v>
      </c>
      <c r="E4042" t="s">
        <v>352</v>
      </c>
      <c r="F4042" t="s">
        <v>127</v>
      </c>
      <c r="G4042" t="str">
        <f>Table_Default__ACACCTCAT[[#This Row],[ACCT_CATEGORY]]</f>
        <v>15022</v>
      </c>
    </row>
    <row r="4043" spans="1:7" x14ac:dyDescent="0.25">
      <c r="A4043" t="s">
        <v>8663</v>
      </c>
      <c r="B4043" t="s">
        <v>8664</v>
      </c>
      <c r="C4043" t="s">
        <v>5</v>
      </c>
      <c r="D4043" t="s">
        <v>352</v>
      </c>
      <c r="E4043" t="s">
        <v>352</v>
      </c>
      <c r="F4043" t="s">
        <v>127</v>
      </c>
      <c r="G4043" t="str">
        <f>Table_Default__ACACCTCAT[[#This Row],[ACCT_CATEGORY]]</f>
        <v>15023</v>
      </c>
    </row>
    <row r="4044" spans="1:7" x14ac:dyDescent="0.25">
      <c r="A4044" t="s">
        <v>8665</v>
      </c>
      <c r="B4044" t="s">
        <v>8666</v>
      </c>
      <c r="C4044" t="s">
        <v>5</v>
      </c>
      <c r="D4044" t="s">
        <v>352</v>
      </c>
      <c r="E4044" t="s">
        <v>352</v>
      </c>
      <c r="F4044" t="s">
        <v>127</v>
      </c>
      <c r="G4044" t="str">
        <f>Table_Default__ACACCTCAT[[#This Row],[ACCT_CATEGORY]]</f>
        <v>15024</v>
      </c>
    </row>
    <row r="4045" spans="1:7" x14ac:dyDescent="0.25">
      <c r="A4045" t="s">
        <v>8667</v>
      </c>
      <c r="B4045" t="s">
        <v>8668</v>
      </c>
      <c r="C4045" t="s">
        <v>5</v>
      </c>
      <c r="D4045" t="s">
        <v>352</v>
      </c>
      <c r="E4045" t="s">
        <v>352</v>
      </c>
      <c r="F4045" t="s">
        <v>127</v>
      </c>
      <c r="G4045" t="str">
        <f>Table_Default__ACACCTCAT[[#This Row],[ACCT_CATEGORY]]</f>
        <v>15025</v>
      </c>
    </row>
    <row r="4046" spans="1:7" x14ac:dyDescent="0.25">
      <c r="A4046" t="s">
        <v>8669</v>
      </c>
      <c r="B4046" t="s">
        <v>8670</v>
      </c>
      <c r="C4046" t="s">
        <v>5</v>
      </c>
      <c r="D4046" t="s">
        <v>352</v>
      </c>
      <c r="E4046" t="s">
        <v>352</v>
      </c>
      <c r="F4046" t="s">
        <v>127</v>
      </c>
      <c r="G4046" t="str">
        <f>Table_Default__ACACCTCAT[[#This Row],[ACCT_CATEGORY]]</f>
        <v>15026</v>
      </c>
    </row>
    <row r="4047" spans="1:7" x14ac:dyDescent="0.25">
      <c r="A4047" t="s">
        <v>8671</v>
      </c>
      <c r="B4047" t="s">
        <v>8672</v>
      </c>
      <c r="C4047" t="s">
        <v>5</v>
      </c>
      <c r="D4047" t="s">
        <v>352</v>
      </c>
      <c r="E4047" t="s">
        <v>352</v>
      </c>
      <c r="F4047" t="s">
        <v>127</v>
      </c>
      <c r="G4047" t="str">
        <f>Table_Default__ACACCTCAT[[#This Row],[ACCT_CATEGORY]]</f>
        <v>15027</v>
      </c>
    </row>
    <row r="4048" spans="1:7" x14ac:dyDescent="0.25">
      <c r="A4048" t="s">
        <v>8673</v>
      </c>
      <c r="B4048" t="s">
        <v>8674</v>
      </c>
      <c r="C4048" t="s">
        <v>5</v>
      </c>
      <c r="D4048" t="s">
        <v>352</v>
      </c>
      <c r="E4048" t="s">
        <v>352</v>
      </c>
      <c r="F4048" t="s">
        <v>127</v>
      </c>
      <c r="G4048" t="str">
        <f>Table_Default__ACACCTCAT[[#This Row],[ACCT_CATEGORY]]</f>
        <v>15028</v>
      </c>
    </row>
    <row r="4049" spans="1:7" x14ac:dyDescent="0.25">
      <c r="A4049" t="s">
        <v>8675</v>
      </c>
      <c r="B4049" t="s">
        <v>8676</v>
      </c>
      <c r="C4049" t="s">
        <v>5</v>
      </c>
      <c r="D4049" t="s">
        <v>352</v>
      </c>
      <c r="E4049" t="s">
        <v>352</v>
      </c>
      <c r="F4049" t="s">
        <v>127</v>
      </c>
      <c r="G4049" t="str">
        <f>Table_Default__ACACCTCAT[[#This Row],[ACCT_CATEGORY]]</f>
        <v>15029</v>
      </c>
    </row>
    <row r="4050" spans="1:7" x14ac:dyDescent="0.25">
      <c r="A4050" t="s">
        <v>8677</v>
      </c>
      <c r="B4050" t="s">
        <v>8678</v>
      </c>
      <c r="C4050" t="s">
        <v>5</v>
      </c>
      <c r="D4050" t="s">
        <v>352</v>
      </c>
      <c r="E4050" t="s">
        <v>352</v>
      </c>
      <c r="F4050" t="s">
        <v>127</v>
      </c>
      <c r="G4050" t="str">
        <f>Table_Default__ACACCTCAT[[#This Row],[ACCT_CATEGORY]]</f>
        <v>15030</v>
      </c>
    </row>
    <row r="4051" spans="1:7" x14ac:dyDescent="0.25">
      <c r="A4051" t="s">
        <v>8679</v>
      </c>
      <c r="B4051" t="s">
        <v>8680</v>
      </c>
      <c r="C4051" t="s">
        <v>5</v>
      </c>
      <c r="D4051" t="s">
        <v>352</v>
      </c>
      <c r="E4051" t="s">
        <v>352</v>
      </c>
      <c r="F4051" t="s">
        <v>127</v>
      </c>
      <c r="G4051" t="str">
        <f>Table_Default__ACACCTCAT[[#This Row],[ACCT_CATEGORY]]</f>
        <v>15031</v>
      </c>
    </row>
    <row r="4052" spans="1:7" x14ac:dyDescent="0.25">
      <c r="A4052" t="s">
        <v>8681</v>
      </c>
      <c r="B4052" t="s">
        <v>8682</v>
      </c>
      <c r="C4052" t="s">
        <v>5</v>
      </c>
      <c r="D4052" t="s">
        <v>352</v>
      </c>
      <c r="E4052" t="s">
        <v>352</v>
      </c>
      <c r="F4052" t="s">
        <v>127</v>
      </c>
      <c r="G4052" t="str">
        <f>Table_Default__ACACCTCAT[[#This Row],[ACCT_CATEGORY]]</f>
        <v>15032</v>
      </c>
    </row>
    <row r="4053" spans="1:7" x14ac:dyDescent="0.25">
      <c r="A4053" t="s">
        <v>8683</v>
      </c>
      <c r="B4053" t="s">
        <v>8684</v>
      </c>
      <c r="C4053" t="s">
        <v>5</v>
      </c>
      <c r="D4053" t="s">
        <v>352</v>
      </c>
      <c r="E4053" t="s">
        <v>352</v>
      </c>
      <c r="F4053" t="s">
        <v>127</v>
      </c>
      <c r="G4053" t="str">
        <f>Table_Default__ACACCTCAT[[#This Row],[ACCT_CATEGORY]]</f>
        <v>15033</v>
      </c>
    </row>
    <row r="4054" spans="1:7" x14ac:dyDescent="0.25">
      <c r="A4054" t="s">
        <v>8685</v>
      </c>
      <c r="B4054" t="s">
        <v>8686</v>
      </c>
      <c r="C4054" t="s">
        <v>5</v>
      </c>
      <c r="D4054" t="s">
        <v>352</v>
      </c>
      <c r="E4054" t="s">
        <v>352</v>
      </c>
      <c r="F4054" t="s">
        <v>127</v>
      </c>
      <c r="G4054" t="str">
        <f>Table_Default__ACACCTCAT[[#This Row],[ACCT_CATEGORY]]</f>
        <v>15034</v>
      </c>
    </row>
    <row r="4055" spans="1:7" x14ac:dyDescent="0.25">
      <c r="A4055" t="s">
        <v>8687</v>
      </c>
      <c r="B4055" t="s">
        <v>8688</v>
      </c>
      <c r="C4055" t="s">
        <v>5</v>
      </c>
      <c r="D4055" t="s">
        <v>352</v>
      </c>
      <c r="E4055" t="s">
        <v>352</v>
      </c>
      <c r="F4055" t="s">
        <v>127</v>
      </c>
      <c r="G4055" t="str">
        <f>Table_Default__ACACCTCAT[[#This Row],[ACCT_CATEGORY]]</f>
        <v>15035</v>
      </c>
    </row>
    <row r="4056" spans="1:7" x14ac:dyDescent="0.25">
      <c r="A4056" t="s">
        <v>8689</v>
      </c>
      <c r="B4056" t="s">
        <v>8690</v>
      </c>
      <c r="C4056" t="s">
        <v>5</v>
      </c>
      <c r="D4056" t="s">
        <v>352</v>
      </c>
      <c r="E4056" t="s">
        <v>352</v>
      </c>
      <c r="F4056" t="s">
        <v>127</v>
      </c>
      <c r="G4056" t="str">
        <f>Table_Default__ACACCTCAT[[#This Row],[ACCT_CATEGORY]]</f>
        <v>15036</v>
      </c>
    </row>
    <row r="4057" spans="1:7" x14ac:dyDescent="0.25">
      <c r="A4057" t="s">
        <v>8691</v>
      </c>
      <c r="B4057" t="s">
        <v>8692</v>
      </c>
      <c r="C4057" t="s">
        <v>5</v>
      </c>
      <c r="D4057" t="s">
        <v>352</v>
      </c>
      <c r="E4057" t="s">
        <v>352</v>
      </c>
      <c r="F4057" t="s">
        <v>127</v>
      </c>
      <c r="G4057" t="str">
        <f>Table_Default__ACACCTCAT[[#This Row],[ACCT_CATEGORY]]</f>
        <v>15037</v>
      </c>
    </row>
    <row r="4058" spans="1:7" x14ac:dyDescent="0.25">
      <c r="A4058" t="s">
        <v>8693</v>
      </c>
      <c r="B4058" t="s">
        <v>8694</v>
      </c>
      <c r="C4058" t="s">
        <v>5</v>
      </c>
      <c r="D4058" t="s">
        <v>352</v>
      </c>
      <c r="E4058" t="s">
        <v>352</v>
      </c>
      <c r="F4058" t="s">
        <v>127</v>
      </c>
      <c r="G4058" t="str">
        <f>Table_Default__ACACCTCAT[[#This Row],[ACCT_CATEGORY]]</f>
        <v>15038</v>
      </c>
    </row>
    <row r="4059" spans="1:7" x14ac:dyDescent="0.25">
      <c r="A4059" t="s">
        <v>8695</v>
      </c>
      <c r="B4059" t="s">
        <v>8696</v>
      </c>
      <c r="C4059" t="s">
        <v>5</v>
      </c>
      <c r="D4059" t="s">
        <v>352</v>
      </c>
      <c r="E4059" t="s">
        <v>352</v>
      </c>
      <c r="F4059" t="s">
        <v>127</v>
      </c>
      <c r="G4059" t="str">
        <f>Table_Default__ACACCTCAT[[#This Row],[ACCT_CATEGORY]]</f>
        <v>15039</v>
      </c>
    </row>
    <row r="4060" spans="1:7" x14ac:dyDescent="0.25">
      <c r="A4060" t="s">
        <v>8697</v>
      </c>
      <c r="B4060" t="s">
        <v>8698</v>
      </c>
      <c r="C4060" t="s">
        <v>5</v>
      </c>
      <c r="D4060" t="s">
        <v>352</v>
      </c>
      <c r="E4060" t="s">
        <v>352</v>
      </c>
      <c r="F4060" t="s">
        <v>127</v>
      </c>
      <c r="G4060" t="str">
        <f>Table_Default__ACACCTCAT[[#This Row],[ACCT_CATEGORY]]</f>
        <v>15040</v>
      </c>
    </row>
    <row r="4061" spans="1:7" x14ac:dyDescent="0.25">
      <c r="A4061" t="s">
        <v>8699</v>
      </c>
      <c r="B4061" t="s">
        <v>8700</v>
      </c>
      <c r="C4061" t="s">
        <v>5</v>
      </c>
      <c r="D4061" t="s">
        <v>352</v>
      </c>
      <c r="E4061" t="s">
        <v>352</v>
      </c>
      <c r="F4061" t="s">
        <v>127</v>
      </c>
      <c r="G4061" t="str">
        <f>Table_Default__ACACCTCAT[[#This Row],[ACCT_CATEGORY]]</f>
        <v>15041</v>
      </c>
    </row>
    <row r="4062" spans="1:7" x14ac:dyDescent="0.25">
      <c r="A4062" t="s">
        <v>8701</v>
      </c>
      <c r="B4062" t="s">
        <v>8702</v>
      </c>
      <c r="C4062" t="s">
        <v>5</v>
      </c>
      <c r="D4062" t="s">
        <v>352</v>
      </c>
      <c r="E4062" t="s">
        <v>352</v>
      </c>
      <c r="F4062" t="s">
        <v>127</v>
      </c>
      <c r="G4062" t="str">
        <f>Table_Default__ACACCTCAT[[#This Row],[ACCT_CATEGORY]]</f>
        <v>23038</v>
      </c>
    </row>
    <row r="4063" spans="1:7" x14ac:dyDescent="0.25">
      <c r="A4063" t="s">
        <v>8703</v>
      </c>
      <c r="B4063" t="s">
        <v>8704</v>
      </c>
      <c r="C4063" t="s">
        <v>5</v>
      </c>
      <c r="D4063" t="s">
        <v>352</v>
      </c>
      <c r="E4063" t="s">
        <v>352</v>
      </c>
      <c r="F4063" t="s">
        <v>127</v>
      </c>
      <c r="G4063" t="str">
        <f>Table_Default__ACACCTCAT[[#This Row],[ACCT_CATEGORY]]</f>
        <v>23039</v>
      </c>
    </row>
    <row r="4064" spans="1:7" x14ac:dyDescent="0.25">
      <c r="A4064" t="s">
        <v>8705</v>
      </c>
      <c r="B4064" t="s">
        <v>8706</v>
      </c>
      <c r="C4064" t="s">
        <v>5</v>
      </c>
      <c r="D4064" t="s">
        <v>352</v>
      </c>
      <c r="E4064" t="s">
        <v>352</v>
      </c>
      <c r="F4064" t="s">
        <v>127</v>
      </c>
      <c r="G4064" t="str">
        <f>Table_Default__ACACCTCAT[[#This Row],[ACCT_CATEGORY]]</f>
        <v>23040</v>
      </c>
    </row>
    <row r="4065" spans="1:7" x14ac:dyDescent="0.25">
      <c r="A4065" t="s">
        <v>8707</v>
      </c>
      <c r="B4065" t="s">
        <v>8708</v>
      </c>
      <c r="C4065" t="s">
        <v>5</v>
      </c>
      <c r="D4065" t="s">
        <v>352</v>
      </c>
      <c r="E4065" t="s">
        <v>352</v>
      </c>
      <c r="F4065" t="s">
        <v>127</v>
      </c>
      <c r="G4065" t="str">
        <f>Table_Default__ACACCTCAT[[#This Row],[ACCT_CATEGORY]]</f>
        <v>23041</v>
      </c>
    </row>
    <row r="4066" spans="1:7" x14ac:dyDescent="0.25">
      <c r="A4066" t="s">
        <v>8709</v>
      </c>
      <c r="B4066" t="s">
        <v>8710</v>
      </c>
      <c r="C4066" t="s">
        <v>5</v>
      </c>
      <c r="D4066" t="s">
        <v>352</v>
      </c>
      <c r="E4066" t="s">
        <v>352</v>
      </c>
      <c r="F4066" t="s">
        <v>127</v>
      </c>
      <c r="G4066" t="str">
        <f>Table_Default__ACACCTCAT[[#This Row],[ACCT_CATEGORY]]</f>
        <v>23042</v>
      </c>
    </row>
    <row r="4067" spans="1:7" x14ac:dyDescent="0.25">
      <c r="A4067" t="s">
        <v>8711</v>
      </c>
      <c r="B4067" t="s">
        <v>8712</v>
      </c>
      <c r="C4067" t="s">
        <v>5</v>
      </c>
      <c r="D4067" t="s">
        <v>352</v>
      </c>
      <c r="E4067" t="s">
        <v>352</v>
      </c>
      <c r="F4067" t="s">
        <v>127</v>
      </c>
      <c r="G4067" t="str">
        <f>Table_Default__ACACCTCAT[[#This Row],[ACCT_CATEGORY]]</f>
        <v>23043</v>
      </c>
    </row>
    <row r="4068" spans="1:7" x14ac:dyDescent="0.25">
      <c r="A4068" t="s">
        <v>8713</v>
      </c>
      <c r="B4068" t="s">
        <v>8714</v>
      </c>
      <c r="C4068" t="s">
        <v>5</v>
      </c>
      <c r="D4068" t="s">
        <v>352</v>
      </c>
      <c r="E4068" t="s">
        <v>352</v>
      </c>
      <c r="F4068" t="s">
        <v>127</v>
      </c>
      <c r="G4068" t="str">
        <f>Table_Default__ACACCTCAT[[#This Row],[ACCT_CATEGORY]]</f>
        <v>23044</v>
      </c>
    </row>
    <row r="4069" spans="1:7" x14ac:dyDescent="0.25">
      <c r="A4069" t="s">
        <v>8715</v>
      </c>
      <c r="B4069" t="s">
        <v>8716</v>
      </c>
      <c r="C4069" t="s">
        <v>5</v>
      </c>
      <c r="D4069" t="s">
        <v>352</v>
      </c>
      <c r="E4069" t="s">
        <v>352</v>
      </c>
      <c r="F4069" t="s">
        <v>127</v>
      </c>
      <c r="G4069" t="str">
        <f>Table_Default__ACACCTCAT[[#This Row],[ACCT_CATEGORY]]</f>
        <v>23045</v>
      </c>
    </row>
    <row r="4070" spans="1:7" x14ac:dyDescent="0.25">
      <c r="A4070" t="s">
        <v>8717</v>
      </c>
      <c r="B4070" t="s">
        <v>8718</v>
      </c>
      <c r="C4070" t="s">
        <v>5</v>
      </c>
      <c r="D4070" t="s">
        <v>352</v>
      </c>
      <c r="E4070" t="s">
        <v>352</v>
      </c>
      <c r="F4070" t="s">
        <v>127</v>
      </c>
      <c r="G4070" t="str">
        <f>Table_Default__ACACCTCAT[[#This Row],[ACCT_CATEGORY]]</f>
        <v>23046</v>
      </c>
    </row>
    <row r="4071" spans="1:7" x14ac:dyDescent="0.25">
      <c r="A4071" t="s">
        <v>8719</v>
      </c>
      <c r="B4071" t="s">
        <v>8720</v>
      </c>
      <c r="C4071" t="s">
        <v>5</v>
      </c>
      <c r="D4071" t="s">
        <v>352</v>
      </c>
      <c r="E4071" t="s">
        <v>352</v>
      </c>
      <c r="F4071" t="s">
        <v>127</v>
      </c>
      <c r="G4071" t="str">
        <f>Table_Default__ACACCTCAT[[#This Row],[ACCT_CATEGORY]]</f>
        <v>23047</v>
      </c>
    </row>
    <row r="4072" spans="1:7" x14ac:dyDescent="0.25">
      <c r="A4072" t="s">
        <v>8721</v>
      </c>
      <c r="B4072" t="s">
        <v>8722</v>
      </c>
      <c r="C4072" t="s">
        <v>5</v>
      </c>
      <c r="D4072" t="s">
        <v>352</v>
      </c>
      <c r="E4072" t="s">
        <v>352</v>
      </c>
      <c r="F4072" t="s">
        <v>127</v>
      </c>
      <c r="G4072" t="str">
        <f>Table_Default__ACACCTCAT[[#This Row],[ACCT_CATEGORY]]</f>
        <v>23048</v>
      </c>
    </row>
    <row r="4073" spans="1:7" x14ac:dyDescent="0.25">
      <c r="A4073" t="s">
        <v>8723</v>
      </c>
      <c r="B4073" t="s">
        <v>8724</v>
      </c>
      <c r="C4073" t="s">
        <v>5</v>
      </c>
      <c r="D4073" t="s">
        <v>352</v>
      </c>
      <c r="E4073" t="s">
        <v>352</v>
      </c>
      <c r="F4073" t="s">
        <v>127</v>
      </c>
      <c r="G4073" t="str">
        <f>Table_Default__ACACCTCAT[[#This Row],[ACCT_CATEGORY]]</f>
        <v>23049</v>
      </c>
    </row>
    <row r="4074" spans="1:7" x14ac:dyDescent="0.25">
      <c r="A4074" t="s">
        <v>8725</v>
      </c>
      <c r="B4074" t="s">
        <v>8726</v>
      </c>
      <c r="C4074" t="s">
        <v>5</v>
      </c>
      <c r="D4074" t="s">
        <v>352</v>
      </c>
      <c r="E4074" t="s">
        <v>352</v>
      </c>
      <c r="F4074" t="s">
        <v>127</v>
      </c>
      <c r="G4074" t="str">
        <f>Table_Default__ACACCTCAT[[#This Row],[ACCT_CATEGORY]]</f>
        <v>23050</v>
      </c>
    </row>
    <row r="4075" spans="1:7" x14ac:dyDescent="0.25">
      <c r="A4075" t="s">
        <v>8727</v>
      </c>
      <c r="B4075" t="s">
        <v>8728</v>
      </c>
      <c r="C4075" t="s">
        <v>5</v>
      </c>
      <c r="D4075" t="s">
        <v>352</v>
      </c>
      <c r="E4075" t="s">
        <v>352</v>
      </c>
      <c r="F4075" t="s">
        <v>127</v>
      </c>
      <c r="G4075" t="str">
        <f>Table_Default__ACACCTCAT[[#This Row],[ACCT_CATEGORY]]</f>
        <v>23051</v>
      </c>
    </row>
    <row r="4076" spans="1:7" x14ac:dyDescent="0.25">
      <c r="A4076" t="s">
        <v>8729</v>
      </c>
      <c r="B4076" t="s">
        <v>8730</v>
      </c>
      <c r="C4076" t="s">
        <v>5</v>
      </c>
      <c r="D4076" t="s">
        <v>352</v>
      </c>
      <c r="E4076" t="s">
        <v>352</v>
      </c>
      <c r="F4076" t="s">
        <v>127</v>
      </c>
      <c r="G4076" t="str">
        <f>Table_Default__ACACCTCAT[[#This Row],[ACCT_CATEGORY]]</f>
        <v>23052</v>
      </c>
    </row>
    <row r="4077" spans="1:7" x14ac:dyDescent="0.25">
      <c r="A4077" t="s">
        <v>8731</v>
      </c>
      <c r="B4077" t="s">
        <v>8732</v>
      </c>
      <c r="C4077" t="s">
        <v>5</v>
      </c>
      <c r="D4077" t="s">
        <v>352</v>
      </c>
      <c r="E4077" t="s">
        <v>352</v>
      </c>
      <c r="F4077" t="s">
        <v>127</v>
      </c>
      <c r="G4077" t="str">
        <f>Table_Default__ACACCTCAT[[#This Row],[ACCT_CATEGORY]]</f>
        <v>23053</v>
      </c>
    </row>
    <row r="4078" spans="1:7" x14ac:dyDescent="0.25">
      <c r="A4078" t="s">
        <v>8733</v>
      </c>
      <c r="B4078" t="s">
        <v>8734</v>
      </c>
      <c r="C4078" t="s">
        <v>5</v>
      </c>
      <c r="D4078" t="s">
        <v>352</v>
      </c>
      <c r="E4078" t="s">
        <v>352</v>
      </c>
      <c r="F4078" t="s">
        <v>127</v>
      </c>
      <c r="G4078" t="str">
        <f>Table_Default__ACACCTCAT[[#This Row],[ACCT_CATEGORY]]</f>
        <v>23054</v>
      </c>
    </row>
    <row r="4079" spans="1:7" x14ac:dyDescent="0.25">
      <c r="A4079" t="s">
        <v>8735</v>
      </c>
      <c r="B4079" t="s">
        <v>8736</v>
      </c>
      <c r="C4079" t="s">
        <v>5</v>
      </c>
      <c r="D4079" t="s">
        <v>352</v>
      </c>
      <c r="E4079" t="s">
        <v>352</v>
      </c>
      <c r="F4079" t="s">
        <v>127</v>
      </c>
      <c r="G4079" t="str">
        <f>Table_Default__ACACCTCAT[[#This Row],[ACCT_CATEGORY]]</f>
        <v>23055</v>
      </c>
    </row>
    <row r="4080" spans="1:7" x14ac:dyDescent="0.25">
      <c r="A4080" t="s">
        <v>8737</v>
      </c>
      <c r="B4080" t="s">
        <v>8738</v>
      </c>
      <c r="C4080" t="s">
        <v>5</v>
      </c>
      <c r="D4080" t="s">
        <v>352</v>
      </c>
      <c r="E4080" t="s">
        <v>352</v>
      </c>
      <c r="F4080" t="s">
        <v>127</v>
      </c>
      <c r="G4080" t="str">
        <f>Table_Default__ACACCTCAT[[#This Row],[ACCT_CATEGORY]]</f>
        <v>23056</v>
      </c>
    </row>
    <row r="4081" spans="1:7" x14ac:dyDescent="0.25">
      <c r="A4081" t="s">
        <v>8739</v>
      </c>
      <c r="B4081" t="s">
        <v>8740</v>
      </c>
      <c r="C4081" t="s">
        <v>5</v>
      </c>
      <c r="D4081" t="s">
        <v>352</v>
      </c>
      <c r="E4081" t="s">
        <v>352</v>
      </c>
      <c r="F4081" t="s">
        <v>127</v>
      </c>
      <c r="G4081" t="str">
        <f>Table_Default__ACACCTCAT[[#This Row],[ACCT_CATEGORY]]</f>
        <v>23057</v>
      </c>
    </row>
    <row r="4082" spans="1:7" x14ac:dyDescent="0.25">
      <c r="A4082" t="s">
        <v>8741</v>
      </c>
      <c r="B4082" t="s">
        <v>8742</v>
      </c>
      <c r="C4082" t="s">
        <v>5</v>
      </c>
      <c r="D4082" t="s">
        <v>352</v>
      </c>
      <c r="E4082" t="s">
        <v>352</v>
      </c>
      <c r="F4082" t="s">
        <v>127</v>
      </c>
      <c r="G4082" t="str">
        <f>Table_Default__ACACCTCAT[[#This Row],[ACCT_CATEGORY]]</f>
        <v>23058</v>
      </c>
    </row>
    <row r="4083" spans="1:7" x14ac:dyDescent="0.25">
      <c r="A4083" t="s">
        <v>8743</v>
      </c>
      <c r="B4083" t="s">
        <v>8744</v>
      </c>
      <c r="C4083" t="s">
        <v>5</v>
      </c>
      <c r="D4083" t="s">
        <v>352</v>
      </c>
      <c r="E4083" t="s">
        <v>352</v>
      </c>
      <c r="F4083" t="s">
        <v>127</v>
      </c>
      <c r="G4083" t="str">
        <f>Table_Default__ACACCTCAT[[#This Row],[ACCT_CATEGORY]]</f>
        <v>23059</v>
      </c>
    </row>
    <row r="4084" spans="1:7" x14ac:dyDescent="0.25">
      <c r="A4084" t="s">
        <v>8745</v>
      </c>
      <c r="B4084" t="s">
        <v>8746</v>
      </c>
      <c r="C4084" t="s">
        <v>5</v>
      </c>
      <c r="D4084" t="s">
        <v>352</v>
      </c>
      <c r="E4084" t="s">
        <v>352</v>
      </c>
      <c r="F4084" t="s">
        <v>127</v>
      </c>
      <c r="G4084" t="str">
        <f>Table_Default__ACACCTCAT[[#This Row],[ACCT_CATEGORY]]</f>
        <v>23060</v>
      </c>
    </row>
    <row r="4085" spans="1:7" x14ac:dyDescent="0.25">
      <c r="A4085" t="s">
        <v>8747</v>
      </c>
      <c r="B4085" t="s">
        <v>8748</v>
      </c>
      <c r="C4085" t="s">
        <v>5</v>
      </c>
      <c r="D4085" t="s">
        <v>352</v>
      </c>
      <c r="E4085" t="s">
        <v>352</v>
      </c>
      <c r="F4085" t="s">
        <v>127</v>
      </c>
      <c r="G4085" t="str">
        <f>Table_Default__ACACCTCAT[[#This Row],[ACCT_CATEGORY]]</f>
        <v>23061</v>
      </c>
    </row>
    <row r="4086" spans="1:7" x14ac:dyDescent="0.25">
      <c r="A4086" t="s">
        <v>8749</v>
      </c>
      <c r="B4086" t="s">
        <v>8750</v>
      </c>
      <c r="C4086" t="s">
        <v>5</v>
      </c>
      <c r="D4086" t="s">
        <v>352</v>
      </c>
      <c r="E4086" t="s">
        <v>352</v>
      </c>
      <c r="F4086" t="s">
        <v>127</v>
      </c>
      <c r="G4086" t="str">
        <f>Table_Default__ACACCTCAT[[#This Row],[ACCT_CATEGORY]]</f>
        <v>23062</v>
      </c>
    </row>
    <row r="4087" spans="1:7" x14ac:dyDescent="0.25">
      <c r="A4087" t="s">
        <v>8751</v>
      </c>
      <c r="B4087" t="s">
        <v>8752</v>
      </c>
      <c r="C4087" t="s">
        <v>5</v>
      </c>
      <c r="D4087" t="s">
        <v>352</v>
      </c>
      <c r="E4087" t="s">
        <v>352</v>
      </c>
      <c r="F4087" t="s">
        <v>127</v>
      </c>
      <c r="G4087" t="str">
        <f>Table_Default__ACACCTCAT[[#This Row],[ACCT_CATEGORY]]</f>
        <v>23063</v>
      </c>
    </row>
    <row r="4088" spans="1:7" x14ac:dyDescent="0.25">
      <c r="A4088" t="s">
        <v>8753</v>
      </c>
      <c r="B4088" t="s">
        <v>8754</v>
      </c>
      <c r="C4088" t="s">
        <v>5</v>
      </c>
      <c r="D4088" t="s">
        <v>352</v>
      </c>
      <c r="E4088" t="s">
        <v>352</v>
      </c>
      <c r="F4088" t="s">
        <v>127</v>
      </c>
      <c r="G4088" t="str">
        <f>Table_Default__ACACCTCAT[[#This Row],[ACCT_CATEGORY]]</f>
        <v>23064</v>
      </c>
    </row>
    <row r="4089" spans="1:7" x14ac:dyDescent="0.25">
      <c r="A4089" t="s">
        <v>8755</v>
      </c>
      <c r="B4089" t="s">
        <v>8756</v>
      </c>
      <c r="C4089" t="s">
        <v>5</v>
      </c>
      <c r="D4089" t="s">
        <v>352</v>
      </c>
      <c r="E4089" t="s">
        <v>352</v>
      </c>
      <c r="F4089" t="s">
        <v>127</v>
      </c>
      <c r="G4089" t="str">
        <f>Table_Default__ACACCTCAT[[#This Row],[ACCT_CATEGORY]]</f>
        <v>23065</v>
      </c>
    </row>
    <row r="4090" spans="1:7" x14ac:dyDescent="0.25">
      <c r="A4090" t="s">
        <v>8757</v>
      </c>
      <c r="B4090" t="s">
        <v>8758</v>
      </c>
      <c r="C4090" t="s">
        <v>5</v>
      </c>
      <c r="D4090" t="s">
        <v>352</v>
      </c>
      <c r="E4090" t="s">
        <v>352</v>
      </c>
      <c r="F4090" t="s">
        <v>127</v>
      </c>
      <c r="G4090" t="str">
        <f>Table_Default__ACACCTCAT[[#This Row],[ACCT_CATEGORY]]</f>
        <v>23066</v>
      </c>
    </row>
    <row r="4091" spans="1:7" x14ac:dyDescent="0.25">
      <c r="A4091" t="s">
        <v>8759</v>
      </c>
      <c r="B4091" t="s">
        <v>8760</v>
      </c>
      <c r="C4091" t="s">
        <v>5</v>
      </c>
      <c r="D4091" t="s">
        <v>352</v>
      </c>
      <c r="E4091" t="s">
        <v>352</v>
      </c>
      <c r="F4091" t="s">
        <v>127</v>
      </c>
      <c r="G4091" t="str">
        <f>Table_Default__ACACCTCAT[[#This Row],[ACCT_CATEGORY]]</f>
        <v>23067</v>
      </c>
    </row>
    <row r="4092" spans="1:7" x14ac:dyDescent="0.25">
      <c r="A4092" t="s">
        <v>8761</v>
      </c>
      <c r="B4092" t="s">
        <v>8762</v>
      </c>
      <c r="C4092" t="s">
        <v>5</v>
      </c>
      <c r="D4092" t="s">
        <v>352</v>
      </c>
      <c r="E4092" t="s">
        <v>352</v>
      </c>
      <c r="F4092" t="s">
        <v>127</v>
      </c>
      <c r="G4092" t="str">
        <f>Table_Default__ACACCTCAT[[#This Row],[ACCT_CATEGORY]]</f>
        <v>23068</v>
      </c>
    </row>
    <row r="4093" spans="1:7" x14ac:dyDescent="0.25">
      <c r="A4093" t="s">
        <v>8763</v>
      </c>
      <c r="B4093" t="s">
        <v>8764</v>
      </c>
      <c r="C4093" t="s">
        <v>5</v>
      </c>
      <c r="D4093" t="s">
        <v>352</v>
      </c>
      <c r="E4093" t="s">
        <v>352</v>
      </c>
      <c r="F4093" t="s">
        <v>127</v>
      </c>
      <c r="G4093" t="str">
        <f>Table_Default__ACACCTCAT[[#This Row],[ACCT_CATEGORY]]</f>
        <v>23069</v>
      </c>
    </row>
    <row r="4094" spans="1:7" x14ac:dyDescent="0.25">
      <c r="A4094" t="s">
        <v>8765</v>
      </c>
      <c r="B4094" t="s">
        <v>8766</v>
      </c>
      <c r="C4094" t="s">
        <v>5</v>
      </c>
      <c r="D4094" t="s">
        <v>352</v>
      </c>
      <c r="E4094" t="s">
        <v>352</v>
      </c>
      <c r="F4094" t="s">
        <v>127</v>
      </c>
      <c r="G4094" t="str">
        <f>Table_Default__ACACCTCAT[[#This Row],[ACCT_CATEGORY]]</f>
        <v>23070</v>
      </c>
    </row>
    <row r="4095" spans="1:7" x14ac:dyDescent="0.25">
      <c r="A4095" t="s">
        <v>8767</v>
      </c>
      <c r="B4095" t="s">
        <v>8768</v>
      </c>
      <c r="C4095" t="s">
        <v>5</v>
      </c>
      <c r="D4095" t="s">
        <v>352</v>
      </c>
      <c r="E4095" t="s">
        <v>352</v>
      </c>
      <c r="F4095" t="s">
        <v>127</v>
      </c>
      <c r="G4095" t="str">
        <f>Table_Default__ACACCTCAT[[#This Row],[ACCT_CATEGORY]]</f>
        <v>23071</v>
      </c>
    </row>
    <row r="4096" spans="1:7" x14ac:dyDescent="0.25">
      <c r="A4096" t="s">
        <v>8769</v>
      </c>
      <c r="B4096" t="s">
        <v>8770</v>
      </c>
      <c r="C4096" t="s">
        <v>5</v>
      </c>
      <c r="D4096" t="s">
        <v>352</v>
      </c>
      <c r="E4096" t="s">
        <v>352</v>
      </c>
      <c r="F4096" t="s">
        <v>127</v>
      </c>
      <c r="G4096" t="str">
        <f>Table_Default__ACACCTCAT[[#This Row],[ACCT_CATEGORY]]</f>
        <v>23072</v>
      </c>
    </row>
    <row r="4097" spans="1:7" x14ac:dyDescent="0.25">
      <c r="A4097" t="s">
        <v>8771</v>
      </c>
      <c r="B4097" t="s">
        <v>8772</v>
      </c>
      <c r="C4097" t="s">
        <v>5</v>
      </c>
      <c r="D4097" t="s">
        <v>352</v>
      </c>
      <c r="E4097" t="s">
        <v>352</v>
      </c>
      <c r="F4097" t="s">
        <v>127</v>
      </c>
      <c r="G4097" t="str">
        <f>Table_Default__ACACCTCAT[[#This Row],[ACCT_CATEGORY]]</f>
        <v>23073</v>
      </c>
    </row>
    <row r="4098" spans="1:7" x14ac:dyDescent="0.25">
      <c r="A4098" t="s">
        <v>8773</v>
      </c>
      <c r="B4098" t="s">
        <v>8774</v>
      </c>
      <c r="C4098" t="s">
        <v>5</v>
      </c>
      <c r="D4098" t="s">
        <v>352</v>
      </c>
      <c r="E4098" t="s">
        <v>352</v>
      </c>
      <c r="F4098" t="s">
        <v>127</v>
      </c>
      <c r="G4098" t="str">
        <f>Table_Default__ACACCTCAT[[#This Row],[ACCT_CATEGORY]]</f>
        <v>23074</v>
      </c>
    </row>
    <row r="4099" spans="1:7" x14ac:dyDescent="0.25">
      <c r="A4099" t="s">
        <v>8775</v>
      </c>
      <c r="B4099" t="s">
        <v>8776</v>
      </c>
      <c r="C4099" t="s">
        <v>5</v>
      </c>
      <c r="D4099" t="s">
        <v>352</v>
      </c>
      <c r="E4099" t="s">
        <v>352</v>
      </c>
      <c r="F4099" t="s">
        <v>127</v>
      </c>
      <c r="G4099" t="str">
        <f>Table_Default__ACACCTCAT[[#This Row],[ACCT_CATEGORY]]</f>
        <v>23075</v>
      </c>
    </row>
    <row r="4100" spans="1:7" x14ac:dyDescent="0.25">
      <c r="A4100" t="s">
        <v>8777</v>
      </c>
      <c r="B4100" t="s">
        <v>8778</v>
      </c>
      <c r="C4100" t="s">
        <v>5</v>
      </c>
      <c r="D4100" t="s">
        <v>352</v>
      </c>
      <c r="E4100" t="s">
        <v>352</v>
      </c>
      <c r="F4100" t="s">
        <v>127</v>
      </c>
      <c r="G4100" t="str">
        <f>Table_Default__ACACCTCAT[[#This Row],[ACCT_CATEGORY]]</f>
        <v>23076</v>
      </c>
    </row>
    <row r="4101" spans="1:7" x14ac:dyDescent="0.25">
      <c r="A4101" t="s">
        <v>8779</v>
      </c>
      <c r="B4101" t="s">
        <v>8780</v>
      </c>
      <c r="C4101" t="s">
        <v>5</v>
      </c>
      <c r="D4101" t="s">
        <v>352</v>
      </c>
      <c r="E4101" t="s">
        <v>352</v>
      </c>
      <c r="F4101" t="s">
        <v>127</v>
      </c>
      <c r="G4101" t="str">
        <f>Table_Default__ACACCTCAT[[#This Row],[ACCT_CATEGORY]]</f>
        <v>23077</v>
      </c>
    </row>
    <row r="4102" spans="1:7" x14ac:dyDescent="0.25">
      <c r="A4102" t="s">
        <v>8781</v>
      </c>
      <c r="B4102" t="s">
        <v>8782</v>
      </c>
      <c r="C4102" t="s">
        <v>5</v>
      </c>
      <c r="D4102" t="s">
        <v>352</v>
      </c>
      <c r="E4102" t="s">
        <v>352</v>
      </c>
      <c r="F4102" t="s">
        <v>127</v>
      </c>
      <c r="G4102" t="str">
        <f>Table_Default__ACACCTCAT[[#This Row],[ACCT_CATEGORY]]</f>
        <v>23078</v>
      </c>
    </row>
    <row r="4103" spans="1:7" x14ac:dyDescent="0.25">
      <c r="A4103" t="s">
        <v>8783</v>
      </c>
      <c r="B4103" t="s">
        <v>8784</v>
      </c>
      <c r="C4103" t="s">
        <v>5</v>
      </c>
      <c r="D4103" t="s">
        <v>352</v>
      </c>
      <c r="E4103" t="s">
        <v>352</v>
      </c>
      <c r="F4103" t="s">
        <v>127</v>
      </c>
      <c r="G4103" t="str">
        <f>Table_Default__ACACCTCAT[[#This Row],[ACCT_CATEGORY]]</f>
        <v>23079</v>
      </c>
    </row>
    <row r="4104" spans="1:7" x14ac:dyDescent="0.25">
      <c r="A4104" t="s">
        <v>8785</v>
      </c>
      <c r="B4104" t="s">
        <v>8786</v>
      </c>
      <c r="C4104" t="s">
        <v>5</v>
      </c>
      <c r="D4104" t="s">
        <v>352</v>
      </c>
      <c r="E4104" t="s">
        <v>352</v>
      </c>
      <c r="F4104" t="s">
        <v>127</v>
      </c>
      <c r="G4104" t="str">
        <f>Table_Default__ACACCTCAT[[#This Row],[ACCT_CATEGORY]]</f>
        <v>23080</v>
      </c>
    </row>
    <row r="4105" spans="1:7" x14ac:dyDescent="0.25">
      <c r="A4105" t="s">
        <v>8787</v>
      </c>
      <c r="B4105" t="s">
        <v>8788</v>
      </c>
      <c r="C4105" t="s">
        <v>5</v>
      </c>
      <c r="D4105" t="s">
        <v>352</v>
      </c>
      <c r="E4105" t="s">
        <v>352</v>
      </c>
      <c r="F4105" t="s">
        <v>127</v>
      </c>
      <c r="G4105" t="str">
        <f>Table_Default__ACACCTCAT[[#This Row],[ACCT_CATEGORY]]</f>
        <v>23081</v>
      </c>
    </row>
    <row r="4106" spans="1:7" x14ac:dyDescent="0.25">
      <c r="A4106" t="s">
        <v>8789</v>
      </c>
      <c r="B4106" t="s">
        <v>8790</v>
      </c>
      <c r="C4106" t="s">
        <v>5</v>
      </c>
      <c r="D4106" t="s">
        <v>352</v>
      </c>
      <c r="E4106" t="s">
        <v>352</v>
      </c>
      <c r="F4106" t="s">
        <v>127</v>
      </c>
      <c r="G4106" t="str">
        <f>Table_Default__ACACCTCAT[[#This Row],[ACCT_CATEGORY]]</f>
        <v>23082</v>
      </c>
    </row>
    <row r="4107" spans="1:7" x14ac:dyDescent="0.25">
      <c r="A4107" t="s">
        <v>8791</v>
      </c>
      <c r="B4107" t="s">
        <v>8792</v>
      </c>
      <c r="C4107" t="s">
        <v>5</v>
      </c>
      <c r="D4107" t="s">
        <v>352</v>
      </c>
      <c r="E4107" t="s">
        <v>352</v>
      </c>
      <c r="F4107" t="s">
        <v>127</v>
      </c>
      <c r="G4107" t="str">
        <f>Table_Default__ACACCTCAT[[#This Row],[ACCT_CATEGORY]]</f>
        <v>23083</v>
      </c>
    </row>
    <row r="4108" spans="1:7" x14ac:dyDescent="0.25">
      <c r="A4108" t="s">
        <v>8793</v>
      </c>
      <c r="B4108" t="s">
        <v>8794</v>
      </c>
      <c r="C4108" t="s">
        <v>5</v>
      </c>
      <c r="D4108" t="s">
        <v>352</v>
      </c>
      <c r="E4108" t="s">
        <v>352</v>
      </c>
      <c r="F4108" t="s">
        <v>127</v>
      </c>
      <c r="G4108" t="str">
        <f>Table_Default__ACACCTCAT[[#This Row],[ACCT_CATEGORY]]</f>
        <v>23084</v>
      </c>
    </row>
    <row r="4109" spans="1:7" x14ac:dyDescent="0.25">
      <c r="A4109" t="s">
        <v>8795</v>
      </c>
      <c r="B4109" t="s">
        <v>8796</v>
      </c>
      <c r="C4109" t="s">
        <v>5</v>
      </c>
      <c r="D4109" t="s">
        <v>352</v>
      </c>
      <c r="E4109" t="s">
        <v>352</v>
      </c>
      <c r="F4109" t="s">
        <v>127</v>
      </c>
      <c r="G4109" t="str">
        <f>Table_Default__ACACCTCAT[[#This Row],[ACCT_CATEGORY]]</f>
        <v>23085</v>
      </c>
    </row>
    <row r="4110" spans="1:7" x14ac:dyDescent="0.25">
      <c r="A4110" t="s">
        <v>8797</v>
      </c>
      <c r="B4110" t="s">
        <v>8798</v>
      </c>
      <c r="C4110" t="s">
        <v>5</v>
      </c>
      <c r="D4110" t="s">
        <v>352</v>
      </c>
      <c r="E4110" t="s">
        <v>352</v>
      </c>
      <c r="F4110" t="s">
        <v>127</v>
      </c>
      <c r="G4110" t="str">
        <f>Table_Default__ACACCTCAT[[#This Row],[ACCT_CATEGORY]]</f>
        <v>23086</v>
      </c>
    </row>
    <row r="4111" spans="1:7" x14ac:dyDescent="0.25">
      <c r="A4111" t="s">
        <v>8799</v>
      </c>
      <c r="B4111" t="s">
        <v>8800</v>
      </c>
      <c r="C4111" t="s">
        <v>5</v>
      </c>
      <c r="D4111" t="s">
        <v>352</v>
      </c>
      <c r="E4111" t="s">
        <v>352</v>
      </c>
      <c r="F4111" t="s">
        <v>127</v>
      </c>
      <c r="G4111" t="str">
        <f>Table_Default__ACACCTCAT[[#This Row],[ACCT_CATEGORY]]</f>
        <v>23087</v>
      </c>
    </row>
    <row r="4112" spans="1:7" x14ac:dyDescent="0.25">
      <c r="A4112" t="s">
        <v>8801</v>
      </c>
      <c r="B4112" t="s">
        <v>8802</v>
      </c>
      <c r="C4112" t="s">
        <v>5</v>
      </c>
      <c r="D4112" t="s">
        <v>352</v>
      </c>
      <c r="E4112" t="s">
        <v>352</v>
      </c>
      <c r="F4112" t="s">
        <v>127</v>
      </c>
      <c r="G4112" t="str">
        <f>Table_Default__ACACCTCAT[[#This Row],[ACCT_CATEGORY]]</f>
        <v>23088</v>
      </c>
    </row>
    <row r="4113" spans="1:7" x14ac:dyDescent="0.25">
      <c r="A4113" t="s">
        <v>8803</v>
      </c>
      <c r="B4113" t="s">
        <v>8804</v>
      </c>
      <c r="C4113" t="s">
        <v>5</v>
      </c>
      <c r="D4113" t="s">
        <v>352</v>
      </c>
      <c r="E4113" t="s">
        <v>352</v>
      </c>
      <c r="F4113" t="s">
        <v>127</v>
      </c>
      <c r="G4113" t="str">
        <f>Table_Default__ACACCTCAT[[#This Row],[ACCT_CATEGORY]]</f>
        <v>23089</v>
      </c>
    </row>
    <row r="4114" spans="1:7" x14ac:dyDescent="0.25">
      <c r="A4114" t="s">
        <v>8805</v>
      </c>
      <c r="B4114" t="s">
        <v>8806</v>
      </c>
      <c r="C4114" t="s">
        <v>5</v>
      </c>
      <c r="D4114" t="s">
        <v>352</v>
      </c>
      <c r="E4114" t="s">
        <v>352</v>
      </c>
      <c r="F4114" t="s">
        <v>127</v>
      </c>
      <c r="G4114" t="str">
        <f>Table_Default__ACACCTCAT[[#This Row],[ACCT_CATEGORY]]</f>
        <v>23090</v>
      </c>
    </row>
    <row r="4115" spans="1:7" x14ac:dyDescent="0.25">
      <c r="A4115" t="s">
        <v>8807</v>
      </c>
      <c r="B4115" t="s">
        <v>8808</v>
      </c>
      <c r="C4115" t="s">
        <v>5</v>
      </c>
      <c r="D4115" t="s">
        <v>352</v>
      </c>
      <c r="E4115" t="s">
        <v>352</v>
      </c>
      <c r="F4115" t="s">
        <v>127</v>
      </c>
      <c r="G4115" t="str">
        <f>Table_Default__ACACCTCAT[[#This Row],[ACCT_CATEGORY]]</f>
        <v>23091</v>
      </c>
    </row>
    <row r="4116" spans="1:7" x14ac:dyDescent="0.25">
      <c r="A4116" t="s">
        <v>8809</v>
      </c>
      <c r="B4116" t="s">
        <v>8810</v>
      </c>
      <c r="C4116" t="s">
        <v>5</v>
      </c>
      <c r="D4116" t="s">
        <v>352</v>
      </c>
      <c r="E4116" t="s">
        <v>352</v>
      </c>
      <c r="F4116" t="s">
        <v>127</v>
      </c>
      <c r="G4116" t="str">
        <f>Table_Default__ACACCTCAT[[#This Row],[ACCT_CATEGORY]]</f>
        <v>23092</v>
      </c>
    </row>
    <row r="4117" spans="1:7" x14ac:dyDescent="0.25">
      <c r="A4117" t="s">
        <v>8811</v>
      </c>
      <c r="B4117" t="s">
        <v>8812</v>
      </c>
      <c r="C4117" t="s">
        <v>5</v>
      </c>
      <c r="D4117" t="s">
        <v>352</v>
      </c>
      <c r="E4117" t="s">
        <v>352</v>
      </c>
      <c r="F4117" t="s">
        <v>127</v>
      </c>
      <c r="G4117" t="str">
        <f>Table_Default__ACACCTCAT[[#This Row],[ACCT_CATEGORY]]</f>
        <v>23093</v>
      </c>
    </row>
    <row r="4118" spans="1:7" x14ac:dyDescent="0.25">
      <c r="A4118" t="s">
        <v>8813</v>
      </c>
      <c r="B4118" t="s">
        <v>8814</v>
      </c>
      <c r="C4118" t="s">
        <v>5</v>
      </c>
      <c r="D4118" t="s">
        <v>352</v>
      </c>
      <c r="E4118" t="s">
        <v>352</v>
      </c>
      <c r="F4118" t="s">
        <v>127</v>
      </c>
      <c r="G4118" t="str">
        <f>Table_Default__ACACCTCAT[[#This Row],[ACCT_CATEGORY]]</f>
        <v>23094</v>
      </c>
    </row>
    <row r="4119" spans="1:7" x14ac:dyDescent="0.25">
      <c r="A4119" t="s">
        <v>8815</v>
      </c>
      <c r="B4119" t="s">
        <v>8816</v>
      </c>
      <c r="C4119" t="s">
        <v>5</v>
      </c>
      <c r="D4119" t="s">
        <v>352</v>
      </c>
      <c r="E4119" t="s">
        <v>352</v>
      </c>
      <c r="F4119" t="s">
        <v>127</v>
      </c>
      <c r="G4119" t="str">
        <f>Table_Default__ACACCTCAT[[#This Row],[ACCT_CATEGORY]]</f>
        <v>23095</v>
      </c>
    </row>
    <row r="4120" spans="1:7" x14ac:dyDescent="0.25">
      <c r="A4120" t="s">
        <v>8817</v>
      </c>
      <c r="B4120" t="s">
        <v>8818</v>
      </c>
      <c r="C4120" t="s">
        <v>5</v>
      </c>
      <c r="D4120" t="s">
        <v>352</v>
      </c>
      <c r="E4120" t="s">
        <v>352</v>
      </c>
      <c r="F4120" t="s">
        <v>127</v>
      </c>
      <c r="G4120" t="str">
        <f>Table_Default__ACACCTCAT[[#This Row],[ACCT_CATEGORY]]</f>
        <v>23096</v>
      </c>
    </row>
    <row r="4121" spans="1:7" x14ac:dyDescent="0.25">
      <c r="A4121" t="s">
        <v>8819</v>
      </c>
      <c r="B4121" t="s">
        <v>8820</v>
      </c>
      <c r="C4121" t="s">
        <v>5</v>
      </c>
      <c r="D4121" t="s">
        <v>352</v>
      </c>
      <c r="E4121" t="s">
        <v>352</v>
      </c>
      <c r="F4121" t="s">
        <v>127</v>
      </c>
      <c r="G4121" t="str">
        <f>Table_Default__ACACCTCAT[[#This Row],[ACCT_CATEGORY]]</f>
        <v>23097</v>
      </c>
    </row>
    <row r="4122" spans="1:7" x14ac:dyDescent="0.25">
      <c r="A4122" t="s">
        <v>8821</v>
      </c>
      <c r="B4122" t="s">
        <v>8822</v>
      </c>
      <c r="C4122" t="s">
        <v>5</v>
      </c>
      <c r="D4122" t="s">
        <v>352</v>
      </c>
      <c r="E4122" t="s">
        <v>352</v>
      </c>
      <c r="F4122" t="s">
        <v>127</v>
      </c>
      <c r="G4122" t="str">
        <f>Table_Default__ACACCTCAT[[#This Row],[ACCT_CATEGORY]]</f>
        <v>23098</v>
      </c>
    </row>
    <row r="4123" spans="1:7" x14ac:dyDescent="0.25">
      <c r="A4123" t="s">
        <v>8823</v>
      </c>
      <c r="B4123" t="s">
        <v>8824</v>
      </c>
      <c r="C4123" t="s">
        <v>5</v>
      </c>
      <c r="D4123" t="s">
        <v>352</v>
      </c>
      <c r="E4123" t="s">
        <v>352</v>
      </c>
      <c r="F4123" t="s">
        <v>127</v>
      </c>
      <c r="G4123" t="str">
        <f>Table_Default__ACACCTCAT[[#This Row],[ACCT_CATEGORY]]</f>
        <v>23099</v>
      </c>
    </row>
    <row r="4124" spans="1:7" x14ac:dyDescent="0.25">
      <c r="A4124" t="s">
        <v>8825</v>
      </c>
      <c r="B4124" t="s">
        <v>8826</v>
      </c>
      <c r="C4124" t="s">
        <v>5</v>
      </c>
      <c r="D4124" t="s">
        <v>352</v>
      </c>
      <c r="E4124" t="s">
        <v>352</v>
      </c>
      <c r="F4124" t="s">
        <v>127</v>
      </c>
      <c r="G4124" t="str">
        <f>Table_Default__ACACCTCAT[[#This Row],[ACCT_CATEGORY]]</f>
        <v>23100</v>
      </c>
    </row>
    <row r="4125" spans="1:7" x14ac:dyDescent="0.25">
      <c r="A4125" t="s">
        <v>8827</v>
      </c>
      <c r="B4125" t="s">
        <v>8828</v>
      </c>
      <c r="C4125" t="s">
        <v>5</v>
      </c>
      <c r="D4125" t="s">
        <v>352</v>
      </c>
      <c r="E4125" t="s">
        <v>352</v>
      </c>
      <c r="F4125" t="s">
        <v>127</v>
      </c>
      <c r="G4125" t="str">
        <f>Table_Default__ACACCTCAT[[#This Row],[ACCT_CATEGORY]]</f>
        <v>23101</v>
      </c>
    </row>
    <row r="4126" spans="1:7" x14ac:dyDescent="0.25">
      <c r="A4126" t="s">
        <v>8829</v>
      </c>
      <c r="B4126" t="s">
        <v>8830</v>
      </c>
      <c r="C4126" t="s">
        <v>5</v>
      </c>
      <c r="D4126" t="s">
        <v>352</v>
      </c>
      <c r="E4126" t="s">
        <v>352</v>
      </c>
      <c r="F4126" t="s">
        <v>127</v>
      </c>
      <c r="G4126" t="str">
        <f>Table_Default__ACACCTCAT[[#This Row],[ACCT_CATEGORY]]</f>
        <v>23102</v>
      </c>
    </row>
    <row r="4127" spans="1:7" x14ac:dyDescent="0.25">
      <c r="A4127" t="s">
        <v>8831</v>
      </c>
      <c r="B4127" t="s">
        <v>8832</v>
      </c>
      <c r="C4127" t="s">
        <v>5</v>
      </c>
      <c r="D4127" t="s">
        <v>352</v>
      </c>
      <c r="E4127" t="s">
        <v>352</v>
      </c>
      <c r="F4127" t="s">
        <v>127</v>
      </c>
      <c r="G4127" t="str">
        <f>Table_Default__ACACCTCAT[[#This Row],[ACCT_CATEGORY]]</f>
        <v>23103</v>
      </c>
    </row>
    <row r="4128" spans="1:7" x14ac:dyDescent="0.25">
      <c r="A4128" t="s">
        <v>8833</v>
      </c>
      <c r="B4128" t="s">
        <v>8834</v>
      </c>
      <c r="C4128" t="s">
        <v>5</v>
      </c>
      <c r="D4128" t="s">
        <v>352</v>
      </c>
      <c r="E4128" t="s">
        <v>352</v>
      </c>
      <c r="F4128" t="s">
        <v>127</v>
      </c>
      <c r="G4128" t="str">
        <f>Table_Default__ACACCTCAT[[#This Row],[ACCT_CATEGORY]]</f>
        <v>23104</v>
      </c>
    </row>
    <row r="4129" spans="1:7" x14ac:dyDescent="0.25">
      <c r="A4129" t="s">
        <v>8835</v>
      </c>
      <c r="B4129" t="s">
        <v>8836</v>
      </c>
      <c r="C4129" t="s">
        <v>5</v>
      </c>
      <c r="D4129" t="s">
        <v>352</v>
      </c>
      <c r="E4129" t="s">
        <v>352</v>
      </c>
      <c r="F4129" t="s">
        <v>127</v>
      </c>
      <c r="G4129" t="str">
        <f>Table_Default__ACACCTCAT[[#This Row],[ACCT_CATEGORY]]</f>
        <v>23105</v>
      </c>
    </row>
    <row r="4130" spans="1:7" x14ac:dyDescent="0.25">
      <c r="A4130" t="s">
        <v>8837</v>
      </c>
      <c r="B4130" t="s">
        <v>8838</v>
      </c>
      <c r="C4130" t="s">
        <v>5</v>
      </c>
      <c r="D4130" t="s">
        <v>352</v>
      </c>
      <c r="E4130" t="s">
        <v>352</v>
      </c>
      <c r="F4130" t="s">
        <v>127</v>
      </c>
      <c r="G4130" t="str">
        <f>Table_Default__ACACCTCAT[[#This Row],[ACCT_CATEGORY]]</f>
        <v>23106</v>
      </c>
    </row>
    <row r="4131" spans="1:7" x14ac:dyDescent="0.25">
      <c r="A4131" t="s">
        <v>8839</v>
      </c>
      <c r="B4131" t="s">
        <v>8840</v>
      </c>
      <c r="C4131" t="s">
        <v>5</v>
      </c>
      <c r="D4131" t="s">
        <v>352</v>
      </c>
      <c r="E4131" t="s">
        <v>352</v>
      </c>
      <c r="F4131" t="s">
        <v>127</v>
      </c>
      <c r="G4131" t="str">
        <f>Table_Default__ACACCTCAT[[#This Row],[ACCT_CATEGORY]]</f>
        <v>23107</v>
      </c>
    </row>
    <row r="4132" spans="1:7" x14ac:dyDescent="0.25">
      <c r="A4132" t="s">
        <v>8841</v>
      </c>
      <c r="B4132" t="s">
        <v>8842</v>
      </c>
      <c r="C4132" t="s">
        <v>5</v>
      </c>
      <c r="D4132" t="s">
        <v>352</v>
      </c>
      <c r="E4132" t="s">
        <v>352</v>
      </c>
      <c r="F4132" t="s">
        <v>127</v>
      </c>
      <c r="G4132" t="str">
        <f>Table_Default__ACACCTCAT[[#This Row],[ACCT_CATEGORY]]</f>
        <v>23108</v>
      </c>
    </row>
    <row r="4133" spans="1:7" x14ac:dyDescent="0.25">
      <c r="A4133" t="s">
        <v>8843</v>
      </c>
      <c r="B4133" t="s">
        <v>8844</v>
      </c>
      <c r="C4133" t="s">
        <v>5</v>
      </c>
      <c r="D4133" t="s">
        <v>352</v>
      </c>
      <c r="E4133" t="s">
        <v>352</v>
      </c>
      <c r="F4133" t="s">
        <v>127</v>
      </c>
      <c r="G4133" t="str">
        <f>Table_Default__ACACCTCAT[[#This Row],[ACCT_CATEGORY]]</f>
        <v>23109</v>
      </c>
    </row>
    <row r="4134" spans="1:7" x14ac:dyDescent="0.25">
      <c r="A4134" t="s">
        <v>8845</v>
      </c>
      <c r="B4134" t="s">
        <v>8846</v>
      </c>
      <c r="C4134" t="s">
        <v>5</v>
      </c>
      <c r="D4134" t="s">
        <v>352</v>
      </c>
      <c r="E4134" t="s">
        <v>352</v>
      </c>
      <c r="F4134" t="s">
        <v>127</v>
      </c>
      <c r="G4134" t="str">
        <f>Table_Default__ACACCTCAT[[#This Row],[ACCT_CATEGORY]]</f>
        <v>23110</v>
      </c>
    </row>
    <row r="4135" spans="1:7" x14ac:dyDescent="0.25">
      <c r="A4135" t="s">
        <v>8847</v>
      </c>
      <c r="B4135" t="s">
        <v>8848</v>
      </c>
      <c r="C4135" t="s">
        <v>5</v>
      </c>
      <c r="D4135" t="s">
        <v>352</v>
      </c>
      <c r="E4135" t="s">
        <v>352</v>
      </c>
      <c r="F4135" t="s">
        <v>127</v>
      </c>
      <c r="G4135" t="str">
        <f>Table_Default__ACACCTCAT[[#This Row],[ACCT_CATEGORY]]</f>
        <v>23111</v>
      </c>
    </row>
    <row r="4136" spans="1:7" x14ac:dyDescent="0.25">
      <c r="A4136" t="s">
        <v>8849</v>
      </c>
      <c r="B4136" t="s">
        <v>8850</v>
      </c>
      <c r="C4136" t="s">
        <v>5</v>
      </c>
      <c r="D4136" t="s">
        <v>352</v>
      </c>
      <c r="E4136" t="s">
        <v>352</v>
      </c>
      <c r="F4136" t="s">
        <v>127</v>
      </c>
      <c r="G4136" t="str">
        <f>Table_Default__ACACCTCAT[[#This Row],[ACCT_CATEGORY]]</f>
        <v>23112</v>
      </c>
    </row>
    <row r="4137" spans="1:7" x14ac:dyDescent="0.25">
      <c r="A4137" t="s">
        <v>8851</v>
      </c>
      <c r="B4137" t="s">
        <v>8852</v>
      </c>
      <c r="C4137" t="s">
        <v>5</v>
      </c>
      <c r="D4137" t="s">
        <v>352</v>
      </c>
      <c r="E4137" t="s">
        <v>352</v>
      </c>
      <c r="F4137" t="s">
        <v>127</v>
      </c>
      <c r="G4137" t="str">
        <f>Table_Default__ACACCTCAT[[#This Row],[ACCT_CATEGORY]]</f>
        <v>23113</v>
      </c>
    </row>
    <row r="4138" spans="1:7" x14ac:dyDescent="0.25">
      <c r="A4138" t="s">
        <v>8853</v>
      </c>
      <c r="B4138" t="s">
        <v>8854</v>
      </c>
      <c r="C4138" t="s">
        <v>5</v>
      </c>
      <c r="D4138" t="s">
        <v>352</v>
      </c>
      <c r="E4138" t="s">
        <v>352</v>
      </c>
      <c r="F4138" t="s">
        <v>127</v>
      </c>
      <c r="G4138" t="str">
        <f>Table_Default__ACACCTCAT[[#This Row],[ACCT_CATEGORY]]</f>
        <v>23114</v>
      </c>
    </row>
    <row r="4139" spans="1:7" x14ac:dyDescent="0.25">
      <c r="A4139" t="s">
        <v>8855</v>
      </c>
      <c r="B4139" t="s">
        <v>8856</v>
      </c>
      <c r="C4139" t="s">
        <v>5</v>
      </c>
      <c r="D4139" t="s">
        <v>352</v>
      </c>
      <c r="E4139" t="s">
        <v>352</v>
      </c>
      <c r="F4139" t="s">
        <v>127</v>
      </c>
      <c r="G4139" t="str">
        <f>Table_Default__ACACCTCAT[[#This Row],[ACCT_CATEGORY]]</f>
        <v>23115</v>
      </c>
    </row>
    <row r="4140" spans="1:7" x14ac:dyDescent="0.25">
      <c r="A4140" t="s">
        <v>8857</v>
      </c>
      <c r="B4140" t="s">
        <v>8858</v>
      </c>
      <c r="C4140" t="s">
        <v>5</v>
      </c>
      <c r="D4140" t="s">
        <v>352</v>
      </c>
      <c r="E4140" t="s">
        <v>352</v>
      </c>
      <c r="F4140" t="s">
        <v>127</v>
      </c>
      <c r="G4140" t="str">
        <f>Table_Default__ACACCTCAT[[#This Row],[ACCT_CATEGORY]]</f>
        <v>23116</v>
      </c>
    </row>
    <row r="4141" spans="1:7" x14ac:dyDescent="0.25">
      <c r="A4141" t="s">
        <v>8859</v>
      </c>
      <c r="B4141" t="s">
        <v>8860</v>
      </c>
      <c r="C4141" t="s">
        <v>5</v>
      </c>
      <c r="D4141" t="s">
        <v>352</v>
      </c>
      <c r="E4141" t="s">
        <v>352</v>
      </c>
      <c r="F4141" t="s">
        <v>127</v>
      </c>
      <c r="G4141" t="str">
        <f>Table_Default__ACACCTCAT[[#This Row],[ACCT_CATEGORY]]</f>
        <v>23117</v>
      </c>
    </row>
    <row r="4142" spans="1:7" x14ac:dyDescent="0.25">
      <c r="A4142" t="s">
        <v>8861</v>
      </c>
      <c r="B4142" t="s">
        <v>8862</v>
      </c>
      <c r="C4142" t="s">
        <v>5</v>
      </c>
      <c r="D4142" t="s">
        <v>352</v>
      </c>
      <c r="E4142" t="s">
        <v>352</v>
      </c>
      <c r="F4142" t="s">
        <v>127</v>
      </c>
      <c r="G4142" t="str">
        <f>Table_Default__ACACCTCAT[[#This Row],[ACCT_CATEGORY]]</f>
        <v>23118</v>
      </c>
    </row>
    <row r="4143" spans="1:7" x14ac:dyDescent="0.25">
      <c r="A4143" t="s">
        <v>8863</v>
      </c>
      <c r="B4143" t="s">
        <v>8864</v>
      </c>
      <c r="C4143" t="s">
        <v>5</v>
      </c>
      <c r="D4143" t="s">
        <v>352</v>
      </c>
      <c r="E4143" t="s">
        <v>352</v>
      </c>
      <c r="F4143" t="s">
        <v>127</v>
      </c>
      <c r="G4143" t="str">
        <f>Table_Default__ACACCTCAT[[#This Row],[ACCT_CATEGORY]]</f>
        <v>23119</v>
      </c>
    </row>
    <row r="4144" spans="1:7" x14ac:dyDescent="0.25">
      <c r="A4144" t="s">
        <v>8865</v>
      </c>
      <c r="B4144" t="s">
        <v>8866</v>
      </c>
      <c r="C4144" t="s">
        <v>5</v>
      </c>
      <c r="D4144" t="s">
        <v>352</v>
      </c>
      <c r="E4144" t="s">
        <v>352</v>
      </c>
      <c r="F4144" t="s">
        <v>127</v>
      </c>
      <c r="G4144" t="str">
        <f>Table_Default__ACACCTCAT[[#This Row],[ACCT_CATEGORY]]</f>
        <v>23120</v>
      </c>
    </row>
    <row r="4145" spans="1:7" x14ac:dyDescent="0.25">
      <c r="A4145" t="s">
        <v>8867</v>
      </c>
      <c r="B4145" t="s">
        <v>8868</v>
      </c>
      <c r="C4145" t="s">
        <v>5</v>
      </c>
      <c r="D4145" t="s">
        <v>352</v>
      </c>
      <c r="E4145" t="s">
        <v>352</v>
      </c>
      <c r="F4145" t="s">
        <v>127</v>
      </c>
      <c r="G4145" t="str">
        <f>Table_Default__ACACCTCAT[[#This Row],[ACCT_CATEGORY]]</f>
        <v>23121</v>
      </c>
    </row>
    <row r="4146" spans="1:7" x14ac:dyDescent="0.25">
      <c r="A4146" t="s">
        <v>8869</v>
      </c>
      <c r="B4146" t="s">
        <v>8870</v>
      </c>
      <c r="C4146" t="s">
        <v>5</v>
      </c>
      <c r="D4146" t="s">
        <v>352</v>
      </c>
      <c r="E4146" t="s">
        <v>352</v>
      </c>
      <c r="F4146" t="s">
        <v>127</v>
      </c>
      <c r="G4146" t="str">
        <f>Table_Default__ACACCTCAT[[#This Row],[ACCT_CATEGORY]]</f>
        <v>23122</v>
      </c>
    </row>
    <row r="4147" spans="1:7" x14ac:dyDescent="0.25">
      <c r="A4147" t="s">
        <v>8871</v>
      </c>
      <c r="B4147" t="s">
        <v>8872</v>
      </c>
      <c r="C4147" t="s">
        <v>5</v>
      </c>
      <c r="D4147" t="s">
        <v>352</v>
      </c>
      <c r="E4147" t="s">
        <v>352</v>
      </c>
      <c r="F4147" t="s">
        <v>127</v>
      </c>
      <c r="G4147" t="str">
        <f>Table_Default__ACACCTCAT[[#This Row],[ACCT_CATEGORY]]</f>
        <v>23123</v>
      </c>
    </row>
    <row r="4148" spans="1:7" x14ac:dyDescent="0.25">
      <c r="A4148" t="s">
        <v>8873</v>
      </c>
      <c r="B4148" t="s">
        <v>8874</v>
      </c>
      <c r="C4148" t="s">
        <v>5</v>
      </c>
      <c r="D4148" t="s">
        <v>352</v>
      </c>
      <c r="E4148" t="s">
        <v>352</v>
      </c>
      <c r="F4148" t="s">
        <v>127</v>
      </c>
      <c r="G4148" t="str">
        <f>Table_Default__ACACCTCAT[[#This Row],[ACCT_CATEGORY]]</f>
        <v>23124</v>
      </c>
    </row>
    <row r="4149" spans="1:7" x14ac:dyDescent="0.25">
      <c r="A4149" t="s">
        <v>8875</v>
      </c>
      <c r="B4149" t="s">
        <v>8876</v>
      </c>
      <c r="C4149" t="s">
        <v>5</v>
      </c>
      <c r="D4149" t="s">
        <v>352</v>
      </c>
      <c r="E4149" t="s">
        <v>352</v>
      </c>
      <c r="F4149" t="s">
        <v>127</v>
      </c>
      <c r="G4149" t="str">
        <f>Table_Default__ACACCTCAT[[#This Row],[ACCT_CATEGORY]]</f>
        <v>23125</v>
      </c>
    </row>
    <row r="4150" spans="1:7" x14ac:dyDescent="0.25">
      <c r="A4150" t="s">
        <v>8877</v>
      </c>
      <c r="B4150" t="s">
        <v>8878</v>
      </c>
      <c r="C4150" t="s">
        <v>5</v>
      </c>
      <c r="D4150" t="s">
        <v>352</v>
      </c>
      <c r="E4150" t="s">
        <v>352</v>
      </c>
      <c r="F4150" t="s">
        <v>127</v>
      </c>
      <c r="G4150" t="str">
        <f>Table_Default__ACACCTCAT[[#This Row],[ACCT_CATEGORY]]</f>
        <v>23126</v>
      </c>
    </row>
    <row r="4151" spans="1:7" x14ac:dyDescent="0.25">
      <c r="A4151" t="s">
        <v>8879</v>
      </c>
      <c r="B4151" t="s">
        <v>8880</v>
      </c>
      <c r="C4151" t="s">
        <v>5</v>
      </c>
      <c r="D4151" t="s">
        <v>352</v>
      </c>
      <c r="E4151" t="s">
        <v>352</v>
      </c>
      <c r="F4151" t="s">
        <v>127</v>
      </c>
      <c r="G4151" t="str">
        <f>Table_Default__ACACCTCAT[[#This Row],[ACCT_CATEGORY]]</f>
        <v>23127</v>
      </c>
    </row>
    <row r="4152" spans="1:7" x14ac:dyDescent="0.25">
      <c r="A4152" t="s">
        <v>8881</v>
      </c>
      <c r="B4152" t="s">
        <v>8882</v>
      </c>
      <c r="C4152" t="s">
        <v>5</v>
      </c>
      <c r="D4152" t="s">
        <v>352</v>
      </c>
      <c r="E4152" t="s">
        <v>352</v>
      </c>
      <c r="F4152" t="s">
        <v>127</v>
      </c>
      <c r="G4152" t="str">
        <f>Table_Default__ACACCTCAT[[#This Row],[ACCT_CATEGORY]]</f>
        <v>23128</v>
      </c>
    </row>
    <row r="4153" spans="1:7" x14ac:dyDescent="0.25">
      <c r="A4153" t="s">
        <v>8883</v>
      </c>
      <c r="B4153" t="s">
        <v>8884</v>
      </c>
      <c r="C4153" t="s">
        <v>5</v>
      </c>
      <c r="D4153" t="s">
        <v>352</v>
      </c>
      <c r="E4153" t="s">
        <v>352</v>
      </c>
      <c r="F4153" t="s">
        <v>127</v>
      </c>
      <c r="G4153" t="str">
        <f>Table_Default__ACACCTCAT[[#This Row],[ACCT_CATEGORY]]</f>
        <v>23129</v>
      </c>
    </row>
    <row r="4154" spans="1:7" x14ac:dyDescent="0.25">
      <c r="A4154" t="s">
        <v>8885</v>
      </c>
      <c r="B4154" t="s">
        <v>8886</v>
      </c>
      <c r="C4154" t="s">
        <v>5</v>
      </c>
      <c r="D4154" t="s">
        <v>352</v>
      </c>
      <c r="E4154" t="s">
        <v>352</v>
      </c>
      <c r="F4154" t="s">
        <v>127</v>
      </c>
      <c r="G4154" t="str">
        <f>Table_Default__ACACCTCAT[[#This Row],[ACCT_CATEGORY]]</f>
        <v>23130</v>
      </c>
    </row>
    <row r="4155" spans="1:7" x14ac:dyDescent="0.25">
      <c r="A4155" t="s">
        <v>8887</v>
      </c>
      <c r="B4155" t="s">
        <v>8888</v>
      </c>
      <c r="C4155" t="s">
        <v>5</v>
      </c>
      <c r="D4155" t="s">
        <v>352</v>
      </c>
      <c r="E4155" t="s">
        <v>352</v>
      </c>
      <c r="F4155" t="s">
        <v>127</v>
      </c>
      <c r="G4155" t="str">
        <f>Table_Default__ACACCTCAT[[#This Row],[ACCT_CATEGORY]]</f>
        <v>23131</v>
      </c>
    </row>
    <row r="4156" spans="1:7" x14ac:dyDescent="0.25">
      <c r="A4156" t="s">
        <v>8889</v>
      </c>
      <c r="B4156" t="s">
        <v>8890</v>
      </c>
      <c r="C4156" t="s">
        <v>5</v>
      </c>
      <c r="D4156" t="s">
        <v>352</v>
      </c>
      <c r="E4156" t="s">
        <v>352</v>
      </c>
      <c r="F4156" t="s">
        <v>127</v>
      </c>
      <c r="G4156" t="str">
        <f>Table_Default__ACACCTCAT[[#This Row],[ACCT_CATEGORY]]</f>
        <v>23132</v>
      </c>
    </row>
    <row r="4157" spans="1:7" x14ac:dyDescent="0.25">
      <c r="A4157" t="s">
        <v>8891</v>
      </c>
      <c r="B4157" t="s">
        <v>8892</v>
      </c>
      <c r="C4157" t="s">
        <v>5</v>
      </c>
      <c r="D4157" t="s">
        <v>352</v>
      </c>
      <c r="E4157" t="s">
        <v>352</v>
      </c>
      <c r="F4157" t="s">
        <v>127</v>
      </c>
      <c r="G4157" t="str">
        <f>Table_Default__ACACCTCAT[[#This Row],[ACCT_CATEGORY]]</f>
        <v>23133</v>
      </c>
    </row>
    <row r="4158" spans="1:7" x14ac:dyDescent="0.25">
      <c r="A4158" t="s">
        <v>8893</v>
      </c>
      <c r="B4158" t="s">
        <v>8894</v>
      </c>
      <c r="C4158" t="s">
        <v>5</v>
      </c>
      <c r="D4158" t="s">
        <v>352</v>
      </c>
      <c r="E4158" t="s">
        <v>352</v>
      </c>
      <c r="F4158" t="s">
        <v>127</v>
      </c>
      <c r="G4158" t="str">
        <f>Table_Default__ACACCTCAT[[#This Row],[ACCT_CATEGORY]]</f>
        <v>23134</v>
      </c>
    </row>
    <row r="4159" spans="1:7" x14ac:dyDescent="0.25">
      <c r="A4159" t="s">
        <v>8895</v>
      </c>
      <c r="B4159" t="s">
        <v>8896</v>
      </c>
      <c r="C4159" t="s">
        <v>5</v>
      </c>
      <c r="D4159" t="s">
        <v>352</v>
      </c>
      <c r="E4159" t="s">
        <v>352</v>
      </c>
      <c r="F4159" t="s">
        <v>127</v>
      </c>
      <c r="G4159" t="str">
        <f>Table_Default__ACACCTCAT[[#This Row],[ACCT_CATEGORY]]</f>
        <v>23135</v>
      </c>
    </row>
    <row r="4160" spans="1:7" x14ac:dyDescent="0.25">
      <c r="A4160" t="s">
        <v>8897</v>
      </c>
      <c r="B4160" t="s">
        <v>8898</v>
      </c>
      <c r="C4160" t="s">
        <v>5</v>
      </c>
      <c r="D4160" t="s">
        <v>352</v>
      </c>
      <c r="E4160" t="s">
        <v>352</v>
      </c>
      <c r="F4160" t="s">
        <v>127</v>
      </c>
      <c r="G4160" t="str">
        <f>Table_Default__ACACCTCAT[[#This Row],[ACCT_CATEGORY]]</f>
        <v>23136</v>
      </c>
    </row>
    <row r="4161" spans="1:7" x14ac:dyDescent="0.25">
      <c r="A4161" t="s">
        <v>8899</v>
      </c>
      <c r="B4161" t="s">
        <v>8900</v>
      </c>
      <c r="C4161" t="s">
        <v>5</v>
      </c>
      <c r="D4161" t="s">
        <v>352</v>
      </c>
      <c r="E4161" t="s">
        <v>352</v>
      </c>
      <c r="F4161" t="s">
        <v>127</v>
      </c>
      <c r="G4161" t="str">
        <f>Table_Default__ACACCTCAT[[#This Row],[ACCT_CATEGORY]]</f>
        <v>23137</v>
      </c>
    </row>
    <row r="4162" spans="1:7" x14ac:dyDescent="0.25">
      <c r="A4162" t="s">
        <v>8901</v>
      </c>
      <c r="B4162" t="s">
        <v>8902</v>
      </c>
      <c r="C4162" t="s">
        <v>5</v>
      </c>
      <c r="D4162" t="s">
        <v>352</v>
      </c>
      <c r="E4162" t="s">
        <v>352</v>
      </c>
      <c r="F4162" t="s">
        <v>127</v>
      </c>
      <c r="G4162" t="str">
        <f>Table_Default__ACACCTCAT[[#This Row],[ACCT_CATEGORY]]</f>
        <v>23138</v>
      </c>
    </row>
    <row r="4163" spans="1:7" x14ac:dyDescent="0.25">
      <c r="A4163" t="s">
        <v>8903</v>
      </c>
      <c r="B4163" t="s">
        <v>8904</v>
      </c>
      <c r="C4163" t="s">
        <v>5</v>
      </c>
      <c r="D4163" t="s">
        <v>352</v>
      </c>
      <c r="E4163" t="s">
        <v>352</v>
      </c>
      <c r="F4163" t="s">
        <v>127</v>
      </c>
      <c r="G4163" t="str">
        <f>Table_Default__ACACCTCAT[[#This Row],[ACCT_CATEGORY]]</f>
        <v>23139</v>
      </c>
    </row>
    <row r="4164" spans="1:7" x14ac:dyDescent="0.25">
      <c r="A4164" t="s">
        <v>8905</v>
      </c>
      <c r="B4164" t="s">
        <v>8906</v>
      </c>
      <c r="C4164" t="s">
        <v>5</v>
      </c>
      <c r="D4164" t="s">
        <v>352</v>
      </c>
      <c r="E4164" t="s">
        <v>352</v>
      </c>
      <c r="F4164" t="s">
        <v>127</v>
      </c>
      <c r="G4164" t="str">
        <f>Table_Default__ACACCTCAT[[#This Row],[ACCT_CATEGORY]]</f>
        <v>23140</v>
      </c>
    </row>
    <row r="4165" spans="1:7" x14ac:dyDescent="0.25">
      <c r="A4165" t="s">
        <v>8907</v>
      </c>
      <c r="B4165" t="s">
        <v>8908</v>
      </c>
      <c r="C4165" t="s">
        <v>5</v>
      </c>
      <c r="D4165" t="s">
        <v>352</v>
      </c>
      <c r="E4165" t="s">
        <v>352</v>
      </c>
      <c r="F4165" t="s">
        <v>127</v>
      </c>
      <c r="G4165" t="str">
        <f>Table_Default__ACACCTCAT[[#This Row],[ACCT_CATEGORY]]</f>
        <v>23141</v>
      </c>
    </row>
    <row r="4166" spans="1:7" x14ac:dyDescent="0.25">
      <c r="A4166" t="s">
        <v>8909</v>
      </c>
      <c r="B4166" t="s">
        <v>8910</v>
      </c>
      <c r="C4166" t="s">
        <v>5</v>
      </c>
      <c r="D4166" t="s">
        <v>352</v>
      </c>
      <c r="E4166" t="s">
        <v>352</v>
      </c>
      <c r="F4166" t="s">
        <v>127</v>
      </c>
      <c r="G4166" t="str">
        <f>Table_Default__ACACCTCAT[[#This Row],[ACCT_CATEGORY]]</f>
        <v>23142</v>
      </c>
    </row>
    <row r="4167" spans="1:7" x14ac:dyDescent="0.25">
      <c r="A4167" t="s">
        <v>8911</v>
      </c>
      <c r="B4167" t="s">
        <v>8912</v>
      </c>
      <c r="C4167" t="s">
        <v>5</v>
      </c>
      <c r="D4167" t="s">
        <v>352</v>
      </c>
      <c r="E4167" t="s">
        <v>352</v>
      </c>
      <c r="F4167" t="s">
        <v>127</v>
      </c>
      <c r="G4167" t="str">
        <f>Table_Default__ACACCTCAT[[#This Row],[ACCT_CATEGORY]]</f>
        <v>23143</v>
      </c>
    </row>
    <row r="4168" spans="1:7" x14ac:dyDescent="0.25">
      <c r="A4168" t="s">
        <v>8913</v>
      </c>
      <c r="B4168" t="s">
        <v>8914</v>
      </c>
      <c r="C4168" t="s">
        <v>5</v>
      </c>
      <c r="D4168" t="s">
        <v>352</v>
      </c>
      <c r="E4168" t="s">
        <v>352</v>
      </c>
      <c r="F4168" t="s">
        <v>127</v>
      </c>
      <c r="G4168" t="str">
        <f>Table_Default__ACACCTCAT[[#This Row],[ACCT_CATEGORY]]</f>
        <v>23144</v>
      </c>
    </row>
    <row r="4169" spans="1:7" x14ac:dyDescent="0.25">
      <c r="A4169" t="s">
        <v>8915</v>
      </c>
      <c r="B4169" t="s">
        <v>8916</v>
      </c>
      <c r="C4169" t="s">
        <v>5</v>
      </c>
      <c r="D4169" t="s">
        <v>352</v>
      </c>
      <c r="E4169" t="s">
        <v>352</v>
      </c>
      <c r="F4169" t="s">
        <v>127</v>
      </c>
      <c r="G4169" t="str">
        <f>Table_Default__ACACCTCAT[[#This Row],[ACCT_CATEGORY]]</f>
        <v>23145</v>
      </c>
    </row>
    <row r="4170" spans="1:7" x14ac:dyDescent="0.25">
      <c r="A4170" t="s">
        <v>8917</v>
      </c>
      <c r="B4170" t="s">
        <v>8918</v>
      </c>
      <c r="C4170" t="s">
        <v>5</v>
      </c>
      <c r="D4170" t="s">
        <v>352</v>
      </c>
      <c r="E4170" t="s">
        <v>352</v>
      </c>
      <c r="F4170" t="s">
        <v>127</v>
      </c>
      <c r="G4170" t="str">
        <f>Table_Default__ACACCTCAT[[#This Row],[ACCT_CATEGORY]]</f>
        <v>23146</v>
      </c>
    </row>
    <row r="4171" spans="1:7" x14ac:dyDescent="0.25">
      <c r="A4171" t="s">
        <v>8919</v>
      </c>
      <c r="B4171" t="s">
        <v>8920</v>
      </c>
      <c r="C4171" t="s">
        <v>5</v>
      </c>
      <c r="D4171" t="s">
        <v>352</v>
      </c>
      <c r="E4171" t="s">
        <v>352</v>
      </c>
      <c r="F4171" t="s">
        <v>127</v>
      </c>
      <c r="G4171" t="str">
        <f>Table_Default__ACACCTCAT[[#This Row],[ACCT_CATEGORY]]</f>
        <v>23147</v>
      </c>
    </row>
    <row r="4172" spans="1:7" x14ac:dyDescent="0.25">
      <c r="A4172" t="s">
        <v>8921</v>
      </c>
      <c r="B4172" t="s">
        <v>8922</v>
      </c>
      <c r="C4172" t="s">
        <v>5</v>
      </c>
      <c r="D4172" t="s">
        <v>352</v>
      </c>
      <c r="E4172" t="s">
        <v>352</v>
      </c>
      <c r="F4172" t="s">
        <v>127</v>
      </c>
      <c r="G4172" t="str">
        <f>Table_Default__ACACCTCAT[[#This Row],[ACCT_CATEGORY]]</f>
        <v>23148</v>
      </c>
    </row>
    <row r="4173" spans="1:7" x14ac:dyDescent="0.25">
      <c r="A4173" t="s">
        <v>8923</v>
      </c>
      <c r="B4173" t="s">
        <v>8924</v>
      </c>
      <c r="C4173" t="s">
        <v>5</v>
      </c>
      <c r="D4173" t="s">
        <v>352</v>
      </c>
      <c r="E4173" t="s">
        <v>352</v>
      </c>
      <c r="F4173" t="s">
        <v>127</v>
      </c>
      <c r="G4173" t="str">
        <f>Table_Default__ACACCTCAT[[#This Row],[ACCT_CATEGORY]]</f>
        <v>23149</v>
      </c>
    </row>
    <row r="4174" spans="1:7" x14ac:dyDescent="0.25">
      <c r="A4174" t="s">
        <v>8925</v>
      </c>
      <c r="B4174" t="s">
        <v>8926</v>
      </c>
      <c r="C4174" t="s">
        <v>5</v>
      </c>
      <c r="D4174" t="s">
        <v>352</v>
      </c>
      <c r="E4174" t="s">
        <v>352</v>
      </c>
      <c r="F4174" t="s">
        <v>127</v>
      </c>
      <c r="G4174" t="str">
        <f>Table_Default__ACACCTCAT[[#This Row],[ACCT_CATEGORY]]</f>
        <v>23150</v>
      </c>
    </row>
    <row r="4175" spans="1:7" x14ac:dyDescent="0.25">
      <c r="A4175" t="s">
        <v>8927</v>
      </c>
      <c r="B4175" t="s">
        <v>8928</v>
      </c>
      <c r="C4175" t="s">
        <v>5</v>
      </c>
      <c r="D4175" t="s">
        <v>352</v>
      </c>
      <c r="E4175" t="s">
        <v>352</v>
      </c>
      <c r="F4175" t="s">
        <v>127</v>
      </c>
      <c r="G4175" t="str">
        <f>Table_Default__ACACCTCAT[[#This Row],[ACCT_CATEGORY]]</f>
        <v>23151</v>
      </c>
    </row>
    <row r="4176" spans="1:7" x14ac:dyDescent="0.25">
      <c r="A4176" t="s">
        <v>8929</v>
      </c>
      <c r="B4176" t="s">
        <v>8930</v>
      </c>
      <c r="C4176" t="s">
        <v>5</v>
      </c>
      <c r="D4176" t="s">
        <v>352</v>
      </c>
      <c r="E4176" t="s">
        <v>352</v>
      </c>
      <c r="F4176" t="s">
        <v>127</v>
      </c>
      <c r="G4176" t="str">
        <f>Table_Default__ACACCTCAT[[#This Row],[ACCT_CATEGORY]]</f>
        <v>23152</v>
      </c>
    </row>
    <row r="4177" spans="1:7" x14ac:dyDescent="0.25">
      <c r="A4177" t="s">
        <v>8931</v>
      </c>
      <c r="B4177" t="s">
        <v>8932</v>
      </c>
      <c r="C4177" t="s">
        <v>5</v>
      </c>
      <c r="D4177" t="s">
        <v>352</v>
      </c>
      <c r="E4177" t="s">
        <v>352</v>
      </c>
      <c r="F4177" t="s">
        <v>127</v>
      </c>
      <c r="G4177" t="str">
        <f>Table_Default__ACACCTCAT[[#This Row],[ACCT_CATEGORY]]</f>
        <v>23153</v>
      </c>
    </row>
    <row r="4178" spans="1:7" x14ac:dyDescent="0.25">
      <c r="A4178" t="s">
        <v>8933</v>
      </c>
      <c r="B4178" t="s">
        <v>8934</v>
      </c>
      <c r="C4178" t="s">
        <v>5</v>
      </c>
      <c r="D4178" t="s">
        <v>352</v>
      </c>
      <c r="E4178" t="s">
        <v>352</v>
      </c>
      <c r="F4178" t="s">
        <v>127</v>
      </c>
      <c r="G4178" t="str">
        <f>Table_Default__ACACCTCAT[[#This Row],[ACCT_CATEGORY]]</f>
        <v>23154</v>
      </c>
    </row>
    <row r="4179" spans="1:7" x14ac:dyDescent="0.25">
      <c r="A4179" t="s">
        <v>8935</v>
      </c>
      <c r="B4179" t="s">
        <v>8936</v>
      </c>
      <c r="C4179" t="s">
        <v>5</v>
      </c>
      <c r="D4179" t="s">
        <v>352</v>
      </c>
      <c r="E4179" t="s">
        <v>352</v>
      </c>
      <c r="F4179" t="s">
        <v>127</v>
      </c>
      <c r="G4179" t="str">
        <f>Table_Default__ACACCTCAT[[#This Row],[ACCT_CATEGORY]]</f>
        <v>23156</v>
      </c>
    </row>
    <row r="4180" spans="1:7" x14ac:dyDescent="0.25">
      <c r="A4180" t="s">
        <v>8937</v>
      </c>
      <c r="B4180" t="s">
        <v>8938</v>
      </c>
      <c r="C4180" t="s">
        <v>5</v>
      </c>
      <c r="D4180" t="s">
        <v>352</v>
      </c>
      <c r="E4180" t="s">
        <v>352</v>
      </c>
      <c r="F4180" t="s">
        <v>127</v>
      </c>
      <c r="G4180" t="str">
        <f>Table_Default__ACACCTCAT[[#This Row],[ACCT_CATEGORY]]</f>
        <v>23157</v>
      </c>
    </row>
    <row r="4181" spans="1:7" x14ac:dyDescent="0.25">
      <c r="A4181" t="s">
        <v>8939</v>
      </c>
      <c r="B4181" t="s">
        <v>8940</v>
      </c>
      <c r="C4181" t="s">
        <v>5</v>
      </c>
      <c r="D4181" t="s">
        <v>352</v>
      </c>
      <c r="E4181" t="s">
        <v>352</v>
      </c>
      <c r="F4181" t="s">
        <v>127</v>
      </c>
      <c r="G4181" t="str">
        <f>Table_Default__ACACCTCAT[[#This Row],[ACCT_CATEGORY]]</f>
        <v>23158</v>
      </c>
    </row>
    <row r="4182" spans="1:7" x14ac:dyDescent="0.25">
      <c r="A4182" t="s">
        <v>8941</v>
      </c>
      <c r="B4182" t="s">
        <v>8942</v>
      </c>
      <c r="C4182" t="s">
        <v>5</v>
      </c>
      <c r="D4182" t="s">
        <v>352</v>
      </c>
      <c r="E4182" t="s">
        <v>352</v>
      </c>
      <c r="F4182" t="s">
        <v>127</v>
      </c>
      <c r="G4182" t="str">
        <f>Table_Default__ACACCTCAT[[#This Row],[ACCT_CATEGORY]]</f>
        <v>23159</v>
      </c>
    </row>
    <row r="4183" spans="1:7" x14ac:dyDescent="0.25">
      <c r="A4183" t="s">
        <v>8943</v>
      </c>
      <c r="B4183" t="s">
        <v>8944</v>
      </c>
      <c r="C4183" t="s">
        <v>5</v>
      </c>
      <c r="D4183" t="s">
        <v>352</v>
      </c>
      <c r="E4183" t="s">
        <v>352</v>
      </c>
      <c r="F4183" t="s">
        <v>127</v>
      </c>
      <c r="G4183" t="str">
        <f>Table_Default__ACACCTCAT[[#This Row],[ACCT_CATEGORY]]</f>
        <v>23160</v>
      </c>
    </row>
    <row r="4184" spans="1:7" x14ac:dyDescent="0.25">
      <c r="A4184" t="s">
        <v>8945</v>
      </c>
      <c r="B4184" t="s">
        <v>8946</v>
      </c>
      <c r="C4184" t="s">
        <v>5</v>
      </c>
      <c r="D4184" t="s">
        <v>352</v>
      </c>
      <c r="E4184" t="s">
        <v>352</v>
      </c>
      <c r="F4184" t="s">
        <v>127</v>
      </c>
      <c r="G4184" t="str">
        <f>Table_Default__ACACCTCAT[[#This Row],[ACCT_CATEGORY]]</f>
        <v>23200</v>
      </c>
    </row>
    <row r="4185" spans="1:7" x14ac:dyDescent="0.25">
      <c r="A4185" t="s">
        <v>8947</v>
      </c>
      <c r="B4185" t="s">
        <v>8948</v>
      </c>
      <c r="C4185" t="s">
        <v>5</v>
      </c>
      <c r="D4185" t="s">
        <v>352</v>
      </c>
      <c r="E4185" t="s">
        <v>352</v>
      </c>
      <c r="F4185" t="s">
        <v>127</v>
      </c>
      <c r="G4185" t="str">
        <f>Table_Default__ACACCTCAT[[#This Row],[ACCT_CATEGORY]]</f>
        <v>23201</v>
      </c>
    </row>
    <row r="4186" spans="1:7" x14ac:dyDescent="0.25">
      <c r="A4186" t="s">
        <v>8949</v>
      </c>
      <c r="B4186" t="s">
        <v>8950</v>
      </c>
      <c r="C4186" t="s">
        <v>5</v>
      </c>
      <c r="D4186" t="s">
        <v>352</v>
      </c>
      <c r="E4186" t="s">
        <v>352</v>
      </c>
      <c r="F4186" t="s">
        <v>127</v>
      </c>
      <c r="G4186" t="str">
        <f>Table_Default__ACACCTCAT[[#This Row],[ACCT_CATEGORY]]</f>
        <v>23300</v>
      </c>
    </row>
    <row r="4187" spans="1:7" x14ac:dyDescent="0.25">
      <c r="A4187" t="s">
        <v>8951</v>
      </c>
      <c r="B4187" t="s">
        <v>8952</v>
      </c>
      <c r="C4187" t="s">
        <v>5</v>
      </c>
      <c r="D4187" t="s">
        <v>352</v>
      </c>
      <c r="E4187" t="s">
        <v>352</v>
      </c>
      <c r="F4187" t="s">
        <v>127</v>
      </c>
      <c r="G4187" t="str">
        <f>Table_Default__ACACCTCAT[[#This Row],[ACCT_CATEGORY]]</f>
        <v>23301</v>
      </c>
    </row>
    <row r="4188" spans="1:7" x14ac:dyDescent="0.25">
      <c r="A4188" t="s">
        <v>8953</v>
      </c>
      <c r="B4188" t="s">
        <v>8954</v>
      </c>
      <c r="C4188" t="s">
        <v>5</v>
      </c>
      <c r="D4188" t="s">
        <v>352</v>
      </c>
      <c r="E4188" t="s">
        <v>352</v>
      </c>
      <c r="F4188" t="s">
        <v>127</v>
      </c>
      <c r="G4188" t="str">
        <f>Table_Default__ACACCTCAT[[#This Row],[ACCT_CATEGORY]]</f>
        <v>23302</v>
      </c>
    </row>
    <row r="4189" spans="1:7" x14ac:dyDescent="0.25">
      <c r="A4189" t="s">
        <v>8955</v>
      </c>
      <c r="B4189" t="s">
        <v>8956</v>
      </c>
      <c r="C4189" t="s">
        <v>5</v>
      </c>
      <c r="D4189" t="s">
        <v>352</v>
      </c>
      <c r="E4189" t="s">
        <v>352</v>
      </c>
      <c r="F4189" t="s">
        <v>127</v>
      </c>
      <c r="G4189" t="str">
        <f>Table_Default__ACACCTCAT[[#This Row],[ACCT_CATEGORY]]</f>
        <v>23303</v>
      </c>
    </row>
    <row r="4190" spans="1:7" x14ac:dyDescent="0.25">
      <c r="A4190" t="s">
        <v>8957</v>
      </c>
      <c r="B4190" t="s">
        <v>8958</v>
      </c>
      <c r="C4190" t="s">
        <v>5</v>
      </c>
      <c r="D4190" t="s">
        <v>352</v>
      </c>
      <c r="E4190" t="s">
        <v>352</v>
      </c>
      <c r="F4190" t="s">
        <v>127</v>
      </c>
      <c r="G4190" t="str">
        <f>Table_Default__ACACCTCAT[[#This Row],[ACCT_CATEGORY]]</f>
        <v>23304</v>
      </c>
    </row>
    <row r="4191" spans="1:7" x14ac:dyDescent="0.25">
      <c r="A4191" t="s">
        <v>8959</v>
      </c>
      <c r="B4191" t="s">
        <v>8960</v>
      </c>
      <c r="C4191" t="s">
        <v>5</v>
      </c>
      <c r="D4191" t="s">
        <v>352</v>
      </c>
      <c r="E4191" t="s">
        <v>352</v>
      </c>
      <c r="F4191" t="s">
        <v>127</v>
      </c>
      <c r="G4191" t="str">
        <f>Table_Default__ACACCTCAT[[#This Row],[ACCT_CATEGORY]]</f>
        <v>23305</v>
      </c>
    </row>
    <row r="4192" spans="1:7" x14ac:dyDescent="0.25">
      <c r="A4192" t="s">
        <v>8961</v>
      </c>
      <c r="B4192" t="s">
        <v>8962</v>
      </c>
      <c r="C4192" t="s">
        <v>5</v>
      </c>
      <c r="D4192" t="s">
        <v>352</v>
      </c>
      <c r="E4192" t="s">
        <v>352</v>
      </c>
      <c r="F4192" t="s">
        <v>127</v>
      </c>
      <c r="G4192" t="str">
        <f>Table_Default__ACACCTCAT[[#This Row],[ACCT_CATEGORY]]</f>
        <v>23306</v>
      </c>
    </row>
    <row r="4193" spans="1:7" x14ac:dyDescent="0.25">
      <c r="A4193" t="s">
        <v>8963</v>
      </c>
      <c r="B4193" t="s">
        <v>8964</v>
      </c>
      <c r="C4193" t="s">
        <v>5</v>
      </c>
      <c r="D4193" t="s">
        <v>352</v>
      </c>
      <c r="E4193" t="s">
        <v>352</v>
      </c>
      <c r="F4193" t="s">
        <v>127</v>
      </c>
      <c r="G4193" t="str">
        <f>Table_Default__ACACCTCAT[[#This Row],[ACCT_CATEGORY]]</f>
        <v>23307</v>
      </c>
    </row>
    <row r="4194" spans="1:7" x14ac:dyDescent="0.25">
      <c r="A4194" t="s">
        <v>8965</v>
      </c>
      <c r="B4194" t="s">
        <v>8966</v>
      </c>
      <c r="C4194" t="s">
        <v>5</v>
      </c>
      <c r="D4194" t="s">
        <v>352</v>
      </c>
      <c r="E4194" t="s">
        <v>352</v>
      </c>
      <c r="F4194" t="s">
        <v>127</v>
      </c>
      <c r="G4194" t="str">
        <f>Table_Default__ACACCTCAT[[#This Row],[ACCT_CATEGORY]]</f>
        <v>23308</v>
      </c>
    </row>
    <row r="4195" spans="1:7" x14ac:dyDescent="0.25">
      <c r="A4195" t="s">
        <v>8967</v>
      </c>
      <c r="B4195" t="s">
        <v>8968</v>
      </c>
      <c r="C4195" t="s">
        <v>5</v>
      </c>
      <c r="D4195" t="s">
        <v>352</v>
      </c>
      <c r="E4195" t="s">
        <v>352</v>
      </c>
      <c r="F4195" t="s">
        <v>127</v>
      </c>
      <c r="G4195" t="str">
        <f>Table_Default__ACACCTCAT[[#This Row],[ACCT_CATEGORY]]</f>
        <v>23309</v>
      </c>
    </row>
    <row r="4196" spans="1:7" x14ac:dyDescent="0.25">
      <c r="A4196" t="s">
        <v>8969</v>
      </c>
      <c r="B4196" t="s">
        <v>8970</v>
      </c>
      <c r="C4196" t="s">
        <v>5</v>
      </c>
      <c r="D4196" t="s">
        <v>352</v>
      </c>
      <c r="E4196" t="s">
        <v>352</v>
      </c>
      <c r="F4196" t="s">
        <v>127</v>
      </c>
      <c r="G4196" t="str">
        <f>Table_Default__ACACCTCAT[[#This Row],[ACCT_CATEGORY]]</f>
        <v>23310</v>
      </c>
    </row>
    <row r="4197" spans="1:7" x14ac:dyDescent="0.25">
      <c r="A4197" t="s">
        <v>8971</v>
      </c>
      <c r="B4197" t="s">
        <v>8972</v>
      </c>
      <c r="C4197" t="s">
        <v>5</v>
      </c>
      <c r="D4197" t="s">
        <v>352</v>
      </c>
      <c r="E4197" t="s">
        <v>352</v>
      </c>
      <c r="F4197" t="s">
        <v>127</v>
      </c>
      <c r="G4197" t="str">
        <f>Table_Default__ACACCTCAT[[#This Row],[ACCT_CATEGORY]]</f>
        <v>23311</v>
      </c>
    </row>
    <row r="4198" spans="1:7" x14ac:dyDescent="0.25">
      <c r="A4198" t="s">
        <v>8973</v>
      </c>
      <c r="B4198" t="s">
        <v>8974</v>
      </c>
      <c r="C4198" t="s">
        <v>5</v>
      </c>
      <c r="D4198" t="s">
        <v>352</v>
      </c>
      <c r="E4198" t="s">
        <v>352</v>
      </c>
      <c r="F4198" t="s">
        <v>127</v>
      </c>
      <c r="G4198" t="str">
        <f>Table_Default__ACACCTCAT[[#This Row],[ACCT_CATEGORY]]</f>
        <v>23312</v>
      </c>
    </row>
    <row r="4199" spans="1:7" x14ac:dyDescent="0.25">
      <c r="A4199" t="s">
        <v>8975</v>
      </c>
      <c r="B4199" t="s">
        <v>8976</v>
      </c>
      <c r="C4199" t="s">
        <v>5</v>
      </c>
      <c r="D4199" t="s">
        <v>352</v>
      </c>
      <c r="E4199" t="s">
        <v>352</v>
      </c>
      <c r="F4199" t="s">
        <v>127</v>
      </c>
      <c r="G4199" t="str">
        <f>Table_Default__ACACCTCAT[[#This Row],[ACCT_CATEGORY]]</f>
        <v>23313</v>
      </c>
    </row>
    <row r="4200" spans="1:7" x14ac:dyDescent="0.25">
      <c r="A4200" t="s">
        <v>8977</v>
      </c>
      <c r="B4200" t="s">
        <v>8978</v>
      </c>
      <c r="C4200" t="s">
        <v>5</v>
      </c>
      <c r="D4200" t="s">
        <v>352</v>
      </c>
      <c r="E4200" t="s">
        <v>352</v>
      </c>
      <c r="F4200" t="s">
        <v>127</v>
      </c>
      <c r="G4200" t="str">
        <f>Table_Default__ACACCTCAT[[#This Row],[ACCT_CATEGORY]]</f>
        <v>23314</v>
      </c>
    </row>
    <row r="4201" spans="1:7" x14ac:dyDescent="0.25">
      <c r="A4201" t="s">
        <v>8979</v>
      </c>
      <c r="B4201" t="s">
        <v>8980</v>
      </c>
      <c r="C4201" t="s">
        <v>5</v>
      </c>
      <c r="D4201" t="s">
        <v>352</v>
      </c>
      <c r="E4201" t="s">
        <v>352</v>
      </c>
      <c r="F4201" t="s">
        <v>127</v>
      </c>
      <c r="G4201" t="str">
        <f>Table_Default__ACACCTCAT[[#This Row],[ACCT_CATEGORY]]</f>
        <v>23315</v>
      </c>
    </row>
    <row r="4202" spans="1:7" x14ac:dyDescent="0.25">
      <c r="A4202" t="s">
        <v>8981</v>
      </c>
      <c r="B4202" t="s">
        <v>8982</v>
      </c>
      <c r="C4202" t="s">
        <v>5</v>
      </c>
      <c r="D4202" t="s">
        <v>352</v>
      </c>
      <c r="E4202" t="s">
        <v>352</v>
      </c>
      <c r="F4202" t="s">
        <v>127</v>
      </c>
      <c r="G4202" t="str">
        <f>Table_Default__ACACCTCAT[[#This Row],[ACCT_CATEGORY]]</f>
        <v>23316</v>
      </c>
    </row>
    <row r="4203" spans="1:7" x14ac:dyDescent="0.25">
      <c r="A4203" t="s">
        <v>8983</v>
      </c>
      <c r="B4203" t="s">
        <v>8984</v>
      </c>
      <c r="C4203" t="s">
        <v>5</v>
      </c>
      <c r="D4203" t="s">
        <v>352</v>
      </c>
      <c r="E4203" t="s">
        <v>352</v>
      </c>
      <c r="F4203" t="s">
        <v>127</v>
      </c>
      <c r="G4203" t="str">
        <f>Table_Default__ACACCTCAT[[#This Row],[ACCT_CATEGORY]]</f>
        <v>23317</v>
      </c>
    </row>
    <row r="4204" spans="1:7" x14ac:dyDescent="0.25">
      <c r="A4204" t="s">
        <v>8985</v>
      </c>
      <c r="B4204" t="s">
        <v>8986</v>
      </c>
      <c r="C4204" t="s">
        <v>5</v>
      </c>
      <c r="D4204" t="s">
        <v>352</v>
      </c>
      <c r="E4204" t="s">
        <v>352</v>
      </c>
      <c r="F4204" t="s">
        <v>127</v>
      </c>
      <c r="G4204" t="str">
        <f>Table_Default__ACACCTCAT[[#This Row],[ACCT_CATEGORY]]</f>
        <v>23318</v>
      </c>
    </row>
    <row r="4205" spans="1:7" x14ac:dyDescent="0.25">
      <c r="A4205" t="s">
        <v>8987</v>
      </c>
      <c r="B4205" t="s">
        <v>8988</v>
      </c>
      <c r="C4205" t="s">
        <v>5</v>
      </c>
      <c r="D4205" t="s">
        <v>352</v>
      </c>
      <c r="E4205" t="s">
        <v>352</v>
      </c>
      <c r="F4205" t="s">
        <v>127</v>
      </c>
      <c r="G4205" t="str">
        <f>Table_Default__ACACCTCAT[[#This Row],[ACCT_CATEGORY]]</f>
        <v>23319</v>
      </c>
    </row>
    <row r="4206" spans="1:7" x14ac:dyDescent="0.25">
      <c r="A4206" t="s">
        <v>8989</v>
      </c>
      <c r="B4206" t="s">
        <v>8990</v>
      </c>
      <c r="C4206" t="s">
        <v>5</v>
      </c>
      <c r="D4206" t="s">
        <v>352</v>
      </c>
      <c r="E4206" t="s">
        <v>352</v>
      </c>
      <c r="F4206" t="s">
        <v>127</v>
      </c>
      <c r="G4206" t="str">
        <f>Table_Default__ACACCTCAT[[#This Row],[ACCT_CATEGORY]]</f>
        <v>23320</v>
      </c>
    </row>
    <row r="4207" spans="1:7" x14ac:dyDescent="0.25">
      <c r="A4207" t="s">
        <v>8991</v>
      </c>
      <c r="B4207" t="s">
        <v>8992</v>
      </c>
      <c r="C4207" t="s">
        <v>5</v>
      </c>
      <c r="D4207" t="s">
        <v>352</v>
      </c>
      <c r="E4207" t="s">
        <v>352</v>
      </c>
      <c r="F4207" t="s">
        <v>127</v>
      </c>
      <c r="G4207" t="str">
        <f>Table_Default__ACACCTCAT[[#This Row],[ACCT_CATEGORY]]</f>
        <v>23321</v>
      </c>
    </row>
    <row r="4208" spans="1:7" x14ac:dyDescent="0.25">
      <c r="A4208" t="s">
        <v>8993</v>
      </c>
      <c r="B4208" t="s">
        <v>8994</v>
      </c>
      <c r="C4208" t="s">
        <v>5</v>
      </c>
      <c r="D4208" t="s">
        <v>352</v>
      </c>
      <c r="E4208" t="s">
        <v>352</v>
      </c>
      <c r="F4208" t="s">
        <v>127</v>
      </c>
      <c r="G4208" t="str">
        <f>Table_Default__ACACCTCAT[[#This Row],[ACCT_CATEGORY]]</f>
        <v>23322</v>
      </c>
    </row>
    <row r="4209" spans="1:7" x14ac:dyDescent="0.25">
      <c r="A4209" t="s">
        <v>8995</v>
      </c>
      <c r="B4209" t="s">
        <v>8996</v>
      </c>
      <c r="C4209" t="s">
        <v>5</v>
      </c>
      <c r="D4209" t="s">
        <v>352</v>
      </c>
      <c r="E4209" t="s">
        <v>352</v>
      </c>
      <c r="F4209" t="s">
        <v>127</v>
      </c>
      <c r="G4209" t="str">
        <f>Table_Default__ACACCTCAT[[#This Row],[ACCT_CATEGORY]]</f>
        <v>23323</v>
      </c>
    </row>
    <row r="4210" spans="1:7" x14ac:dyDescent="0.25">
      <c r="A4210" t="s">
        <v>8997</v>
      </c>
      <c r="B4210" t="s">
        <v>8998</v>
      </c>
      <c r="C4210" t="s">
        <v>5</v>
      </c>
      <c r="D4210" t="s">
        <v>352</v>
      </c>
      <c r="E4210" t="s">
        <v>352</v>
      </c>
      <c r="F4210" t="s">
        <v>127</v>
      </c>
      <c r="G4210" t="str">
        <f>Table_Default__ACACCTCAT[[#This Row],[ACCT_CATEGORY]]</f>
        <v>23324</v>
      </c>
    </row>
    <row r="4211" spans="1:7" x14ac:dyDescent="0.25">
      <c r="A4211" t="s">
        <v>8999</v>
      </c>
      <c r="B4211" t="s">
        <v>9000</v>
      </c>
      <c r="C4211" t="s">
        <v>5</v>
      </c>
      <c r="D4211" t="s">
        <v>352</v>
      </c>
      <c r="E4211" t="s">
        <v>352</v>
      </c>
      <c r="F4211" t="s">
        <v>127</v>
      </c>
      <c r="G4211" t="str">
        <f>Table_Default__ACACCTCAT[[#This Row],[ACCT_CATEGORY]]</f>
        <v>23325</v>
      </c>
    </row>
    <row r="4212" spans="1:7" x14ac:dyDescent="0.25">
      <c r="A4212" t="s">
        <v>9001</v>
      </c>
      <c r="B4212" t="s">
        <v>9002</v>
      </c>
      <c r="C4212" t="s">
        <v>5</v>
      </c>
      <c r="D4212" t="s">
        <v>352</v>
      </c>
      <c r="E4212" t="s">
        <v>352</v>
      </c>
      <c r="F4212" t="s">
        <v>127</v>
      </c>
      <c r="G4212" t="str">
        <f>Table_Default__ACACCTCAT[[#This Row],[ACCT_CATEGORY]]</f>
        <v>23326</v>
      </c>
    </row>
    <row r="4213" spans="1:7" x14ac:dyDescent="0.25">
      <c r="A4213" t="s">
        <v>9003</v>
      </c>
      <c r="B4213" t="s">
        <v>9004</v>
      </c>
      <c r="C4213" t="s">
        <v>5</v>
      </c>
      <c r="D4213" t="s">
        <v>352</v>
      </c>
      <c r="E4213" t="s">
        <v>352</v>
      </c>
      <c r="F4213" t="s">
        <v>127</v>
      </c>
      <c r="G4213" t="str">
        <f>Table_Default__ACACCTCAT[[#This Row],[ACCT_CATEGORY]]</f>
        <v>23327</v>
      </c>
    </row>
    <row r="4214" spans="1:7" x14ac:dyDescent="0.25">
      <c r="A4214" t="s">
        <v>9005</v>
      </c>
      <c r="B4214" t="s">
        <v>9006</v>
      </c>
      <c r="C4214" t="s">
        <v>5</v>
      </c>
      <c r="D4214" t="s">
        <v>352</v>
      </c>
      <c r="E4214" t="s">
        <v>352</v>
      </c>
      <c r="F4214" t="s">
        <v>127</v>
      </c>
      <c r="G4214" t="str">
        <f>Table_Default__ACACCTCAT[[#This Row],[ACCT_CATEGORY]]</f>
        <v>23328</v>
      </c>
    </row>
    <row r="4215" spans="1:7" x14ac:dyDescent="0.25">
      <c r="A4215" t="s">
        <v>9007</v>
      </c>
      <c r="B4215" t="s">
        <v>9008</v>
      </c>
      <c r="C4215" t="s">
        <v>5</v>
      </c>
      <c r="D4215" t="s">
        <v>352</v>
      </c>
      <c r="E4215" t="s">
        <v>352</v>
      </c>
      <c r="F4215" t="s">
        <v>127</v>
      </c>
      <c r="G4215" t="str">
        <f>Table_Default__ACACCTCAT[[#This Row],[ACCT_CATEGORY]]</f>
        <v>23329</v>
      </c>
    </row>
    <row r="4216" spans="1:7" x14ac:dyDescent="0.25">
      <c r="A4216" t="s">
        <v>9009</v>
      </c>
      <c r="B4216" t="s">
        <v>9010</v>
      </c>
      <c r="C4216" t="s">
        <v>5</v>
      </c>
      <c r="D4216" t="s">
        <v>352</v>
      </c>
      <c r="E4216" t="s">
        <v>352</v>
      </c>
      <c r="F4216" t="s">
        <v>127</v>
      </c>
      <c r="G4216" t="str">
        <f>Table_Default__ACACCTCAT[[#This Row],[ACCT_CATEGORY]]</f>
        <v>23330</v>
      </c>
    </row>
    <row r="4217" spans="1:7" x14ac:dyDescent="0.25">
      <c r="A4217" t="s">
        <v>9011</v>
      </c>
      <c r="B4217" t="s">
        <v>9012</v>
      </c>
      <c r="C4217" t="s">
        <v>5</v>
      </c>
      <c r="D4217" t="s">
        <v>352</v>
      </c>
      <c r="E4217" t="s">
        <v>352</v>
      </c>
      <c r="F4217" t="s">
        <v>127</v>
      </c>
      <c r="G4217" t="str">
        <f>Table_Default__ACACCTCAT[[#This Row],[ACCT_CATEGORY]]</f>
        <v>23331</v>
      </c>
    </row>
    <row r="4218" spans="1:7" x14ac:dyDescent="0.25">
      <c r="A4218" t="s">
        <v>9013</v>
      </c>
      <c r="B4218" t="s">
        <v>9014</v>
      </c>
      <c r="C4218" t="s">
        <v>5</v>
      </c>
      <c r="D4218" t="s">
        <v>352</v>
      </c>
      <c r="E4218" t="s">
        <v>352</v>
      </c>
      <c r="F4218" t="s">
        <v>127</v>
      </c>
      <c r="G4218" t="str">
        <f>Table_Default__ACACCTCAT[[#This Row],[ACCT_CATEGORY]]</f>
        <v>23332</v>
      </c>
    </row>
    <row r="4219" spans="1:7" x14ac:dyDescent="0.25">
      <c r="A4219" t="s">
        <v>9015</v>
      </c>
      <c r="B4219" t="s">
        <v>9016</v>
      </c>
      <c r="C4219" t="s">
        <v>5</v>
      </c>
      <c r="D4219" t="s">
        <v>352</v>
      </c>
      <c r="E4219" t="s">
        <v>352</v>
      </c>
      <c r="F4219" t="s">
        <v>127</v>
      </c>
      <c r="G4219" t="str">
        <f>Table_Default__ACACCTCAT[[#This Row],[ACCT_CATEGORY]]</f>
        <v>23333</v>
      </c>
    </row>
    <row r="4220" spans="1:7" x14ac:dyDescent="0.25">
      <c r="A4220" t="s">
        <v>9017</v>
      </c>
      <c r="B4220" t="s">
        <v>9018</v>
      </c>
      <c r="C4220" t="s">
        <v>5</v>
      </c>
      <c r="D4220" t="s">
        <v>352</v>
      </c>
      <c r="E4220" t="s">
        <v>352</v>
      </c>
      <c r="F4220" t="s">
        <v>127</v>
      </c>
      <c r="G4220" t="str">
        <f>Table_Default__ACACCTCAT[[#This Row],[ACCT_CATEGORY]]</f>
        <v>23334</v>
      </c>
    </row>
    <row r="4221" spans="1:7" x14ac:dyDescent="0.25">
      <c r="A4221" t="s">
        <v>9019</v>
      </c>
      <c r="B4221" t="s">
        <v>9020</v>
      </c>
      <c r="C4221" t="s">
        <v>5</v>
      </c>
      <c r="D4221" t="s">
        <v>352</v>
      </c>
      <c r="E4221" t="s">
        <v>352</v>
      </c>
      <c r="F4221" t="s">
        <v>127</v>
      </c>
      <c r="G4221" t="str">
        <f>Table_Default__ACACCTCAT[[#This Row],[ACCT_CATEGORY]]</f>
        <v>23335</v>
      </c>
    </row>
    <row r="4222" spans="1:7" x14ac:dyDescent="0.25">
      <c r="A4222" t="s">
        <v>9021</v>
      </c>
      <c r="B4222" t="s">
        <v>9022</v>
      </c>
      <c r="C4222" t="s">
        <v>5</v>
      </c>
      <c r="D4222" t="s">
        <v>352</v>
      </c>
      <c r="E4222" t="s">
        <v>352</v>
      </c>
      <c r="F4222" t="s">
        <v>127</v>
      </c>
      <c r="G4222" t="str">
        <f>Table_Default__ACACCTCAT[[#This Row],[ACCT_CATEGORY]]</f>
        <v>23336</v>
      </c>
    </row>
    <row r="4223" spans="1:7" x14ac:dyDescent="0.25">
      <c r="A4223" t="s">
        <v>9023</v>
      </c>
      <c r="B4223" t="s">
        <v>9024</v>
      </c>
      <c r="C4223" t="s">
        <v>5</v>
      </c>
      <c r="D4223" t="s">
        <v>352</v>
      </c>
      <c r="E4223" t="s">
        <v>352</v>
      </c>
      <c r="F4223" t="s">
        <v>127</v>
      </c>
      <c r="G4223" t="str">
        <f>Table_Default__ACACCTCAT[[#This Row],[ACCT_CATEGORY]]</f>
        <v>23337</v>
      </c>
    </row>
    <row r="4224" spans="1:7" x14ac:dyDescent="0.25">
      <c r="A4224" t="s">
        <v>9025</v>
      </c>
      <c r="B4224" t="s">
        <v>9026</v>
      </c>
      <c r="C4224" t="s">
        <v>5</v>
      </c>
      <c r="D4224" t="s">
        <v>352</v>
      </c>
      <c r="E4224" t="s">
        <v>352</v>
      </c>
      <c r="F4224" t="s">
        <v>127</v>
      </c>
      <c r="G4224" t="str">
        <f>Table_Default__ACACCTCAT[[#This Row],[ACCT_CATEGORY]]</f>
        <v>23338</v>
      </c>
    </row>
    <row r="4225" spans="1:7" x14ac:dyDescent="0.25">
      <c r="A4225" t="s">
        <v>9027</v>
      </c>
      <c r="B4225" t="s">
        <v>9028</v>
      </c>
      <c r="C4225" t="s">
        <v>5</v>
      </c>
      <c r="D4225" t="s">
        <v>352</v>
      </c>
      <c r="E4225" t="s">
        <v>352</v>
      </c>
      <c r="F4225" t="s">
        <v>127</v>
      </c>
      <c r="G4225" t="str">
        <f>Table_Default__ACACCTCAT[[#This Row],[ACCT_CATEGORY]]</f>
        <v>23339</v>
      </c>
    </row>
    <row r="4226" spans="1:7" x14ac:dyDescent="0.25">
      <c r="A4226" t="s">
        <v>9029</v>
      </c>
      <c r="B4226" t="s">
        <v>9030</v>
      </c>
      <c r="C4226" t="s">
        <v>5</v>
      </c>
      <c r="D4226" t="s">
        <v>352</v>
      </c>
      <c r="E4226" t="s">
        <v>352</v>
      </c>
      <c r="F4226" t="s">
        <v>127</v>
      </c>
      <c r="G4226" t="str">
        <f>Table_Default__ACACCTCAT[[#This Row],[ACCT_CATEGORY]]</f>
        <v>23340</v>
      </c>
    </row>
    <row r="4227" spans="1:7" x14ac:dyDescent="0.25">
      <c r="A4227" t="s">
        <v>9031</v>
      </c>
      <c r="B4227" t="s">
        <v>9032</v>
      </c>
      <c r="C4227" t="s">
        <v>5</v>
      </c>
      <c r="D4227" t="s">
        <v>352</v>
      </c>
      <c r="E4227" t="s">
        <v>352</v>
      </c>
      <c r="F4227" t="s">
        <v>127</v>
      </c>
      <c r="G4227" t="str">
        <f>Table_Default__ACACCTCAT[[#This Row],[ACCT_CATEGORY]]</f>
        <v>23341</v>
      </c>
    </row>
    <row r="4228" spans="1:7" x14ac:dyDescent="0.25">
      <c r="A4228" t="s">
        <v>9033</v>
      </c>
      <c r="B4228" t="s">
        <v>9034</v>
      </c>
      <c r="C4228" t="s">
        <v>5</v>
      </c>
      <c r="D4228" t="s">
        <v>352</v>
      </c>
      <c r="E4228" t="s">
        <v>352</v>
      </c>
      <c r="F4228" t="s">
        <v>127</v>
      </c>
      <c r="G4228" t="str">
        <f>Table_Default__ACACCTCAT[[#This Row],[ACCT_CATEGORY]]</f>
        <v>23342</v>
      </c>
    </row>
    <row r="4229" spans="1:7" x14ac:dyDescent="0.25">
      <c r="A4229" t="s">
        <v>9035</v>
      </c>
      <c r="B4229" t="s">
        <v>9036</v>
      </c>
      <c r="C4229" t="s">
        <v>5</v>
      </c>
      <c r="D4229" t="s">
        <v>352</v>
      </c>
      <c r="E4229" t="s">
        <v>352</v>
      </c>
      <c r="F4229" t="s">
        <v>127</v>
      </c>
      <c r="G4229" t="str">
        <f>Table_Default__ACACCTCAT[[#This Row],[ACCT_CATEGORY]]</f>
        <v>23343</v>
      </c>
    </row>
    <row r="4230" spans="1:7" x14ac:dyDescent="0.25">
      <c r="A4230" t="s">
        <v>9037</v>
      </c>
      <c r="B4230" t="s">
        <v>9038</v>
      </c>
      <c r="C4230" t="s">
        <v>5</v>
      </c>
      <c r="D4230" t="s">
        <v>352</v>
      </c>
      <c r="E4230" t="s">
        <v>352</v>
      </c>
      <c r="F4230" t="s">
        <v>127</v>
      </c>
      <c r="G4230" t="str">
        <f>Table_Default__ACACCTCAT[[#This Row],[ACCT_CATEGORY]]</f>
        <v>23344</v>
      </c>
    </row>
    <row r="4231" spans="1:7" x14ac:dyDescent="0.25">
      <c r="A4231" t="s">
        <v>9039</v>
      </c>
      <c r="B4231" t="s">
        <v>9040</v>
      </c>
      <c r="C4231" t="s">
        <v>5</v>
      </c>
      <c r="D4231" t="s">
        <v>352</v>
      </c>
      <c r="E4231" t="s">
        <v>352</v>
      </c>
      <c r="F4231" t="s">
        <v>127</v>
      </c>
      <c r="G4231" t="str">
        <f>Table_Default__ACACCTCAT[[#This Row],[ACCT_CATEGORY]]</f>
        <v>23345</v>
      </c>
    </row>
    <row r="4232" spans="1:7" x14ac:dyDescent="0.25">
      <c r="A4232" t="s">
        <v>9041</v>
      </c>
      <c r="B4232" t="s">
        <v>9042</v>
      </c>
      <c r="C4232" t="s">
        <v>5</v>
      </c>
      <c r="D4232" t="s">
        <v>352</v>
      </c>
      <c r="E4232" t="s">
        <v>352</v>
      </c>
      <c r="F4232" t="s">
        <v>127</v>
      </c>
      <c r="G4232" t="str">
        <f>Table_Default__ACACCTCAT[[#This Row],[ACCT_CATEGORY]]</f>
        <v>23346</v>
      </c>
    </row>
    <row r="4233" spans="1:7" x14ac:dyDescent="0.25">
      <c r="A4233" t="s">
        <v>9043</v>
      </c>
      <c r="B4233" t="s">
        <v>9044</v>
      </c>
      <c r="C4233" t="s">
        <v>5</v>
      </c>
      <c r="D4233" t="s">
        <v>352</v>
      </c>
      <c r="E4233" t="s">
        <v>352</v>
      </c>
      <c r="F4233" t="s">
        <v>127</v>
      </c>
      <c r="G4233" t="str">
        <f>Table_Default__ACACCTCAT[[#This Row],[ACCT_CATEGORY]]</f>
        <v>23347</v>
      </c>
    </row>
    <row r="4234" spans="1:7" x14ac:dyDescent="0.25">
      <c r="A4234" t="s">
        <v>9045</v>
      </c>
      <c r="B4234" t="s">
        <v>9046</v>
      </c>
      <c r="C4234" t="s">
        <v>5</v>
      </c>
      <c r="D4234" t="s">
        <v>352</v>
      </c>
      <c r="E4234" t="s">
        <v>352</v>
      </c>
      <c r="F4234" t="s">
        <v>127</v>
      </c>
      <c r="G4234" t="str">
        <f>Table_Default__ACACCTCAT[[#This Row],[ACCT_CATEGORY]]</f>
        <v>23348</v>
      </c>
    </row>
    <row r="4235" spans="1:7" x14ac:dyDescent="0.25">
      <c r="A4235" t="s">
        <v>9047</v>
      </c>
      <c r="B4235" t="s">
        <v>9048</v>
      </c>
      <c r="C4235" t="s">
        <v>5</v>
      </c>
      <c r="D4235" t="s">
        <v>352</v>
      </c>
      <c r="E4235" t="s">
        <v>352</v>
      </c>
      <c r="F4235" t="s">
        <v>127</v>
      </c>
      <c r="G4235" t="str">
        <f>Table_Default__ACACCTCAT[[#This Row],[ACCT_CATEGORY]]</f>
        <v>23349</v>
      </c>
    </row>
    <row r="4236" spans="1:7" x14ac:dyDescent="0.25">
      <c r="A4236" t="s">
        <v>9049</v>
      </c>
      <c r="B4236" t="s">
        <v>9050</v>
      </c>
      <c r="C4236" t="s">
        <v>5</v>
      </c>
      <c r="D4236" t="s">
        <v>352</v>
      </c>
      <c r="E4236" t="s">
        <v>352</v>
      </c>
      <c r="F4236" t="s">
        <v>127</v>
      </c>
      <c r="G4236" t="str">
        <f>Table_Default__ACACCTCAT[[#This Row],[ACCT_CATEGORY]]</f>
        <v>23350</v>
      </c>
    </row>
    <row r="4237" spans="1:7" x14ac:dyDescent="0.25">
      <c r="A4237" t="s">
        <v>9051</v>
      </c>
      <c r="B4237" t="s">
        <v>9052</v>
      </c>
      <c r="C4237" t="s">
        <v>5</v>
      </c>
      <c r="D4237" t="s">
        <v>352</v>
      </c>
      <c r="E4237" t="s">
        <v>352</v>
      </c>
      <c r="F4237" t="s">
        <v>127</v>
      </c>
      <c r="G4237" t="str">
        <f>Table_Default__ACACCTCAT[[#This Row],[ACCT_CATEGORY]]</f>
        <v>23351</v>
      </c>
    </row>
    <row r="4238" spans="1:7" x14ac:dyDescent="0.25">
      <c r="A4238" t="s">
        <v>9053</v>
      </c>
      <c r="B4238" t="s">
        <v>9054</v>
      </c>
      <c r="C4238" t="s">
        <v>5</v>
      </c>
      <c r="D4238" t="s">
        <v>352</v>
      </c>
      <c r="E4238" t="s">
        <v>352</v>
      </c>
      <c r="F4238" t="s">
        <v>127</v>
      </c>
      <c r="G4238" t="str">
        <f>Table_Default__ACACCTCAT[[#This Row],[ACCT_CATEGORY]]</f>
        <v>23352</v>
      </c>
    </row>
    <row r="4239" spans="1:7" x14ac:dyDescent="0.25">
      <c r="A4239" t="s">
        <v>9055</v>
      </c>
      <c r="B4239" t="s">
        <v>9056</v>
      </c>
      <c r="C4239" t="s">
        <v>5</v>
      </c>
      <c r="D4239" t="s">
        <v>352</v>
      </c>
      <c r="E4239" t="s">
        <v>352</v>
      </c>
      <c r="F4239" t="s">
        <v>127</v>
      </c>
      <c r="G4239" t="str">
        <f>Table_Default__ACACCTCAT[[#This Row],[ACCT_CATEGORY]]</f>
        <v>23353</v>
      </c>
    </row>
    <row r="4240" spans="1:7" x14ac:dyDescent="0.25">
      <c r="A4240" t="s">
        <v>9057</v>
      </c>
      <c r="B4240" t="s">
        <v>9058</v>
      </c>
      <c r="C4240" t="s">
        <v>5</v>
      </c>
      <c r="D4240" t="s">
        <v>352</v>
      </c>
      <c r="E4240" t="s">
        <v>352</v>
      </c>
      <c r="F4240" t="s">
        <v>127</v>
      </c>
      <c r="G4240" t="str">
        <f>Table_Default__ACACCTCAT[[#This Row],[ACCT_CATEGORY]]</f>
        <v>23354</v>
      </c>
    </row>
    <row r="4241" spans="1:7" x14ac:dyDescent="0.25">
      <c r="A4241" t="s">
        <v>9059</v>
      </c>
      <c r="B4241" t="s">
        <v>9060</v>
      </c>
      <c r="C4241" t="s">
        <v>5</v>
      </c>
      <c r="D4241" t="s">
        <v>352</v>
      </c>
      <c r="E4241" t="s">
        <v>352</v>
      </c>
      <c r="F4241" t="s">
        <v>127</v>
      </c>
      <c r="G4241" t="str">
        <f>Table_Default__ACACCTCAT[[#This Row],[ACCT_CATEGORY]]</f>
        <v>23355</v>
      </c>
    </row>
    <row r="4242" spans="1:7" x14ac:dyDescent="0.25">
      <c r="A4242" t="s">
        <v>9061</v>
      </c>
      <c r="B4242" t="s">
        <v>9062</v>
      </c>
      <c r="C4242" t="s">
        <v>5</v>
      </c>
      <c r="D4242" t="s">
        <v>352</v>
      </c>
      <c r="E4242" t="s">
        <v>352</v>
      </c>
      <c r="F4242" t="s">
        <v>127</v>
      </c>
      <c r="G4242" t="str">
        <f>Table_Default__ACACCTCAT[[#This Row],[ACCT_CATEGORY]]</f>
        <v>23356</v>
      </c>
    </row>
    <row r="4243" spans="1:7" x14ac:dyDescent="0.25">
      <c r="A4243" t="s">
        <v>9063</v>
      </c>
      <c r="B4243" t="s">
        <v>9064</v>
      </c>
      <c r="C4243" t="s">
        <v>5</v>
      </c>
      <c r="D4243" t="s">
        <v>352</v>
      </c>
      <c r="E4243" t="s">
        <v>352</v>
      </c>
      <c r="F4243" t="s">
        <v>127</v>
      </c>
      <c r="G4243" t="str">
        <f>Table_Default__ACACCTCAT[[#This Row],[ACCT_CATEGORY]]</f>
        <v>23357</v>
      </c>
    </row>
    <row r="4244" spans="1:7" x14ac:dyDescent="0.25">
      <c r="A4244" t="s">
        <v>9065</v>
      </c>
      <c r="B4244" t="s">
        <v>9066</v>
      </c>
      <c r="C4244" t="s">
        <v>5</v>
      </c>
      <c r="D4244" t="s">
        <v>352</v>
      </c>
      <c r="E4244" t="s">
        <v>352</v>
      </c>
      <c r="F4244" t="s">
        <v>127</v>
      </c>
      <c r="G4244" t="str">
        <f>Table_Default__ACACCTCAT[[#This Row],[ACCT_CATEGORY]]</f>
        <v>23358</v>
      </c>
    </row>
    <row r="4245" spans="1:7" x14ac:dyDescent="0.25">
      <c r="A4245" t="s">
        <v>9067</v>
      </c>
      <c r="B4245" t="s">
        <v>9068</v>
      </c>
      <c r="C4245" t="s">
        <v>5</v>
      </c>
      <c r="D4245" t="s">
        <v>352</v>
      </c>
      <c r="E4245" t="s">
        <v>352</v>
      </c>
      <c r="F4245" t="s">
        <v>127</v>
      </c>
      <c r="G4245" t="str">
        <f>Table_Default__ACACCTCAT[[#This Row],[ACCT_CATEGORY]]</f>
        <v>23359</v>
      </c>
    </row>
    <row r="4246" spans="1:7" x14ac:dyDescent="0.25">
      <c r="A4246" t="s">
        <v>9069</v>
      </c>
      <c r="B4246" t="s">
        <v>9070</v>
      </c>
      <c r="C4246" t="s">
        <v>5</v>
      </c>
      <c r="D4246" t="s">
        <v>352</v>
      </c>
      <c r="E4246" t="s">
        <v>352</v>
      </c>
      <c r="F4246" t="s">
        <v>127</v>
      </c>
      <c r="G4246" t="str">
        <f>Table_Default__ACACCTCAT[[#This Row],[ACCT_CATEGORY]]</f>
        <v>23360</v>
      </c>
    </row>
    <row r="4247" spans="1:7" x14ac:dyDescent="0.25">
      <c r="A4247" t="s">
        <v>9071</v>
      </c>
      <c r="B4247" t="s">
        <v>9072</v>
      </c>
      <c r="C4247" t="s">
        <v>5</v>
      </c>
      <c r="D4247" t="s">
        <v>352</v>
      </c>
      <c r="E4247" t="s">
        <v>352</v>
      </c>
      <c r="F4247" t="s">
        <v>127</v>
      </c>
      <c r="G4247" t="str">
        <f>Table_Default__ACACCTCAT[[#This Row],[ACCT_CATEGORY]]</f>
        <v>23361</v>
      </c>
    </row>
    <row r="4248" spans="1:7" x14ac:dyDescent="0.25">
      <c r="A4248" t="s">
        <v>9073</v>
      </c>
      <c r="B4248" t="s">
        <v>9074</v>
      </c>
      <c r="C4248" t="s">
        <v>5</v>
      </c>
      <c r="D4248" t="s">
        <v>352</v>
      </c>
      <c r="E4248" t="s">
        <v>352</v>
      </c>
      <c r="F4248" t="s">
        <v>127</v>
      </c>
      <c r="G4248" t="str">
        <f>Table_Default__ACACCTCAT[[#This Row],[ACCT_CATEGORY]]</f>
        <v>23362</v>
      </c>
    </row>
    <row r="4249" spans="1:7" x14ac:dyDescent="0.25">
      <c r="A4249" t="s">
        <v>9075</v>
      </c>
      <c r="B4249" t="s">
        <v>9076</v>
      </c>
      <c r="C4249" t="s">
        <v>5</v>
      </c>
      <c r="D4249" t="s">
        <v>352</v>
      </c>
      <c r="E4249" t="s">
        <v>352</v>
      </c>
      <c r="F4249" t="s">
        <v>127</v>
      </c>
      <c r="G4249" t="str">
        <f>Table_Default__ACACCTCAT[[#This Row],[ACCT_CATEGORY]]</f>
        <v>23363</v>
      </c>
    </row>
    <row r="4250" spans="1:7" x14ac:dyDescent="0.25">
      <c r="A4250" t="s">
        <v>9077</v>
      </c>
      <c r="B4250" t="s">
        <v>9078</v>
      </c>
      <c r="C4250" t="s">
        <v>5</v>
      </c>
      <c r="D4250" t="s">
        <v>352</v>
      </c>
      <c r="E4250" t="s">
        <v>352</v>
      </c>
      <c r="F4250" t="s">
        <v>127</v>
      </c>
      <c r="G4250" t="str">
        <f>Table_Default__ACACCTCAT[[#This Row],[ACCT_CATEGORY]]</f>
        <v>23364</v>
      </c>
    </row>
    <row r="4251" spans="1:7" x14ac:dyDescent="0.25">
      <c r="A4251" t="s">
        <v>9079</v>
      </c>
      <c r="B4251" t="s">
        <v>9080</v>
      </c>
      <c r="C4251" t="s">
        <v>5</v>
      </c>
      <c r="D4251" t="s">
        <v>352</v>
      </c>
      <c r="E4251" t="s">
        <v>352</v>
      </c>
      <c r="F4251" t="s">
        <v>127</v>
      </c>
      <c r="G4251" t="str">
        <f>Table_Default__ACACCTCAT[[#This Row],[ACCT_CATEGORY]]</f>
        <v>23365</v>
      </c>
    </row>
    <row r="4252" spans="1:7" x14ac:dyDescent="0.25">
      <c r="A4252" t="s">
        <v>9081</v>
      </c>
      <c r="B4252" t="s">
        <v>9082</v>
      </c>
      <c r="C4252" t="s">
        <v>5</v>
      </c>
      <c r="D4252" t="s">
        <v>352</v>
      </c>
      <c r="E4252" t="s">
        <v>352</v>
      </c>
      <c r="F4252" t="s">
        <v>127</v>
      </c>
      <c r="G4252" t="str">
        <f>Table_Default__ACACCTCAT[[#This Row],[ACCT_CATEGORY]]</f>
        <v>23366</v>
      </c>
    </row>
    <row r="4253" spans="1:7" x14ac:dyDescent="0.25">
      <c r="A4253" t="s">
        <v>9083</v>
      </c>
      <c r="B4253" t="s">
        <v>9084</v>
      </c>
      <c r="C4253" t="s">
        <v>5</v>
      </c>
      <c r="D4253" t="s">
        <v>352</v>
      </c>
      <c r="E4253" t="s">
        <v>352</v>
      </c>
      <c r="F4253" t="s">
        <v>127</v>
      </c>
      <c r="G4253" t="str">
        <f>Table_Default__ACACCTCAT[[#This Row],[ACCT_CATEGORY]]</f>
        <v>23367</v>
      </c>
    </row>
    <row r="4254" spans="1:7" x14ac:dyDescent="0.25">
      <c r="A4254" t="s">
        <v>9085</v>
      </c>
      <c r="B4254" t="s">
        <v>9086</v>
      </c>
      <c r="C4254" t="s">
        <v>5</v>
      </c>
      <c r="D4254" t="s">
        <v>352</v>
      </c>
      <c r="E4254" t="s">
        <v>352</v>
      </c>
      <c r="F4254" t="s">
        <v>127</v>
      </c>
      <c r="G4254" t="str">
        <f>Table_Default__ACACCTCAT[[#This Row],[ACCT_CATEGORY]]</f>
        <v>23368</v>
      </c>
    </row>
    <row r="4255" spans="1:7" x14ac:dyDescent="0.25">
      <c r="A4255" t="s">
        <v>9087</v>
      </c>
      <c r="B4255" t="s">
        <v>9088</v>
      </c>
      <c r="C4255" t="s">
        <v>5</v>
      </c>
      <c r="D4255" t="s">
        <v>352</v>
      </c>
      <c r="E4255" t="s">
        <v>352</v>
      </c>
      <c r="F4255" t="s">
        <v>127</v>
      </c>
      <c r="G4255" t="str">
        <f>Table_Default__ACACCTCAT[[#This Row],[ACCT_CATEGORY]]</f>
        <v>23369</v>
      </c>
    </row>
    <row r="4256" spans="1:7" x14ac:dyDescent="0.25">
      <c r="A4256" t="s">
        <v>9089</v>
      </c>
      <c r="B4256" t="s">
        <v>9090</v>
      </c>
      <c r="C4256" t="s">
        <v>5</v>
      </c>
      <c r="D4256" t="s">
        <v>352</v>
      </c>
      <c r="E4256" t="s">
        <v>352</v>
      </c>
      <c r="F4256" t="s">
        <v>127</v>
      </c>
      <c r="G4256" t="str">
        <f>Table_Default__ACACCTCAT[[#This Row],[ACCT_CATEGORY]]</f>
        <v>23370</v>
      </c>
    </row>
    <row r="4257" spans="1:7" x14ac:dyDescent="0.25">
      <c r="A4257" t="s">
        <v>9091</v>
      </c>
      <c r="B4257" t="s">
        <v>9092</v>
      </c>
      <c r="C4257" t="s">
        <v>5</v>
      </c>
      <c r="D4257" t="s">
        <v>352</v>
      </c>
      <c r="E4257" t="s">
        <v>352</v>
      </c>
      <c r="F4257" t="s">
        <v>127</v>
      </c>
      <c r="G4257" t="str">
        <f>Table_Default__ACACCTCAT[[#This Row],[ACCT_CATEGORY]]</f>
        <v>23371</v>
      </c>
    </row>
    <row r="4258" spans="1:7" x14ac:dyDescent="0.25">
      <c r="A4258" t="s">
        <v>9093</v>
      </c>
      <c r="B4258" t="s">
        <v>9094</v>
      </c>
      <c r="C4258" t="s">
        <v>5</v>
      </c>
      <c r="D4258" t="s">
        <v>352</v>
      </c>
      <c r="E4258" t="s">
        <v>352</v>
      </c>
      <c r="F4258" t="s">
        <v>127</v>
      </c>
      <c r="G4258" t="str">
        <f>Table_Default__ACACCTCAT[[#This Row],[ACCT_CATEGORY]]</f>
        <v>23372</v>
      </c>
    </row>
    <row r="4259" spans="1:7" x14ac:dyDescent="0.25">
      <c r="A4259" t="s">
        <v>9095</v>
      </c>
      <c r="B4259" t="s">
        <v>9096</v>
      </c>
      <c r="C4259" t="s">
        <v>5</v>
      </c>
      <c r="D4259" t="s">
        <v>352</v>
      </c>
      <c r="E4259" t="s">
        <v>352</v>
      </c>
      <c r="F4259" t="s">
        <v>127</v>
      </c>
      <c r="G4259" t="str">
        <f>Table_Default__ACACCTCAT[[#This Row],[ACCT_CATEGORY]]</f>
        <v>23373</v>
      </c>
    </row>
    <row r="4260" spans="1:7" x14ac:dyDescent="0.25">
      <c r="A4260" t="s">
        <v>9097</v>
      </c>
      <c r="B4260" t="s">
        <v>9098</v>
      </c>
      <c r="C4260" t="s">
        <v>5</v>
      </c>
      <c r="D4260" t="s">
        <v>352</v>
      </c>
      <c r="E4260" t="s">
        <v>352</v>
      </c>
      <c r="F4260" t="s">
        <v>127</v>
      </c>
      <c r="G4260" t="str">
        <f>Table_Default__ACACCTCAT[[#This Row],[ACCT_CATEGORY]]</f>
        <v>23374</v>
      </c>
    </row>
    <row r="4261" spans="1:7" x14ac:dyDescent="0.25">
      <c r="A4261" t="s">
        <v>9099</v>
      </c>
      <c r="B4261" t="s">
        <v>9100</v>
      </c>
      <c r="C4261" t="s">
        <v>5</v>
      </c>
      <c r="D4261" t="s">
        <v>352</v>
      </c>
      <c r="E4261" t="s">
        <v>352</v>
      </c>
      <c r="F4261" t="s">
        <v>127</v>
      </c>
      <c r="G4261" t="str">
        <f>Table_Default__ACACCTCAT[[#This Row],[ACCT_CATEGORY]]</f>
        <v>23375</v>
      </c>
    </row>
    <row r="4262" spans="1:7" x14ac:dyDescent="0.25">
      <c r="A4262" t="s">
        <v>9101</v>
      </c>
      <c r="B4262" t="s">
        <v>9102</v>
      </c>
      <c r="C4262" t="s">
        <v>5</v>
      </c>
      <c r="D4262" t="s">
        <v>352</v>
      </c>
      <c r="E4262" t="s">
        <v>352</v>
      </c>
      <c r="F4262" t="s">
        <v>127</v>
      </c>
      <c r="G4262" t="str">
        <f>Table_Default__ACACCTCAT[[#This Row],[ACCT_CATEGORY]]</f>
        <v>23376</v>
      </c>
    </row>
    <row r="4263" spans="1:7" x14ac:dyDescent="0.25">
      <c r="A4263" t="s">
        <v>9103</v>
      </c>
      <c r="B4263" t="s">
        <v>9104</v>
      </c>
      <c r="C4263" t="s">
        <v>5</v>
      </c>
      <c r="D4263" t="s">
        <v>352</v>
      </c>
      <c r="E4263" t="s">
        <v>352</v>
      </c>
      <c r="F4263" t="s">
        <v>127</v>
      </c>
      <c r="G4263" t="str">
        <f>Table_Default__ACACCTCAT[[#This Row],[ACCT_CATEGORY]]</f>
        <v>23377</v>
      </c>
    </row>
    <row r="4264" spans="1:7" x14ac:dyDescent="0.25">
      <c r="A4264" t="s">
        <v>9105</v>
      </c>
      <c r="B4264" t="s">
        <v>9106</v>
      </c>
      <c r="C4264" t="s">
        <v>5</v>
      </c>
      <c r="D4264" t="s">
        <v>352</v>
      </c>
      <c r="E4264" t="s">
        <v>352</v>
      </c>
      <c r="F4264" t="s">
        <v>127</v>
      </c>
      <c r="G4264" t="str">
        <f>Table_Default__ACACCTCAT[[#This Row],[ACCT_CATEGORY]]</f>
        <v>23378</v>
      </c>
    </row>
    <row r="4265" spans="1:7" x14ac:dyDescent="0.25">
      <c r="A4265" t="s">
        <v>9107</v>
      </c>
      <c r="B4265" t="s">
        <v>9108</v>
      </c>
      <c r="C4265" t="s">
        <v>5</v>
      </c>
      <c r="D4265" t="s">
        <v>352</v>
      </c>
      <c r="E4265" t="s">
        <v>352</v>
      </c>
      <c r="F4265" t="s">
        <v>127</v>
      </c>
      <c r="G4265" t="str">
        <f>Table_Default__ACACCTCAT[[#This Row],[ACCT_CATEGORY]]</f>
        <v>23379</v>
      </c>
    </row>
    <row r="4266" spans="1:7" x14ac:dyDescent="0.25">
      <c r="A4266" t="s">
        <v>9109</v>
      </c>
      <c r="B4266" t="s">
        <v>9110</v>
      </c>
      <c r="C4266" t="s">
        <v>5</v>
      </c>
      <c r="D4266" t="s">
        <v>352</v>
      </c>
      <c r="E4266" t="s">
        <v>352</v>
      </c>
      <c r="F4266" t="s">
        <v>127</v>
      </c>
      <c r="G4266" t="str">
        <f>Table_Default__ACACCTCAT[[#This Row],[ACCT_CATEGORY]]</f>
        <v>23502</v>
      </c>
    </row>
    <row r="4267" spans="1:7" x14ac:dyDescent="0.25">
      <c r="A4267" t="s">
        <v>9111</v>
      </c>
      <c r="B4267" t="s">
        <v>9112</v>
      </c>
      <c r="C4267" t="s">
        <v>5</v>
      </c>
      <c r="D4267" t="s">
        <v>352</v>
      </c>
      <c r="E4267" t="s">
        <v>352</v>
      </c>
      <c r="F4267" t="s">
        <v>127</v>
      </c>
      <c r="G4267" t="str">
        <f>Table_Default__ACACCTCAT[[#This Row],[ACCT_CATEGORY]]</f>
        <v>24000</v>
      </c>
    </row>
    <row r="4268" spans="1:7" x14ac:dyDescent="0.25">
      <c r="A4268" t="s">
        <v>9113</v>
      </c>
      <c r="B4268" t="s">
        <v>9114</v>
      </c>
      <c r="C4268" t="s">
        <v>5</v>
      </c>
      <c r="D4268" t="s">
        <v>352</v>
      </c>
      <c r="E4268" t="s">
        <v>352</v>
      </c>
      <c r="F4268" t="s">
        <v>127</v>
      </c>
      <c r="G4268" t="str">
        <f>Table_Default__ACACCTCAT[[#This Row],[ACCT_CATEGORY]]</f>
        <v>24001</v>
      </c>
    </row>
    <row r="4269" spans="1:7" x14ac:dyDescent="0.25">
      <c r="A4269" t="s">
        <v>9115</v>
      </c>
      <c r="B4269" t="s">
        <v>9116</v>
      </c>
      <c r="C4269" t="s">
        <v>5</v>
      </c>
      <c r="D4269" t="s">
        <v>352</v>
      </c>
      <c r="E4269" t="s">
        <v>352</v>
      </c>
      <c r="F4269" t="s">
        <v>127</v>
      </c>
      <c r="G4269" t="str">
        <f>Table_Default__ACACCTCAT[[#This Row],[ACCT_CATEGORY]]</f>
        <v>24002</v>
      </c>
    </row>
    <row r="4270" spans="1:7" x14ac:dyDescent="0.25">
      <c r="A4270" t="s">
        <v>9117</v>
      </c>
      <c r="B4270" t="s">
        <v>9118</v>
      </c>
      <c r="C4270" t="s">
        <v>5</v>
      </c>
      <c r="D4270" t="s">
        <v>352</v>
      </c>
      <c r="E4270" t="s">
        <v>352</v>
      </c>
      <c r="F4270" t="s">
        <v>127</v>
      </c>
      <c r="G4270" t="str">
        <f>Table_Default__ACACCTCAT[[#This Row],[ACCT_CATEGORY]]</f>
        <v>24003</v>
      </c>
    </row>
    <row r="4271" spans="1:7" x14ac:dyDescent="0.25">
      <c r="A4271" t="s">
        <v>9119</v>
      </c>
      <c r="B4271" t="s">
        <v>9120</v>
      </c>
      <c r="C4271" t="s">
        <v>5</v>
      </c>
      <c r="D4271" t="s">
        <v>352</v>
      </c>
      <c r="E4271" t="s">
        <v>352</v>
      </c>
      <c r="F4271" t="s">
        <v>127</v>
      </c>
      <c r="G4271" t="str">
        <f>Table_Default__ACACCTCAT[[#This Row],[ACCT_CATEGORY]]</f>
        <v>24004</v>
      </c>
    </row>
    <row r="4272" spans="1:7" x14ac:dyDescent="0.25">
      <c r="A4272" t="s">
        <v>9121</v>
      </c>
      <c r="B4272" t="s">
        <v>9122</v>
      </c>
      <c r="C4272" t="s">
        <v>5</v>
      </c>
      <c r="D4272" t="s">
        <v>352</v>
      </c>
      <c r="E4272" t="s">
        <v>352</v>
      </c>
      <c r="F4272" t="s">
        <v>127</v>
      </c>
      <c r="G4272" t="str">
        <f>Table_Default__ACACCTCAT[[#This Row],[ACCT_CATEGORY]]</f>
        <v>24005</v>
      </c>
    </row>
    <row r="4273" spans="1:7" x14ac:dyDescent="0.25">
      <c r="A4273" t="s">
        <v>9123</v>
      </c>
      <c r="B4273" t="s">
        <v>9124</v>
      </c>
      <c r="C4273" t="s">
        <v>5</v>
      </c>
      <c r="D4273" t="s">
        <v>352</v>
      </c>
      <c r="E4273" t="s">
        <v>352</v>
      </c>
      <c r="F4273" t="s">
        <v>127</v>
      </c>
      <c r="G4273" t="str">
        <f>Table_Default__ACACCTCAT[[#This Row],[ACCT_CATEGORY]]</f>
        <v>24006</v>
      </c>
    </row>
    <row r="4274" spans="1:7" x14ac:dyDescent="0.25">
      <c r="A4274" t="s">
        <v>9125</v>
      </c>
      <c r="B4274" t="s">
        <v>9126</v>
      </c>
      <c r="C4274" t="s">
        <v>5</v>
      </c>
      <c r="D4274" t="s">
        <v>352</v>
      </c>
      <c r="E4274" t="s">
        <v>352</v>
      </c>
      <c r="F4274" t="s">
        <v>127</v>
      </c>
      <c r="G4274" t="str">
        <f>Table_Default__ACACCTCAT[[#This Row],[ACCT_CATEGORY]]</f>
        <v>24007</v>
      </c>
    </row>
    <row r="4275" spans="1:7" x14ac:dyDescent="0.25">
      <c r="A4275" t="s">
        <v>9127</v>
      </c>
      <c r="B4275" t="s">
        <v>9128</v>
      </c>
      <c r="C4275" t="s">
        <v>5</v>
      </c>
      <c r="D4275" t="s">
        <v>352</v>
      </c>
      <c r="E4275" t="s">
        <v>352</v>
      </c>
      <c r="F4275" t="s">
        <v>127</v>
      </c>
      <c r="G4275" t="str">
        <f>Table_Default__ACACCTCAT[[#This Row],[ACCT_CATEGORY]]</f>
        <v>24008</v>
      </c>
    </row>
    <row r="4276" spans="1:7" x14ac:dyDescent="0.25">
      <c r="A4276" t="s">
        <v>9129</v>
      </c>
      <c r="B4276" t="s">
        <v>9130</v>
      </c>
      <c r="C4276" t="s">
        <v>5</v>
      </c>
      <c r="D4276" t="s">
        <v>352</v>
      </c>
      <c r="E4276" t="s">
        <v>352</v>
      </c>
      <c r="F4276" t="s">
        <v>127</v>
      </c>
      <c r="G4276" t="str">
        <f>Table_Default__ACACCTCAT[[#This Row],[ACCT_CATEGORY]]</f>
        <v>24009</v>
      </c>
    </row>
    <row r="4277" spans="1:7" x14ac:dyDescent="0.25">
      <c r="A4277" t="s">
        <v>9131</v>
      </c>
      <c r="B4277" t="s">
        <v>9132</v>
      </c>
      <c r="C4277" t="s">
        <v>5</v>
      </c>
      <c r="D4277" t="s">
        <v>352</v>
      </c>
      <c r="E4277" t="s">
        <v>352</v>
      </c>
      <c r="F4277" t="s">
        <v>127</v>
      </c>
      <c r="G4277" t="str">
        <f>Table_Default__ACACCTCAT[[#This Row],[ACCT_CATEGORY]]</f>
        <v>24010</v>
      </c>
    </row>
    <row r="4278" spans="1:7" x14ac:dyDescent="0.25">
      <c r="A4278" t="s">
        <v>9133</v>
      </c>
      <c r="B4278" t="s">
        <v>9134</v>
      </c>
      <c r="C4278" t="s">
        <v>5</v>
      </c>
      <c r="D4278" t="s">
        <v>352</v>
      </c>
      <c r="E4278" t="s">
        <v>352</v>
      </c>
      <c r="F4278" t="s">
        <v>127</v>
      </c>
      <c r="G4278" t="str">
        <f>Table_Default__ACACCTCAT[[#This Row],[ACCT_CATEGORY]]</f>
        <v>24011</v>
      </c>
    </row>
    <row r="4279" spans="1:7" x14ac:dyDescent="0.25">
      <c r="A4279" t="s">
        <v>9135</v>
      </c>
      <c r="B4279" t="s">
        <v>9136</v>
      </c>
      <c r="C4279" t="s">
        <v>5</v>
      </c>
      <c r="D4279" t="s">
        <v>352</v>
      </c>
      <c r="E4279" t="s">
        <v>352</v>
      </c>
      <c r="F4279" t="s">
        <v>127</v>
      </c>
      <c r="G4279" t="str">
        <f>Table_Default__ACACCTCAT[[#This Row],[ACCT_CATEGORY]]</f>
        <v>24012</v>
      </c>
    </row>
    <row r="4280" spans="1:7" x14ac:dyDescent="0.25">
      <c r="A4280" t="s">
        <v>9137</v>
      </c>
      <c r="B4280" t="s">
        <v>9138</v>
      </c>
      <c r="C4280" t="s">
        <v>5</v>
      </c>
      <c r="D4280" t="s">
        <v>352</v>
      </c>
      <c r="E4280" t="s">
        <v>352</v>
      </c>
      <c r="F4280" t="s">
        <v>127</v>
      </c>
      <c r="G4280" t="str">
        <f>Table_Default__ACACCTCAT[[#This Row],[ACCT_CATEGORY]]</f>
        <v>24013</v>
      </c>
    </row>
    <row r="4281" spans="1:7" x14ac:dyDescent="0.25">
      <c r="A4281" t="s">
        <v>9139</v>
      </c>
      <c r="B4281" t="s">
        <v>9140</v>
      </c>
      <c r="C4281" t="s">
        <v>5</v>
      </c>
      <c r="D4281" t="s">
        <v>352</v>
      </c>
      <c r="E4281" t="s">
        <v>352</v>
      </c>
      <c r="F4281" t="s">
        <v>127</v>
      </c>
      <c r="G4281" t="str">
        <f>Table_Default__ACACCTCAT[[#This Row],[ACCT_CATEGORY]]</f>
        <v>24014</v>
      </c>
    </row>
    <row r="4282" spans="1:7" x14ac:dyDescent="0.25">
      <c r="A4282" t="s">
        <v>9141</v>
      </c>
      <c r="B4282" t="s">
        <v>9142</v>
      </c>
      <c r="C4282" t="s">
        <v>5</v>
      </c>
      <c r="D4282" t="s">
        <v>352</v>
      </c>
      <c r="E4282" t="s">
        <v>352</v>
      </c>
      <c r="F4282" t="s">
        <v>127</v>
      </c>
      <c r="G4282" t="str">
        <f>Table_Default__ACACCTCAT[[#This Row],[ACCT_CATEGORY]]</f>
        <v>24015</v>
      </c>
    </row>
    <row r="4283" spans="1:7" x14ac:dyDescent="0.25">
      <c r="A4283" t="s">
        <v>9143</v>
      </c>
      <c r="B4283" t="s">
        <v>9144</v>
      </c>
      <c r="C4283" t="s">
        <v>5</v>
      </c>
      <c r="D4283" t="s">
        <v>352</v>
      </c>
      <c r="E4283" t="s">
        <v>352</v>
      </c>
      <c r="F4283" t="s">
        <v>127</v>
      </c>
      <c r="G4283" t="str">
        <f>Table_Default__ACACCTCAT[[#This Row],[ACCT_CATEGORY]]</f>
        <v>24016</v>
      </c>
    </row>
    <row r="4284" spans="1:7" x14ac:dyDescent="0.25">
      <c r="A4284" t="s">
        <v>9145</v>
      </c>
      <c r="B4284" t="s">
        <v>9146</v>
      </c>
      <c r="C4284" t="s">
        <v>5</v>
      </c>
      <c r="D4284" t="s">
        <v>352</v>
      </c>
      <c r="E4284" t="s">
        <v>352</v>
      </c>
      <c r="F4284" t="s">
        <v>127</v>
      </c>
      <c r="G4284" t="str">
        <f>Table_Default__ACACCTCAT[[#This Row],[ACCT_CATEGORY]]</f>
        <v>24017</v>
      </c>
    </row>
    <row r="4285" spans="1:7" x14ac:dyDescent="0.25">
      <c r="A4285" t="s">
        <v>9147</v>
      </c>
      <c r="B4285" t="s">
        <v>9148</v>
      </c>
      <c r="C4285" t="s">
        <v>5</v>
      </c>
      <c r="D4285" t="s">
        <v>352</v>
      </c>
      <c r="E4285" t="s">
        <v>352</v>
      </c>
      <c r="F4285" t="s">
        <v>127</v>
      </c>
      <c r="G4285" t="str">
        <f>Table_Default__ACACCTCAT[[#This Row],[ACCT_CATEGORY]]</f>
        <v>24018</v>
      </c>
    </row>
    <row r="4286" spans="1:7" x14ac:dyDescent="0.25">
      <c r="A4286" t="s">
        <v>9149</v>
      </c>
      <c r="B4286" t="s">
        <v>9150</v>
      </c>
      <c r="C4286" t="s">
        <v>5</v>
      </c>
      <c r="D4286" t="s">
        <v>352</v>
      </c>
      <c r="E4286" t="s">
        <v>352</v>
      </c>
      <c r="F4286" t="s">
        <v>127</v>
      </c>
      <c r="G4286" t="str">
        <f>Table_Default__ACACCTCAT[[#This Row],[ACCT_CATEGORY]]</f>
        <v>24019</v>
      </c>
    </row>
    <row r="4287" spans="1:7" x14ac:dyDescent="0.25">
      <c r="A4287" t="s">
        <v>9151</v>
      </c>
      <c r="B4287" t="s">
        <v>9152</v>
      </c>
      <c r="C4287" t="s">
        <v>5</v>
      </c>
      <c r="D4287" t="s">
        <v>352</v>
      </c>
      <c r="E4287" t="s">
        <v>352</v>
      </c>
      <c r="F4287" t="s">
        <v>127</v>
      </c>
      <c r="G4287" t="str">
        <f>Table_Default__ACACCTCAT[[#This Row],[ACCT_CATEGORY]]</f>
        <v>24020</v>
      </c>
    </row>
    <row r="4288" spans="1:7" x14ac:dyDescent="0.25">
      <c r="A4288" t="s">
        <v>9153</v>
      </c>
      <c r="B4288" t="s">
        <v>9154</v>
      </c>
      <c r="C4288" t="s">
        <v>5</v>
      </c>
      <c r="D4288" t="s">
        <v>352</v>
      </c>
      <c r="E4288" t="s">
        <v>352</v>
      </c>
      <c r="F4288" t="s">
        <v>127</v>
      </c>
      <c r="G4288" t="str">
        <f>Table_Default__ACACCTCAT[[#This Row],[ACCT_CATEGORY]]</f>
        <v>24021</v>
      </c>
    </row>
    <row r="4289" spans="1:7" x14ac:dyDescent="0.25">
      <c r="A4289" t="s">
        <v>9155</v>
      </c>
      <c r="B4289" t="s">
        <v>9156</v>
      </c>
      <c r="C4289" t="s">
        <v>5</v>
      </c>
      <c r="D4289" t="s">
        <v>352</v>
      </c>
      <c r="E4289" t="s">
        <v>352</v>
      </c>
      <c r="F4289" t="s">
        <v>127</v>
      </c>
      <c r="G4289" t="str">
        <f>Table_Default__ACACCTCAT[[#This Row],[ACCT_CATEGORY]]</f>
        <v>24022</v>
      </c>
    </row>
    <row r="4290" spans="1:7" x14ac:dyDescent="0.25">
      <c r="A4290" t="s">
        <v>9157</v>
      </c>
      <c r="B4290" t="s">
        <v>9158</v>
      </c>
      <c r="C4290" t="s">
        <v>5</v>
      </c>
      <c r="D4290" t="s">
        <v>352</v>
      </c>
      <c r="E4290" t="s">
        <v>352</v>
      </c>
      <c r="F4290" t="s">
        <v>127</v>
      </c>
      <c r="G4290" t="str">
        <f>Table_Default__ACACCTCAT[[#This Row],[ACCT_CATEGORY]]</f>
        <v>24023</v>
      </c>
    </row>
    <row r="4291" spans="1:7" x14ac:dyDescent="0.25">
      <c r="A4291" t="s">
        <v>9159</v>
      </c>
      <c r="B4291" t="s">
        <v>9160</v>
      </c>
      <c r="C4291" t="s">
        <v>5</v>
      </c>
      <c r="D4291" t="s">
        <v>352</v>
      </c>
      <c r="E4291" t="s">
        <v>352</v>
      </c>
      <c r="F4291" t="s">
        <v>127</v>
      </c>
      <c r="G4291" t="str">
        <f>Table_Default__ACACCTCAT[[#This Row],[ACCT_CATEGORY]]</f>
        <v>24024</v>
      </c>
    </row>
    <row r="4292" spans="1:7" x14ac:dyDescent="0.25">
      <c r="A4292" t="s">
        <v>9161</v>
      </c>
      <c r="B4292" t="s">
        <v>9162</v>
      </c>
      <c r="C4292" t="s">
        <v>5</v>
      </c>
      <c r="D4292" t="s">
        <v>352</v>
      </c>
      <c r="E4292" t="s">
        <v>352</v>
      </c>
      <c r="F4292" t="s">
        <v>127</v>
      </c>
      <c r="G4292" t="str">
        <f>Table_Default__ACACCTCAT[[#This Row],[ACCT_CATEGORY]]</f>
        <v>24025</v>
      </c>
    </row>
    <row r="4293" spans="1:7" x14ac:dyDescent="0.25">
      <c r="A4293" t="s">
        <v>9163</v>
      </c>
      <c r="B4293" t="s">
        <v>9164</v>
      </c>
      <c r="C4293" t="s">
        <v>5</v>
      </c>
      <c r="D4293" t="s">
        <v>352</v>
      </c>
      <c r="E4293" t="s">
        <v>352</v>
      </c>
      <c r="F4293" t="s">
        <v>127</v>
      </c>
      <c r="G4293" t="str">
        <f>Table_Default__ACACCTCAT[[#This Row],[ACCT_CATEGORY]]</f>
        <v>24026</v>
      </c>
    </row>
    <row r="4294" spans="1:7" x14ac:dyDescent="0.25">
      <c r="A4294" t="s">
        <v>9165</v>
      </c>
      <c r="B4294" t="s">
        <v>9166</v>
      </c>
      <c r="C4294" t="s">
        <v>5</v>
      </c>
      <c r="D4294" t="s">
        <v>352</v>
      </c>
      <c r="E4294" t="s">
        <v>352</v>
      </c>
      <c r="F4294" t="s">
        <v>127</v>
      </c>
      <c r="G4294" t="str">
        <f>Table_Default__ACACCTCAT[[#This Row],[ACCT_CATEGORY]]</f>
        <v>24027</v>
      </c>
    </row>
    <row r="4295" spans="1:7" x14ac:dyDescent="0.25">
      <c r="A4295" t="s">
        <v>9167</v>
      </c>
      <c r="B4295" t="s">
        <v>9168</v>
      </c>
      <c r="C4295" t="s">
        <v>5</v>
      </c>
      <c r="D4295" t="s">
        <v>352</v>
      </c>
      <c r="E4295" t="s">
        <v>352</v>
      </c>
      <c r="F4295" t="s">
        <v>127</v>
      </c>
      <c r="G4295" t="str">
        <f>Table_Default__ACACCTCAT[[#This Row],[ACCT_CATEGORY]]</f>
        <v>24028</v>
      </c>
    </row>
    <row r="4296" spans="1:7" x14ac:dyDescent="0.25">
      <c r="A4296" t="s">
        <v>9169</v>
      </c>
      <c r="B4296" t="s">
        <v>9170</v>
      </c>
      <c r="C4296" t="s">
        <v>5</v>
      </c>
      <c r="D4296" t="s">
        <v>352</v>
      </c>
      <c r="E4296" t="s">
        <v>352</v>
      </c>
      <c r="F4296" t="s">
        <v>127</v>
      </c>
      <c r="G4296" t="str">
        <f>Table_Default__ACACCTCAT[[#This Row],[ACCT_CATEGORY]]</f>
        <v>24029</v>
      </c>
    </row>
    <row r="4297" spans="1:7" x14ac:dyDescent="0.25">
      <c r="A4297" t="s">
        <v>9171</v>
      </c>
      <c r="B4297" t="s">
        <v>9172</v>
      </c>
      <c r="C4297" t="s">
        <v>5</v>
      </c>
      <c r="D4297" t="s">
        <v>352</v>
      </c>
      <c r="E4297" t="s">
        <v>352</v>
      </c>
      <c r="F4297" t="s">
        <v>127</v>
      </c>
      <c r="G4297" t="str">
        <f>Table_Default__ACACCTCAT[[#This Row],[ACCT_CATEGORY]]</f>
        <v>24030</v>
      </c>
    </row>
    <row r="4298" spans="1:7" x14ac:dyDescent="0.25">
      <c r="A4298" t="s">
        <v>9173</v>
      </c>
      <c r="B4298" t="s">
        <v>9174</v>
      </c>
      <c r="C4298" t="s">
        <v>5</v>
      </c>
      <c r="D4298" t="s">
        <v>352</v>
      </c>
      <c r="E4298" t="s">
        <v>352</v>
      </c>
      <c r="F4298" t="s">
        <v>127</v>
      </c>
      <c r="G4298" t="str">
        <f>Table_Default__ACACCTCAT[[#This Row],[ACCT_CATEGORY]]</f>
        <v>24031</v>
      </c>
    </row>
    <row r="4299" spans="1:7" x14ac:dyDescent="0.25">
      <c r="A4299" t="s">
        <v>9175</v>
      </c>
      <c r="B4299" t="s">
        <v>9176</v>
      </c>
      <c r="C4299" t="s">
        <v>5</v>
      </c>
      <c r="D4299" t="s">
        <v>352</v>
      </c>
      <c r="E4299" t="s">
        <v>352</v>
      </c>
      <c r="F4299" t="s">
        <v>127</v>
      </c>
      <c r="G4299" t="str">
        <f>Table_Default__ACACCTCAT[[#This Row],[ACCT_CATEGORY]]</f>
        <v>24032</v>
      </c>
    </row>
    <row r="4300" spans="1:7" x14ac:dyDescent="0.25">
      <c r="A4300" t="s">
        <v>9177</v>
      </c>
      <c r="B4300" t="s">
        <v>9178</v>
      </c>
      <c r="C4300" t="s">
        <v>5</v>
      </c>
      <c r="D4300" t="s">
        <v>352</v>
      </c>
      <c r="E4300" t="s">
        <v>352</v>
      </c>
      <c r="F4300" t="s">
        <v>127</v>
      </c>
      <c r="G4300" t="str">
        <f>Table_Default__ACACCTCAT[[#This Row],[ACCT_CATEGORY]]</f>
        <v>24033</v>
      </c>
    </row>
    <row r="4301" spans="1:7" x14ac:dyDescent="0.25">
      <c r="A4301" t="s">
        <v>9179</v>
      </c>
      <c r="B4301" t="s">
        <v>9180</v>
      </c>
      <c r="C4301" t="s">
        <v>5</v>
      </c>
      <c r="D4301" t="s">
        <v>352</v>
      </c>
      <c r="E4301" t="s">
        <v>352</v>
      </c>
      <c r="F4301" t="s">
        <v>127</v>
      </c>
      <c r="G4301" t="str">
        <f>Table_Default__ACACCTCAT[[#This Row],[ACCT_CATEGORY]]</f>
        <v>24034</v>
      </c>
    </row>
    <row r="4302" spans="1:7" x14ac:dyDescent="0.25">
      <c r="A4302" t="s">
        <v>9181</v>
      </c>
      <c r="B4302" t="s">
        <v>9182</v>
      </c>
      <c r="C4302" t="s">
        <v>5</v>
      </c>
      <c r="D4302" t="s">
        <v>352</v>
      </c>
      <c r="E4302" t="s">
        <v>352</v>
      </c>
      <c r="F4302" t="s">
        <v>127</v>
      </c>
      <c r="G4302" t="str">
        <f>Table_Default__ACACCTCAT[[#This Row],[ACCT_CATEGORY]]</f>
        <v>24035</v>
      </c>
    </row>
    <row r="4303" spans="1:7" x14ac:dyDescent="0.25">
      <c r="A4303" t="s">
        <v>9183</v>
      </c>
      <c r="B4303" t="s">
        <v>9184</v>
      </c>
      <c r="C4303" t="s">
        <v>5</v>
      </c>
      <c r="D4303" t="s">
        <v>352</v>
      </c>
      <c r="E4303" t="s">
        <v>352</v>
      </c>
      <c r="F4303" t="s">
        <v>127</v>
      </c>
      <c r="G4303" t="str">
        <f>Table_Default__ACACCTCAT[[#This Row],[ACCT_CATEGORY]]</f>
        <v>24036</v>
      </c>
    </row>
    <row r="4304" spans="1:7" x14ac:dyDescent="0.25">
      <c r="A4304" t="s">
        <v>9185</v>
      </c>
      <c r="B4304" t="s">
        <v>9186</v>
      </c>
      <c r="C4304" t="s">
        <v>5</v>
      </c>
      <c r="D4304" t="s">
        <v>352</v>
      </c>
      <c r="E4304" t="s">
        <v>352</v>
      </c>
      <c r="F4304" t="s">
        <v>127</v>
      </c>
      <c r="G4304" t="str">
        <f>Table_Default__ACACCTCAT[[#This Row],[ACCT_CATEGORY]]</f>
        <v>24037</v>
      </c>
    </row>
    <row r="4305" spans="1:7" x14ac:dyDescent="0.25">
      <c r="A4305" t="s">
        <v>9187</v>
      </c>
      <c r="B4305" t="s">
        <v>9188</v>
      </c>
      <c r="C4305" t="s">
        <v>5</v>
      </c>
      <c r="D4305" t="s">
        <v>352</v>
      </c>
      <c r="E4305" t="s">
        <v>352</v>
      </c>
      <c r="F4305" t="s">
        <v>127</v>
      </c>
      <c r="G4305" t="str">
        <f>Table_Default__ACACCTCAT[[#This Row],[ACCT_CATEGORY]]</f>
        <v>24038</v>
      </c>
    </row>
    <row r="4306" spans="1:7" x14ac:dyDescent="0.25">
      <c r="A4306" t="s">
        <v>9189</v>
      </c>
      <c r="B4306" t="s">
        <v>9190</v>
      </c>
      <c r="C4306" t="s">
        <v>5</v>
      </c>
      <c r="D4306" t="s">
        <v>352</v>
      </c>
      <c r="E4306" t="s">
        <v>352</v>
      </c>
      <c r="F4306" t="s">
        <v>127</v>
      </c>
      <c r="G4306" t="str">
        <f>Table_Default__ACACCTCAT[[#This Row],[ACCT_CATEGORY]]</f>
        <v>24039</v>
      </c>
    </row>
    <row r="4307" spans="1:7" x14ac:dyDescent="0.25">
      <c r="A4307" t="s">
        <v>9191</v>
      </c>
      <c r="B4307" t="s">
        <v>9192</v>
      </c>
      <c r="C4307" t="s">
        <v>5</v>
      </c>
      <c r="D4307" t="s">
        <v>352</v>
      </c>
      <c r="E4307" t="s">
        <v>352</v>
      </c>
      <c r="F4307" t="s">
        <v>127</v>
      </c>
      <c r="G4307" t="str">
        <f>Table_Default__ACACCTCAT[[#This Row],[ACCT_CATEGORY]]</f>
        <v>24040</v>
      </c>
    </row>
    <row r="4308" spans="1:7" x14ac:dyDescent="0.25">
      <c r="A4308" t="s">
        <v>9193</v>
      </c>
      <c r="B4308" t="s">
        <v>9194</v>
      </c>
      <c r="C4308" t="s">
        <v>5</v>
      </c>
      <c r="D4308" t="s">
        <v>352</v>
      </c>
      <c r="E4308" t="s">
        <v>352</v>
      </c>
      <c r="F4308" t="s">
        <v>127</v>
      </c>
      <c r="G4308" t="str">
        <f>Table_Default__ACACCTCAT[[#This Row],[ACCT_CATEGORY]]</f>
        <v>24041</v>
      </c>
    </row>
    <row r="4309" spans="1:7" x14ac:dyDescent="0.25">
      <c r="A4309" t="s">
        <v>9195</v>
      </c>
      <c r="B4309" t="s">
        <v>9196</v>
      </c>
      <c r="C4309" t="s">
        <v>5</v>
      </c>
      <c r="D4309" t="s">
        <v>352</v>
      </c>
      <c r="E4309" t="s">
        <v>352</v>
      </c>
      <c r="F4309" t="s">
        <v>127</v>
      </c>
      <c r="G4309" t="str">
        <f>Table_Default__ACACCTCAT[[#This Row],[ACCT_CATEGORY]]</f>
        <v>24042</v>
      </c>
    </row>
    <row r="4310" spans="1:7" x14ac:dyDescent="0.25">
      <c r="A4310" t="s">
        <v>9197</v>
      </c>
      <c r="B4310" t="s">
        <v>9198</v>
      </c>
      <c r="C4310" t="s">
        <v>5</v>
      </c>
      <c r="D4310" t="s">
        <v>352</v>
      </c>
      <c r="E4310" t="s">
        <v>352</v>
      </c>
      <c r="F4310" t="s">
        <v>127</v>
      </c>
      <c r="G4310" t="str">
        <f>Table_Default__ACACCTCAT[[#This Row],[ACCT_CATEGORY]]</f>
        <v>24043</v>
      </c>
    </row>
    <row r="4311" spans="1:7" x14ac:dyDescent="0.25">
      <c r="A4311" t="s">
        <v>9199</v>
      </c>
      <c r="B4311" t="s">
        <v>9200</v>
      </c>
      <c r="C4311" t="s">
        <v>5</v>
      </c>
      <c r="D4311" t="s">
        <v>352</v>
      </c>
      <c r="E4311" t="s">
        <v>352</v>
      </c>
      <c r="F4311" t="s">
        <v>127</v>
      </c>
      <c r="G4311" t="str">
        <f>Table_Default__ACACCTCAT[[#This Row],[ACCT_CATEGORY]]</f>
        <v>24044</v>
      </c>
    </row>
    <row r="4312" spans="1:7" x14ac:dyDescent="0.25">
      <c r="A4312" t="s">
        <v>9201</v>
      </c>
      <c r="B4312" t="s">
        <v>9202</v>
      </c>
      <c r="C4312" t="s">
        <v>5</v>
      </c>
      <c r="D4312" t="s">
        <v>352</v>
      </c>
      <c r="E4312" t="s">
        <v>352</v>
      </c>
      <c r="F4312" t="s">
        <v>127</v>
      </c>
      <c r="G4312" t="str">
        <f>Table_Default__ACACCTCAT[[#This Row],[ACCT_CATEGORY]]</f>
        <v>24045</v>
      </c>
    </row>
    <row r="4313" spans="1:7" x14ac:dyDescent="0.25">
      <c r="A4313" t="s">
        <v>9203</v>
      </c>
      <c r="B4313" t="s">
        <v>9204</v>
      </c>
      <c r="C4313" t="s">
        <v>5</v>
      </c>
      <c r="D4313" t="s">
        <v>352</v>
      </c>
      <c r="E4313" t="s">
        <v>352</v>
      </c>
      <c r="F4313" t="s">
        <v>127</v>
      </c>
      <c r="G4313" t="str">
        <f>Table_Default__ACACCTCAT[[#This Row],[ACCT_CATEGORY]]</f>
        <v>24046</v>
      </c>
    </row>
    <row r="4314" spans="1:7" x14ac:dyDescent="0.25">
      <c r="A4314" t="s">
        <v>9205</v>
      </c>
      <c r="B4314" t="s">
        <v>9206</v>
      </c>
      <c r="C4314" t="s">
        <v>5</v>
      </c>
      <c r="D4314" t="s">
        <v>352</v>
      </c>
      <c r="E4314" t="s">
        <v>352</v>
      </c>
      <c r="F4314" t="s">
        <v>127</v>
      </c>
      <c r="G4314" t="str">
        <f>Table_Default__ACACCTCAT[[#This Row],[ACCT_CATEGORY]]</f>
        <v>24047</v>
      </c>
    </row>
    <row r="4315" spans="1:7" x14ac:dyDescent="0.25">
      <c r="A4315" t="s">
        <v>9207</v>
      </c>
      <c r="B4315" t="s">
        <v>9208</v>
      </c>
      <c r="C4315" t="s">
        <v>5</v>
      </c>
      <c r="D4315" t="s">
        <v>352</v>
      </c>
      <c r="E4315" t="s">
        <v>352</v>
      </c>
      <c r="F4315" t="s">
        <v>127</v>
      </c>
      <c r="G4315" t="str">
        <f>Table_Default__ACACCTCAT[[#This Row],[ACCT_CATEGORY]]</f>
        <v>24048</v>
      </c>
    </row>
    <row r="4316" spans="1:7" x14ac:dyDescent="0.25">
      <c r="A4316" t="s">
        <v>9209</v>
      </c>
      <c r="B4316" t="s">
        <v>9210</v>
      </c>
      <c r="C4316" t="s">
        <v>5</v>
      </c>
      <c r="D4316" t="s">
        <v>352</v>
      </c>
      <c r="E4316" t="s">
        <v>352</v>
      </c>
      <c r="F4316" t="s">
        <v>127</v>
      </c>
      <c r="G4316" t="str">
        <f>Table_Default__ACACCTCAT[[#This Row],[ACCT_CATEGORY]]</f>
        <v>24049</v>
      </c>
    </row>
    <row r="4317" spans="1:7" x14ac:dyDescent="0.25">
      <c r="A4317" t="s">
        <v>9211</v>
      </c>
      <c r="B4317" t="s">
        <v>9212</v>
      </c>
      <c r="C4317" t="s">
        <v>5</v>
      </c>
      <c r="D4317" t="s">
        <v>352</v>
      </c>
      <c r="E4317" t="s">
        <v>352</v>
      </c>
      <c r="F4317" t="s">
        <v>127</v>
      </c>
      <c r="G4317" t="str">
        <f>Table_Default__ACACCTCAT[[#This Row],[ACCT_CATEGORY]]</f>
        <v>24050</v>
      </c>
    </row>
    <row r="4318" spans="1:7" x14ac:dyDescent="0.25">
      <c r="A4318" t="s">
        <v>9213</v>
      </c>
      <c r="B4318" t="s">
        <v>9214</v>
      </c>
      <c r="C4318" t="s">
        <v>5</v>
      </c>
      <c r="D4318" t="s">
        <v>352</v>
      </c>
      <c r="E4318" t="s">
        <v>352</v>
      </c>
      <c r="F4318" t="s">
        <v>127</v>
      </c>
      <c r="G4318" t="str">
        <f>Table_Default__ACACCTCAT[[#This Row],[ACCT_CATEGORY]]</f>
        <v>24051</v>
      </c>
    </row>
    <row r="4319" spans="1:7" x14ac:dyDescent="0.25">
      <c r="A4319" t="s">
        <v>9215</v>
      </c>
      <c r="B4319" t="s">
        <v>9216</v>
      </c>
      <c r="C4319" t="s">
        <v>5</v>
      </c>
      <c r="D4319" t="s">
        <v>352</v>
      </c>
      <c r="E4319" t="s">
        <v>352</v>
      </c>
      <c r="F4319" t="s">
        <v>127</v>
      </c>
      <c r="G4319" t="str">
        <f>Table_Default__ACACCTCAT[[#This Row],[ACCT_CATEGORY]]</f>
        <v>24052</v>
      </c>
    </row>
    <row r="4320" spans="1:7" x14ac:dyDescent="0.25">
      <c r="A4320" t="s">
        <v>9217</v>
      </c>
      <c r="B4320" t="s">
        <v>9218</v>
      </c>
      <c r="C4320" t="s">
        <v>5</v>
      </c>
      <c r="D4320" t="s">
        <v>352</v>
      </c>
      <c r="E4320" t="s">
        <v>352</v>
      </c>
      <c r="F4320" t="s">
        <v>127</v>
      </c>
      <c r="G4320" t="str">
        <f>Table_Default__ACACCTCAT[[#This Row],[ACCT_CATEGORY]]</f>
        <v>24053</v>
      </c>
    </row>
    <row r="4321" spans="1:7" x14ac:dyDescent="0.25">
      <c r="A4321" t="s">
        <v>9219</v>
      </c>
      <c r="B4321" t="s">
        <v>9220</v>
      </c>
      <c r="C4321" t="s">
        <v>5</v>
      </c>
      <c r="D4321" t="s">
        <v>352</v>
      </c>
      <c r="E4321" t="s">
        <v>352</v>
      </c>
      <c r="F4321" t="s">
        <v>127</v>
      </c>
      <c r="G4321" t="str">
        <f>Table_Default__ACACCTCAT[[#This Row],[ACCT_CATEGORY]]</f>
        <v>24054</v>
      </c>
    </row>
    <row r="4322" spans="1:7" x14ac:dyDescent="0.25">
      <c r="A4322" t="s">
        <v>9221</v>
      </c>
      <c r="B4322" t="s">
        <v>9222</v>
      </c>
      <c r="C4322" t="s">
        <v>5</v>
      </c>
      <c r="D4322" t="s">
        <v>352</v>
      </c>
      <c r="E4322" t="s">
        <v>352</v>
      </c>
      <c r="F4322" t="s">
        <v>127</v>
      </c>
      <c r="G4322" t="str">
        <f>Table_Default__ACACCTCAT[[#This Row],[ACCT_CATEGORY]]</f>
        <v>24055</v>
      </c>
    </row>
    <row r="4323" spans="1:7" x14ac:dyDescent="0.25">
      <c r="A4323" t="s">
        <v>9223</v>
      </c>
      <c r="B4323" t="s">
        <v>9224</v>
      </c>
      <c r="C4323" t="s">
        <v>5</v>
      </c>
      <c r="D4323" t="s">
        <v>352</v>
      </c>
      <c r="E4323" t="s">
        <v>352</v>
      </c>
      <c r="F4323" t="s">
        <v>127</v>
      </c>
      <c r="G4323" t="str">
        <f>Table_Default__ACACCTCAT[[#This Row],[ACCT_CATEGORY]]</f>
        <v>24056</v>
      </c>
    </row>
    <row r="4324" spans="1:7" x14ac:dyDescent="0.25">
      <c r="A4324" t="s">
        <v>9225</v>
      </c>
      <c r="B4324" t="s">
        <v>9226</v>
      </c>
      <c r="C4324" t="s">
        <v>5</v>
      </c>
      <c r="D4324" t="s">
        <v>352</v>
      </c>
      <c r="E4324" t="s">
        <v>352</v>
      </c>
      <c r="F4324" t="s">
        <v>127</v>
      </c>
      <c r="G4324" t="str">
        <f>Table_Default__ACACCTCAT[[#This Row],[ACCT_CATEGORY]]</f>
        <v>24057</v>
      </c>
    </row>
    <row r="4325" spans="1:7" x14ac:dyDescent="0.25">
      <c r="A4325" t="s">
        <v>9227</v>
      </c>
      <c r="B4325" t="s">
        <v>9228</v>
      </c>
      <c r="C4325" t="s">
        <v>5</v>
      </c>
      <c r="D4325" t="s">
        <v>352</v>
      </c>
      <c r="E4325" t="s">
        <v>352</v>
      </c>
      <c r="F4325" t="s">
        <v>127</v>
      </c>
      <c r="G4325" t="str">
        <f>Table_Default__ACACCTCAT[[#This Row],[ACCT_CATEGORY]]</f>
        <v>24058</v>
      </c>
    </row>
    <row r="4326" spans="1:7" x14ac:dyDescent="0.25">
      <c r="A4326" t="s">
        <v>9229</v>
      </c>
      <c r="B4326" t="s">
        <v>9230</v>
      </c>
      <c r="C4326" t="s">
        <v>5</v>
      </c>
      <c r="D4326" t="s">
        <v>352</v>
      </c>
      <c r="E4326" t="s">
        <v>352</v>
      </c>
      <c r="F4326" t="s">
        <v>127</v>
      </c>
      <c r="G4326" t="str">
        <f>Table_Default__ACACCTCAT[[#This Row],[ACCT_CATEGORY]]</f>
        <v>24059</v>
      </c>
    </row>
    <row r="4327" spans="1:7" x14ac:dyDescent="0.25">
      <c r="A4327" t="s">
        <v>9231</v>
      </c>
      <c r="B4327" t="s">
        <v>9232</v>
      </c>
      <c r="C4327" t="s">
        <v>5</v>
      </c>
      <c r="D4327" t="s">
        <v>352</v>
      </c>
      <c r="E4327" t="s">
        <v>352</v>
      </c>
      <c r="F4327" t="s">
        <v>127</v>
      </c>
      <c r="G4327" t="str">
        <f>Table_Default__ACACCTCAT[[#This Row],[ACCT_CATEGORY]]</f>
        <v>24060</v>
      </c>
    </row>
    <row r="4328" spans="1:7" x14ac:dyDescent="0.25">
      <c r="A4328" t="s">
        <v>9233</v>
      </c>
      <c r="B4328" t="s">
        <v>9234</v>
      </c>
      <c r="C4328" t="s">
        <v>5</v>
      </c>
      <c r="D4328" t="s">
        <v>352</v>
      </c>
      <c r="E4328" t="s">
        <v>352</v>
      </c>
      <c r="F4328" t="s">
        <v>127</v>
      </c>
      <c r="G4328" t="str">
        <f>Table_Default__ACACCTCAT[[#This Row],[ACCT_CATEGORY]]</f>
        <v>24061</v>
      </c>
    </row>
    <row r="4329" spans="1:7" x14ac:dyDescent="0.25">
      <c r="A4329" t="s">
        <v>9235</v>
      </c>
      <c r="B4329" t="s">
        <v>9236</v>
      </c>
      <c r="C4329" t="s">
        <v>5</v>
      </c>
      <c r="D4329" t="s">
        <v>352</v>
      </c>
      <c r="E4329" t="s">
        <v>352</v>
      </c>
      <c r="F4329" t="s">
        <v>127</v>
      </c>
      <c r="G4329" t="str">
        <f>Table_Default__ACACCTCAT[[#This Row],[ACCT_CATEGORY]]</f>
        <v>24062</v>
      </c>
    </row>
    <row r="4330" spans="1:7" x14ac:dyDescent="0.25">
      <c r="A4330" t="s">
        <v>9237</v>
      </c>
      <c r="B4330" t="s">
        <v>9238</v>
      </c>
      <c r="C4330" t="s">
        <v>5</v>
      </c>
      <c r="D4330" t="s">
        <v>352</v>
      </c>
      <c r="E4330" t="s">
        <v>352</v>
      </c>
      <c r="F4330" t="s">
        <v>127</v>
      </c>
      <c r="G4330" t="str">
        <f>Table_Default__ACACCTCAT[[#This Row],[ACCT_CATEGORY]]</f>
        <v>24063</v>
      </c>
    </row>
    <row r="4331" spans="1:7" x14ac:dyDescent="0.25">
      <c r="A4331" t="s">
        <v>9239</v>
      </c>
      <c r="B4331" t="s">
        <v>9240</v>
      </c>
      <c r="C4331" t="s">
        <v>5</v>
      </c>
      <c r="D4331" t="s">
        <v>352</v>
      </c>
      <c r="E4331" t="s">
        <v>352</v>
      </c>
      <c r="F4331" t="s">
        <v>127</v>
      </c>
      <c r="G4331" t="str">
        <f>Table_Default__ACACCTCAT[[#This Row],[ACCT_CATEGORY]]</f>
        <v>24064</v>
      </c>
    </row>
    <row r="4332" spans="1:7" x14ac:dyDescent="0.25">
      <c r="A4332" t="s">
        <v>9241</v>
      </c>
      <c r="B4332" t="s">
        <v>9242</v>
      </c>
      <c r="C4332" t="s">
        <v>5</v>
      </c>
      <c r="D4332" t="s">
        <v>352</v>
      </c>
      <c r="E4332" t="s">
        <v>352</v>
      </c>
      <c r="F4332" t="s">
        <v>127</v>
      </c>
      <c r="G4332" t="str">
        <f>Table_Default__ACACCTCAT[[#This Row],[ACCT_CATEGORY]]</f>
        <v>24065</v>
      </c>
    </row>
    <row r="4333" spans="1:7" x14ac:dyDescent="0.25">
      <c r="A4333" t="s">
        <v>9243</v>
      </c>
      <c r="B4333" t="s">
        <v>9244</v>
      </c>
      <c r="C4333" t="s">
        <v>5</v>
      </c>
      <c r="D4333" t="s">
        <v>352</v>
      </c>
      <c r="E4333" t="s">
        <v>352</v>
      </c>
      <c r="F4333" t="s">
        <v>127</v>
      </c>
      <c r="G4333" t="str">
        <f>Table_Default__ACACCTCAT[[#This Row],[ACCT_CATEGORY]]</f>
        <v>24066</v>
      </c>
    </row>
    <row r="4334" spans="1:7" x14ac:dyDescent="0.25">
      <c r="A4334" t="s">
        <v>9245</v>
      </c>
      <c r="B4334" t="s">
        <v>9246</v>
      </c>
      <c r="C4334" t="s">
        <v>5</v>
      </c>
      <c r="D4334" t="s">
        <v>352</v>
      </c>
      <c r="E4334" t="s">
        <v>352</v>
      </c>
      <c r="F4334" t="s">
        <v>127</v>
      </c>
      <c r="G4334" t="str">
        <f>Table_Default__ACACCTCAT[[#This Row],[ACCT_CATEGORY]]</f>
        <v>24067</v>
      </c>
    </row>
    <row r="4335" spans="1:7" x14ac:dyDescent="0.25">
      <c r="A4335" t="s">
        <v>9247</v>
      </c>
      <c r="B4335" t="s">
        <v>9248</v>
      </c>
      <c r="C4335" t="s">
        <v>5</v>
      </c>
      <c r="D4335" t="s">
        <v>352</v>
      </c>
      <c r="E4335" t="s">
        <v>352</v>
      </c>
      <c r="F4335" t="s">
        <v>127</v>
      </c>
      <c r="G4335" t="str">
        <f>Table_Default__ACACCTCAT[[#This Row],[ACCT_CATEGORY]]</f>
        <v>24068</v>
      </c>
    </row>
    <row r="4336" spans="1:7" x14ac:dyDescent="0.25">
      <c r="A4336" t="s">
        <v>9249</v>
      </c>
      <c r="B4336" t="s">
        <v>9250</v>
      </c>
      <c r="C4336" t="s">
        <v>5</v>
      </c>
      <c r="D4336" t="s">
        <v>352</v>
      </c>
      <c r="E4336" t="s">
        <v>352</v>
      </c>
      <c r="F4336" t="s">
        <v>127</v>
      </c>
      <c r="G4336" t="str">
        <f>Table_Default__ACACCTCAT[[#This Row],[ACCT_CATEGORY]]</f>
        <v>24069</v>
      </c>
    </row>
    <row r="4337" spans="1:7" x14ac:dyDescent="0.25">
      <c r="A4337" t="s">
        <v>9251</v>
      </c>
      <c r="B4337" t="s">
        <v>9252</v>
      </c>
      <c r="C4337" t="s">
        <v>5</v>
      </c>
      <c r="D4337" t="s">
        <v>352</v>
      </c>
      <c r="E4337" t="s">
        <v>352</v>
      </c>
      <c r="F4337" t="s">
        <v>127</v>
      </c>
      <c r="G4337" t="str">
        <f>Table_Default__ACACCTCAT[[#This Row],[ACCT_CATEGORY]]</f>
        <v>24070</v>
      </c>
    </row>
    <row r="4338" spans="1:7" x14ac:dyDescent="0.25">
      <c r="A4338" t="s">
        <v>9253</v>
      </c>
      <c r="B4338" t="s">
        <v>9254</v>
      </c>
      <c r="C4338" t="s">
        <v>5</v>
      </c>
      <c r="D4338" t="s">
        <v>352</v>
      </c>
      <c r="E4338" t="s">
        <v>352</v>
      </c>
      <c r="F4338" t="s">
        <v>127</v>
      </c>
      <c r="G4338" t="str">
        <f>Table_Default__ACACCTCAT[[#This Row],[ACCT_CATEGORY]]</f>
        <v>24071</v>
      </c>
    </row>
    <row r="4339" spans="1:7" x14ac:dyDescent="0.25">
      <c r="A4339" t="s">
        <v>9255</v>
      </c>
      <c r="B4339" t="s">
        <v>9256</v>
      </c>
      <c r="C4339" t="s">
        <v>5</v>
      </c>
      <c r="D4339" t="s">
        <v>352</v>
      </c>
      <c r="E4339" t="s">
        <v>352</v>
      </c>
      <c r="F4339" t="s">
        <v>127</v>
      </c>
      <c r="G4339" t="str">
        <f>Table_Default__ACACCTCAT[[#This Row],[ACCT_CATEGORY]]</f>
        <v>24072</v>
      </c>
    </row>
    <row r="4340" spans="1:7" x14ac:dyDescent="0.25">
      <c r="A4340" t="s">
        <v>9257</v>
      </c>
      <c r="B4340" t="s">
        <v>9258</v>
      </c>
      <c r="C4340" t="s">
        <v>5</v>
      </c>
      <c r="D4340" t="s">
        <v>352</v>
      </c>
      <c r="E4340" t="s">
        <v>352</v>
      </c>
      <c r="F4340" t="s">
        <v>127</v>
      </c>
      <c r="G4340" t="str">
        <f>Table_Default__ACACCTCAT[[#This Row],[ACCT_CATEGORY]]</f>
        <v>24073</v>
      </c>
    </row>
    <row r="4341" spans="1:7" x14ac:dyDescent="0.25">
      <c r="A4341" t="s">
        <v>9259</v>
      </c>
      <c r="B4341" t="s">
        <v>9260</v>
      </c>
      <c r="C4341" t="s">
        <v>5</v>
      </c>
      <c r="D4341" t="s">
        <v>352</v>
      </c>
      <c r="E4341" t="s">
        <v>352</v>
      </c>
      <c r="F4341" t="s">
        <v>127</v>
      </c>
      <c r="G4341" t="str">
        <f>Table_Default__ACACCTCAT[[#This Row],[ACCT_CATEGORY]]</f>
        <v>24074</v>
      </c>
    </row>
    <row r="4342" spans="1:7" x14ac:dyDescent="0.25">
      <c r="A4342" t="s">
        <v>9261</v>
      </c>
      <c r="B4342" t="s">
        <v>9262</v>
      </c>
      <c r="C4342" t="s">
        <v>5</v>
      </c>
      <c r="D4342" t="s">
        <v>352</v>
      </c>
      <c r="E4342" t="s">
        <v>352</v>
      </c>
      <c r="F4342" t="s">
        <v>127</v>
      </c>
      <c r="G4342" t="str">
        <f>Table_Default__ACACCTCAT[[#This Row],[ACCT_CATEGORY]]</f>
        <v>24075</v>
      </c>
    </row>
    <row r="4343" spans="1:7" x14ac:dyDescent="0.25">
      <c r="A4343" t="s">
        <v>9263</v>
      </c>
      <c r="B4343" t="s">
        <v>9264</v>
      </c>
      <c r="C4343" t="s">
        <v>5</v>
      </c>
      <c r="D4343" t="s">
        <v>352</v>
      </c>
      <c r="E4343" t="s">
        <v>352</v>
      </c>
      <c r="F4343" t="s">
        <v>127</v>
      </c>
      <c r="G4343" t="str">
        <f>Table_Default__ACACCTCAT[[#This Row],[ACCT_CATEGORY]]</f>
        <v>24076</v>
      </c>
    </row>
    <row r="4344" spans="1:7" x14ac:dyDescent="0.25">
      <c r="A4344" t="s">
        <v>9265</v>
      </c>
      <c r="B4344" t="s">
        <v>9266</v>
      </c>
      <c r="C4344" t="s">
        <v>5</v>
      </c>
      <c r="D4344" t="s">
        <v>352</v>
      </c>
      <c r="E4344" t="s">
        <v>352</v>
      </c>
      <c r="F4344" t="s">
        <v>127</v>
      </c>
      <c r="G4344" t="str">
        <f>Table_Default__ACACCTCAT[[#This Row],[ACCT_CATEGORY]]</f>
        <v>24077</v>
      </c>
    </row>
    <row r="4345" spans="1:7" x14ac:dyDescent="0.25">
      <c r="A4345" t="s">
        <v>9267</v>
      </c>
      <c r="B4345" t="s">
        <v>9268</v>
      </c>
      <c r="C4345" t="s">
        <v>5</v>
      </c>
      <c r="D4345" t="s">
        <v>352</v>
      </c>
      <c r="E4345" t="s">
        <v>352</v>
      </c>
      <c r="F4345" t="s">
        <v>127</v>
      </c>
      <c r="G4345" t="str">
        <f>Table_Default__ACACCTCAT[[#This Row],[ACCT_CATEGORY]]</f>
        <v>24078</v>
      </c>
    </row>
    <row r="4346" spans="1:7" x14ac:dyDescent="0.25">
      <c r="A4346" t="s">
        <v>9269</v>
      </c>
      <c r="B4346" t="s">
        <v>9270</v>
      </c>
      <c r="C4346" t="s">
        <v>5</v>
      </c>
      <c r="D4346" t="s">
        <v>352</v>
      </c>
      <c r="E4346" t="s">
        <v>352</v>
      </c>
      <c r="F4346" t="s">
        <v>127</v>
      </c>
      <c r="G4346" t="str">
        <f>Table_Default__ACACCTCAT[[#This Row],[ACCT_CATEGORY]]</f>
        <v>24079</v>
      </c>
    </row>
    <row r="4347" spans="1:7" x14ac:dyDescent="0.25">
      <c r="A4347" t="s">
        <v>9271</v>
      </c>
      <c r="B4347" t="s">
        <v>9272</v>
      </c>
      <c r="C4347" t="s">
        <v>5</v>
      </c>
      <c r="D4347" t="s">
        <v>352</v>
      </c>
      <c r="E4347" t="s">
        <v>352</v>
      </c>
      <c r="F4347" t="s">
        <v>127</v>
      </c>
      <c r="G4347" t="str">
        <f>Table_Default__ACACCTCAT[[#This Row],[ACCT_CATEGORY]]</f>
        <v>24080</v>
      </c>
    </row>
    <row r="4348" spans="1:7" x14ac:dyDescent="0.25">
      <c r="A4348" t="s">
        <v>9273</v>
      </c>
      <c r="B4348" t="s">
        <v>9274</v>
      </c>
      <c r="C4348" t="s">
        <v>5</v>
      </c>
      <c r="D4348" t="s">
        <v>352</v>
      </c>
      <c r="E4348" t="s">
        <v>352</v>
      </c>
      <c r="F4348" t="s">
        <v>127</v>
      </c>
      <c r="G4348" t="str">
        <f>Table_Default__ACACCTCAT[[#This Row],[ACCT_CATEGORY]]</f>
        <v>24081</v>
      </c>
    </row>
    <row r="4349" spans="1:7" x14ac:dyDescent="0.25">
      <c r="A4349" t="s">
        <v>9275</v>
      </c>
      <c r="B4349" t="s">
        <v>9276</v>
      </c>
      <c r="C4349" t="s">
        <v>5</v>
      </c>
      <c r="D4349" t="s">
        <v>352</v>
      </c>
      <c r="E4349" t="s">
        <v>352</v>
      </c>
      <c r="F4349" t="s">
        <v>127</v>
      </c>
      <c r="G4349" t="str">
        <f>Table_Default__ACACCTCAT[[#This Row],[ACCT_CATEGORY]]</f>
        <v>24082</v>
      </c>
    </row>
    <row r="4350" spans="1:7" x14ac:dyDescent="0.25">
      <c r="A4350" t="s">
        <v>9277</v>
      </c>
      <c r="B4350" t="s">
        <v>9278</v>
      </c>
      <c r="C4350" t="s">
        <v>5</v>
      </c>
      <c r="D4350" t="s">
        <v>352</v>
      </c>
      <c r="E4350" t="s">
        <v>352</v>
      </c>
      <c r="F4350" t="s">
        <v>127</v>
      </c>
      <c r="G4350" t="str">
        <f>Table_Default__ACACCTCAT[[#This Row],[ACCT_CATEGORY]]</f>
        <v>24083</v>
      </c>
    </row>
    <row r="4351" spans="1:7" x14ac:dyDescent="0.25">
      <c r="A4351" t="s">
        <v>9279</v>
      </c>
      <c r="B4351" t="s">
        <v>9280</v>
      </c>
      <c r="C4351" t="s">
        <v>5</v>
      </c>
      <c r="D4351" t="s">
        <v>352</v>
      </c>
      <c r="E4351" t="s">
        <v>352</v>
      </c>
      <c r="F4351" t="s">
        <v>127</v>
      </c>
      <c r="G4351" t="str">
        <f>Table_Default__ACACCTCAT[[#This Row],[ACCT_CATEGORY]]</f>
        <v>24084</v>
      </c>
    </row>
    <row r="4352" spans="1:7" x14ac:dyDescent="0.25">
      <c r="A4352" t="s">
        <v>9281</v>
      </c>
      <c r="B4352" t="s">
        <v>9282</v>
      </c>
      <c r="C4352" t="s">
        <v>5</v>
      </c>
      <c r="D4352" t="s">
        <v>352</v>
      </c>
      <c r="E4352" t="s">
        <v>352</v>
      </c>
      <c r="F4352" t="s">
        <v>127</v>
      </c>
      <c r="G4352" t="str">
        <f>Table_Default__ACACCTCAT[[#This Row],[ACCT_CATEGORY]]</f>
        <v>24085</v>
      </c>
    </row>
    <row r="4353" spans="1:7" x14ac:dyDescent="0.25">
      <c r="A4353" t="s">
        <v>9283</v>
      </c>
      <c r="B4353" t="s">
        <v>9284</v>
      </c>
      <c r="C4353" t="s">
        <v>5</v>
      </c>
      <c r="D4353" t="s">
        <v>352</v>
      </c>
      <c r="E4353" t="s">
        <v>352</v>
      </c>
      <c r="F4353" t="s">
        <v>127</v>
      </c>
      <c r="G4353" t="str">
        <f>Table_Default__ACACCTCAT[[#This Row],[ACCT_CATEGORY]]</f>
        <v>24086</v>
      </c>
    </row>
    <row r="4354" spans="1:7" x14ac:dyDescent="0.25">
      <c r="A4354" t="s">
        <v>9285</v>
      </c>
      <c r="B4354" t="s">
        <v>9286</v>
      </c>
      <c r="C4354" t="s">
        <v>5</v>
      </c>
      <c r="D4354" t="s">
        <v>352</v>
      </c>
      <c r="E4354" t="s">
        <v>352</v>
      </c>
      <c r="F4354" t="s">
        <v>127</v>
      </c>
      <c r="G4354" t="str">
        <f>Table_Default__ACACCTCAT[[#This Row],[ACCT_CATEGORY]]</f>
        <v>24087</v>
      </c>
    </row>
    <row r="4355" spans="1:7" x14ac:dyDescent="0.25">
      <c r="A4355" t="s">
        <v>9287</v>
      </c>
      <c r="B4355" t="s">
        <v>9288</v>
      </c>
      <c r="C4355" t="s">
        <v>5</v>
      </c>
      <c r="D4355" t="s">
        <v>352</v>
      </c>
      <c r="E4355" t="s">
        <v>352</v>
      </c>
      <c r="F4355" t="s">
        <v>127</v>
      </c>
      <c r="G4355" t="str">
        <f>Table_Default__ACACCTCAT[[#This Row],[ACCT_CATEGORY]]</f>
        <v>24088</v>
      </c>
    </row>
    <row r="4356" spans="1:7" x14ac:dyDescent="0.25">
      <c r="A4356" t="s">
        <v>9289</v>
      </c>
      <c r="B4356" t="s">
        <v>9290</v>
      </c>
      <c r="C4356" t="s">
        <v>5</v>
      </c>
      <c r="D4356" t="s">
        <v>352</v>
      </c>
      <c r="E4356" t="s">
        <v>352</v>
      </c>
      <c r="F4356" t="s">
        <v>127</v>
      </c>
      <c r="G4356" t="str">
        <f>Table_Default__ACACCTCAT[[#This Row],[ACCT_CATEGORY]]</f>
        <v>24089</v>
      </c>
    </row>
    <row r="4357" spans="1:7" x14ac:dyDescent="0.25">
      <c r="A4357" t="s">
        <v>9291</v>
      </c>
      <c r="B4357" t="s">
        <v>9292</v>
      </c>
      <c r="C4357" t="s">
        <v>5</v>
      </c>
      <c r="D4357" t="s">
        <v>352</v>
      </c>
      <c r="E4357" t="s">
        <v>352</v>
      </c>
      <c r="F4357" t="s">
        <v>127</v>
      </c>
      <c r="G4357" t="str">
        <f>Table_Default__ACACCTCAT[[#This Row],[ACCT_CATEGORY]]</f>
        <v>24090</v>
      </c>
    </row>
    <row r="4358" spans="1:7" x14ac:dyDescent="0.25">
      <c r="A4358" t="s">
        <v>9293</v>
      </c>
      <c r="B4358" t="s">
        <v>9294</v>
      </c>
      <c r="C4358" t="s">
        <v>5</v>
      </c>
      <c r="D4358" t="s">
        <v>352</v>
      </c>
      <c r="E4358" t="s">
        <v>352</v>
      </c>
      <c r="F4358" t="s">
        <v>127</v>
      </c>
      <c r="G4358" t="str">
        <f>Table_Default__ACACCTCAT[[#This Row],[ACCT_CATEGORY]]</f>
        <v>24091</v>
      </c>
    </row>
    <row r="4359" spans="1:7" x14ac:dyDescent="0.25">
      <c r="A4359" t="s">
        <v>9295</v>
      </c>
      <c r="B4359" t="s">
        <v>9296</v>
      </c>
      <c r="C4359" t="s">
        <v>5</v>
      </c>
      <c r="D4359" t="s">
        <v>352</v>
      </c>
      <c r="E4359" t="s">
        <v>352</v>
      </c>
      <c r="F4359" t="s">
        <v>127</v>
      </c>
      <c r="G4359" t="str">
        <f>Table_Default__ACACCTCAT[[#This Row],[ACCT_CATEGORY]]</f>
        <v>24092</v>
      </c>
    </row>
    <row r="4360" spans="1:7" x14ac:dyDescent="0.25">
      <c r="A4360" t="s">
        <v>9297</v>
      </c>
      <c r="B4360" t="s">
        <v>9298</v>
      </c>
      <c r="C4360" t="s">
        <v>5</v>
      </c>
      <c r="D4360" t="s">
        <v>352</v>
      </c>
      <c r="E4360" t="s">
        <v>352</v>
      </c>
      <c r="F4360" t="s">
        <v>127</v>
      </c>
      <c r="G4360" t="str">
        <f>Table_Default__ACACCTCAT[[#This Row],[ACCT_CATEGORY]]</f>
        <v>24093</v>
      </c>
    </row>
    <row r="4361" spans="1:7" x14ac:dyDescent="0.25">
      <c r="A4361" t="s">
        <v>9299</v>
      </c>
      <c r="B4361" t="s">
        <v>9300</v>
      </c>
      <c r="C4361" t="s">
        <v>5</v>
      </c>
      <c r="D4361" t="s">
        <v>352</v>
      </c>
      <c r="E4361" t="s">
        <v>352</v>
      </c>
      <c r="F4361" t="s">
        <v>127</v>
      </c>
      <c r="G4361" t="str">
        <f>Table_Default__ACACCTCAT[[#This Row],[ACCT_CATEGORY]]</f>
        <v>24094</v>
      </c>
    </row>
    <row r="4362" spans="1:7" x14ac:dyDescent="0.25">
      <c r="A4362" t="s">
        <v>9301</v>
      </c>
      <c r="B4362" t="s">
        <v>9302</v>
      </c>
      <c r="C4362" t="s">
        <v>5</v>
      </c>
      <c r="D4362" t="s">
        <v>352</v>
      </c>
      <c r="E4362" t="s">
        <v>352</v>
      </c>
      <c r="F4362" t="s">
        <v>127</v>
      </c>
      <c r="G4362" t="str">
        <f>Table_Default__ACACCTCAT[[#This Row],[ACCT_CATEGORY]]</f>
        <v>24095</v>
      </c>
    </row>
    <row r="4363" spans="1:7" x14ac:dyDescent="0.25">
      <c r="A4363" t="s">
        <v>9303</v>
      </c>
      <c r="B4363" t="s">
        <v>9304</v>
      </c>
      <c r="C4363" t="s">
        <v>5</v>
      </c>
      <c r="D4363" t="s">
        <v>352</v>
      </c>
      <c r="E4363" t="s">
        <v>352</v>
      </c>
      <c r="F4363" t="s">
        <v>127</v>
      </c>
      <c r="G4363" t="str">
        <f>Table_Default__ACACCTCAT[[#This Row],[ACCT_CATEGORY]]</f>
        <v>24096</v>
      </c>
    </row>
    <row r="4364" spans="1:7" x14ac:dyDescent="0.25">
      <c r="A4364" t="s">
        <v>9305</v>
      </c>
      <c r="B4364" t="s">
        <v>9306</v>
      </c>
      <c r="C4364" t="s">
        <v>5</v>
      </c>
      <c r="D4364" t="s">
        <v>352</v>
      </c>
      <c r="E4364" t="s">
        <v>352</v>
      </c>
      <c r="F4364" t="s">
        <v>127</v>
      </c>
      <c r="G4364" t="str">
        <f>Table_Default__ACACCTCAT[[#This Row],[ACCT_CATEGORY]]</f>
        <v>24097</v>
      </c>
    </row>
    <row r="4365" spans="1:7" x14ac:dyDescent="0.25">
      <c r="A4365" t="s">
        <v>9307</v>
      </c>
      <c r="B4365" t="s">
        <v>9308</v>
      </c>
      <c r="C4365" t="s">
        <v>5</v>
      </c>
      <c r="D4365" t="s">
        <v>352</v>
      </c>
      <c r="E4365" t="s">
        <v>352</v>
      </c>
      <c r="F4365" t="s">
        <v>127</v>
      </c>
      <c r="G4365" t="str">
        <f>Table_Default__ACACCTCAT[[#This Row],[ACCT_CATEGORY]]</f>
        <v>24098</v>
      </c>
    </row>
    <row r="4366" spans="1:7" x14ac:dyDescent="0.25">
      <c r="A4366" t="s">
        <v>9309</v>
      </c>
      <c r="B4366" t="s">
        <v>9310</v>
      </c>
      <c r="C4366" t="s">
        <v>5</v>
      </c>
      <c r="D4366" t="s">
        <v>352</v>
      </c>
      <c r="E4366" t="s">
        <v>352</v>
      </c>
      <c r="F4366" t="s">
        <v>127</v>
      </c>
      <c r="G4366" t="str">
        <f>Table_Default__ACACCTCAT[[#This Row],[ACCT_CATEGORY]]</f>
        <v>24099</v>
      </c>
    </row>
    <row r="4367" spans="1:7" x14ac:dyDescent="0.25">
      <c r="A4367" t="s">
        <v>9311</v>
      </c>
      <c r="B4367" t="s">
        <v>9312</v>
      </c>
      <c r="C4367" t="s">
        <v>5</v>
      </c>
      <c r="D4367" t="s">
        <v>352</v>
      </c>
      <c r="E4367" t="s">
        <v>352</v>
      </c>
      <c r="F4367" t="s">
        <v>127</v>
      </c>
      <c r="G4367" t="str">
        <f>Table_Default__ACACCTCAT[[#This Row],[ACCT_CATEGORY]]</f>
        <v>24100</v>
      </c>
    </row>
    <row r="4368" spans="1:7" x14ac:dyDescent="0.25">
      <c r="A4368" t="s">
        <v>202</v>
      </c>
      <c r="B4368" t="s">
        <v>9313</v>
      </c>
      <c r="C4368" t="s">
        <v>5</v>
      </c>
      <c r="D4368" t="s">
        <v>352</v>
      </c>
      <c r="E4368" t="s">
        <v>352</v>
      </c>
      <c r="F4368" t="s">
        <v>127</v>
      </c>
      <c r="G4368" t="str">
        <f>Table_Default__ACACCTCAT[[#This Row],[ACCT_CATEGORY]]</f>
        <v>24101</v>
      </c>
    </row>
    <row r="4369" spans="1:7" x14ac:dyDescent="0.25">
      <c r="A4369" t="s">
        <v>273</v>
      </c>
      <c r="B4369" t="s">
        <v>9314</v>
      </c>
      <c r="C4369" t="s">
        <v>5</v>
      </c>
      <c r="D4369" t="s">
        <v>352</v>
      </c>
      <c r="E4369" t="s">
        <v>352</v>
      </c>
      <c r="F4369" t="s">
        <v>127</v>
      </c>
      <c r="G4369" t="str">
        <f>Table_Default__ACACCTCAT[[#This Row],[ACCT_CATEGORY]]</f>
        <v>24102</v>
      </c>
    </row>
    <row r="4370" spans="1:7" x14ac:dyDescent="0.25">
      <c r="A4370" t="s">
        <v>9315</v>
      </c>
      <c r="B4370" t="s">
        <v>9316</v>
      </c>
      <c r="C4370" t="s">
        <v>5</v>
      </c>
      <c r="D4370" t="s">
        <v>352</v>
      </c>
      <c r="E4370" t="s">
        <v>352</v>
      </c>
      <c r="F4370" t="s">
        <v>127</v>
      </c>
      <c r="G4370" t="str">
        <f>Table_Default__ACACCTCAT[[#This Row],[ACCT_CATEGORY]]</f>
        <v>24103</v>
      </c>
    </row>
    <row r="4371" spans="1:7" x14ac:dyDescent="0.25">
      <c r="A4371" t="s">
        <v>9317</v>
      </c>
      <c r="B4371" t="s">
        <v>9318</v>
      </c>
      <c r="C4371" t="s">
        <v>5</v>
      </c>
      <c r="D4371" t="s">
        <v>352</v>
      </c>
      <c r="E4371" t="s">
        <v>352</v>
      </c>
      <c r="F4371" t="s">
        <v>127</v>
      </c>
      <c r="G4371" t="str">
        <f>Table_Default__ACACCTCAT[[#This Row],[ACCT_CATEGORY]]</f>
        <v>24104</v>
      </c>
    </row>
    <row r="4372" spans="1:7" x14ac:dyDescent="0.25">
      <c r="A4372" t="s">
        <v>9319</v>
      </c>
      <c r="B4372" t="s">
        <v>9320</v>
      </c>
      <c r="C4372" t="s">
        <v>5</v>
      </c>
      <c r="D4372" t="s">
        <v>352</v>
      </c>
      <c r="E4372" t="s">
        <v>352</v>
      </c>
      <c r="F4372" t="s">
        <v>127</v>
      </c>
      <c r="G4372" t="str">
        <f>Table_Default__ACACCTCAT[[#This Row],[ACCT_CATEGORY]]</f>
        <v>24105</v>
      </c>
    </row>
    <row r="4373" spans="1:7" x14ac:dyDescent="0.25">
      <c r="A4373" t="s">
        <v>251</v>
      </c>
      <c r="B4373" t="s">
        <v>9321</v>
      </c>
      <c r="C4373" t="s">
        <v>5</v>
      </c>
      <c r="D4373" t="s">
        <v>352</v>
      </c>
      <c r="E4373" t="s">
        <v>352</v>
      </c>
      <c r="F4373" t="s">
        <v>127</v>
      </c>
      <c r="G4373" t="str">
        <f>Table_Default__ACACCTCAT[[#This Row],[ACCT_CATEGORY]]</f>
        <v>24106</v>
      </c>
    </row>
    <row r="4374" spans="1:7" x14ac:dyDescent="0.25">
      <c r="A4374" t="s">
        <v>291</v>
      </c>
      <c r="B4374" t="s">
        <v>9322</v>
      </c>
      <c r="C4374" t="s">
        <v>5</v>
      </c>
      <c r="D4374" t="s">
        <v>352</v>
      </c>
      <c r="E4374" t="s">
        <v>352</v>
      </c>
      <c r="F4374" t="s">
        <v>127</v>
      </c>
      <c r="G4374" t="str">
        <f>Table_Default__ACACCTCAT[[#This Row],[ACCT_CATEGORY]]</f>
        <v>24107</v>
      </c>
    </row>
    <row r="4375" spans="1:7" x14ac:dyDescent="0.25">
      <c r="A4375" t="s">
        <v>268</v>
      </c>
      <c r="B4375" t="s">
        <v>9323</v>
      </c>
      <c r="C4375" t="s">
        <v>5</v>
      </c>
      <c r="D4375" t="s">
        <v>352</v>
      </c>
      <c r="E4375" t="s">
        <v>352</v>
      </c>
      <c r="F4375" t="s">
        <v>127</v>
      </c>
      <c r="G4375" t="str">
        <f>Table_Default__ACACCTCAT[[#This Row],[ACCT_CATEGORY]]</f>
        <v>24108</v>
      </c>
    </row>
    <row r="4376" spans="1:7" x14ac:dyDescent="0.25">
      <c r="A4376" t="s">
        <v>256</v>
      </c>
      <c r="B4376" t="s">
        <v>9324</v>
      </c>
      <c r="C4376" t="s">
        <v>5</v>
      </c>
      <c r="D4376" t="s">
        <v>352</v>
      </c>
      <c r="E4376" t="s">
        <v>352</v>
      </c>
      <c r="F4376" t="s">
        <v>127</v>
      </c>
      <c r="G4376" t="str">
        <f>Table_Default__ACACCTCAT[[#This Row],[ACCT_CATEGORY]]</f>
        <v>24109</v>
      </c>
    </row>
    <row r="4377" spans="1:7" x14ac:dyDescent="0.25">
      <c r="A4377" t="s">
        <v>9325</v>
      </c>
      <c r="B4377" t="s">
        <v>9326</v>
      </c>
      <c r="C4377" t="s">
        <v>5</v>
      </c>
      <c r="D4377" t="s">
        <v>352</v>
      </c>
      <c r="E4377" t="s">
        <v>352</v>
      </c>
      <c r="F4377" t="s">
        <v>127</v>
      </c>
      <c r="G4377" t="str">
        <f>Table_Default__ACACCTCAT[[#This Row],[ACCT_CATEGORY]]</f>
        <v>24110</v>
      </c>
    </row>
    <row r="4378" spans="1:7" x14ac:dyDescent="0.25">
      <c r="A4378" t="s">
        <v>280</v>
      </c>
      <c r="B4378" t="s">
        <v>9327</v>
      </c>
      <c r="C4378" t="s">
        <v>5</v>
      </c>
      <c r="D4378" t="s">
        <v>352</v>
      </c>
      <c r="E4378" t="s">
        <v>352</v>
      </c>
      <c r="F4378" t="s">
        <v>127</v>
      </c>
      <c r="G4378" t="str">
        <f>Table_Default__ACACCTCAT[[#This Row],[ACCT_CATEGORY]]</f>
        <v>24111</v>
      </c>
    </row>
    <row r="4379" spans="1:7" x14ac:dyDescent="0.25">
      <c r="A4379" t="s">
        <v>247</v>
      </c>
      <c r="B4379" t="s">
        <v>9328</v>
      </c>
      <c r="C4379" t="s">
        <v>5</v>
      </c>
      <c r="D4379" t="s">
        <v>352</v>
      </c>
      <c r="E4379" t="s">
        <v>352</v>
      </c>
      <c r="F4379" t="s">
        <v>127</v>
      </c>
      <c r="G4379" t="str">
        <f>Table_Default__ACACCTCAT[[#This Row],[ACCT_CATEGORY]]</f>
        <v>24112</v>
      </c>
    </row>
    <row r="4380" spans="1:7" x14ac:dyDescent="0.25">
      <c r="A4380" t="s">
        <v>254</v>
      </c>
      <c r="B4380" t="s">
        <v>9329</v>
      </c>
      <c r="C4380" t="s">
        <v>5</v>
      </c>
      <c r="D4380" t="s">
        <v>352</v>
      </c>
      <c r="E4380" t="s">
        <v>352</v>
      </c>
      <c r="F4380" t="s">
        <v>127</v>
      </c>
      <c r="G4380" t="str">
        <f>Table_Default__ACACCTCAT[[#This Row],[ACCT_CATEGORY]]</f>
        <v>24113</v>
      </c>
    </row>
    <row r="4381" spans="1:7" x14ac:dyDescent="0.25">
      <c r="A4381" t="s">
        <v>9330</v>
      </c>
      <c r="B4381" t="s">
        <v>9331</v>
      </c>
      <c r="C4381" t="s">
        <v>5</v>
      </c>
      <c r="D4381" t="s">
        <v>352</v>
      </c>
      <c r="E4381" t="s">
        <v>352</v>
      </c>
      <c r="F4381" t="s">
        <v>127</v>
      </c>
      <c r="G4381" t="str">
        <f>Table_Default__ACACCTCAT[[#This Row],[ACCT_CATEGORY]]</f>
        <v>24114</v>
      </c>
    </row>
    <row r="4382" spans="1:7" x14ac:dyDescent="0.25">
      <c r="A4382" t="s">
        <v>249</v>
      </c>
      <c r="B4382" t="s">
        <v>9332</v>
      </c>
      <c r="C4382" t="s">
        <v>5</v>
      </c>
      <c r="D4382" t="s">
        <v>352</v>
      </c>
      <c r="E4382" t="s">
        <v>352</v>
      </c>
      <c r="F4382" t="s">
        <v>127</v>
      </c>
      <c r="G4382" t="str">
        <f>Table_Default__ACACCTCAT[[#This Row],[ACCT_CATEGORY]]</f>
        <v>24115</v>
      </c>
    </row>
    <row r="4383" spans="1:7" x14ac:dyDescent="0.25">
      <c r="A4383" t="s">
        <v>9333</v>
      </c>
      <c r="B4383" t="s">
        <v>9334</v>
      </c>
      <c r="C4383" t="s">
        <v>5</v>
      </c>
      <c r="D4383" t="s">
        <v>352</v>
      </c>
      <c r="E4383" t="s">
        <v>352</v>
      </c>
      <c r="F4383" t="s">
        <v>127</v>
      </c>
      <c r="G4383" t="str">
        <f>Table_Default__ACACCTCAT[[#This Row],[ACCT_CATEGORY]]</f>
        <v>24116</v>
      </c>
    </row>
    <row r="4384" spans="1:7" x14ac:dyDescent="0.25">
      <c r="A4384" t="s">
        <v>9335</v>
      </c>
      <c r="B4384" t="s">
        <v>9336</v>
      </c>
      <c r="C4384" t="s">
        <v>5</v>
      </c>
      <c r="D4384" t="s">
        <v>352</v>
      </c>
      <c r="E4384" t="s">
        <v>352</v>
      </c>
      <c r="F4384" t="s">
        <v>127</v>
      </c>
      <c r="G4384" t="str">
        <f>Table_Default__ACACCTCAT[[#This Row],[ACCT_CATEGORY]]</f>
        <v>24117</v>
      </c>
    </row>
    <row r="4385" spans="1:7" x14ac:dyDescent="0.25">
      <c r="A4385" t="s">
        <v>282</v>
      </c>
      <c r="B4385" t="s">
        <v>9337</v>
      </c>
      <c r="C4385" t="s">
        <v>5</v>
      </c>
      <c r="D4385" t="s">
        <v>352</v>
      </c>
      <c r="E4385" t="s">
        <v>352</v>
      </c>
      <c r="F4385" t="s">
        <v>127</v>
      </c>
      <c r="G4385" t="str">
        <f>Table_Default__ACACCTCAT[[#This Row],[ACCT_CATEGORY]]</f>
        <v>24118</v>
      </c>
    </row>
    <row r="4386" spans="1:7" x14ac:dyDescent="0.25">
      <c r="A4386" t="s">
        <v>299</v>
      </c>
      <c r="B4386" t="s">
        <v>9338</v>
      </c>
      <c r="C4386" t="s">
        <v>5</v>
      </c>
      <c r="D4386" t="s">
        <v>352</v>
      </c>
      <c r="E4386" t="s">
        <v>352</v>
      </c>
      <c r="F4386" t="s">
        <v>127</v>
      </c>
      <c r="G4386" t="str">
        <f>Table_Default__ACACCTCAT[[#This Row],[ACCT_CATEGORY]]</f>
        <v>24119</v>
      </c>
    </row>
    <row r="4387" spans="1:7" x14ac:dyDescent="0.25">
      <c r="A4387" t="s">
        <v>260</v>
      </c>
      <c r="B4387" t="s">
        <v>9339</v>
      </c>
      <c r="C4387" t="s">
        <v>5</v>
      </c>
      <c r="D4387" t="s">
        <v>352</v>
      </c>
      <c r="E4387" t="s">
        <v>352</v>
      </c>
      <c r="F4387" t="s">
        <v>127</v>
      </c>
      <c r="G4387" t="str">
        <f>Table_Default__ACACCTCAT[[#This Row],[ACCT_CATEGORY]]</f>
        <v>24120</v>
      </c>
    </row>
    <row r="4388" spans="1:7" x14ac:dyDescent="0.25">
      <c r="A4388" t="s">
        <v>9340</v>
      </c>
      <c r="B4388" t="s">
        <v>9341</v>
      </c>
      <c r="C4388" t="s">
        <v>5</v>
      </c>
      <c r="D4388" t="s">
        <v>352</v>
      </c>
      <c r="E4388" t="s">
        <v>352</v>
      </c>
      <c r="F4388" t="s">
        <v>127</v>
      </c>
      <c r="G4388" t="str">
        <f>Table_Default__ACACCTCAT[[#This Row],[ACCT_CATEGORY]]</f>
        <v>24121</v>
      </c>
    </row>
    <row r="4389" spans="1:7" x14ac:dyDescent="0.25">
      <c r="A4389" t="s">
        <v>9342</v>
      </c>
      <c r="B4389" t="s">
        <v>9343</v>
      </c>
      <c r="C4389" t="s">
        <v>5</v>
      </c>
      <c r="D4389" t="s">
        <v>352</v>
      </c>
      <c r="E4389" t="s">
        <v>352</v>
      </c>
      <c r="F4389" t="s">
        <v>127</v>
      </c>
      <c r="G4389" t="str">
        <f>Table_Default__ACACCTCAT[[#This Row],[ACCT_CATEGORY]]</f>
        <v>24122</v>
      </c>
    </row>
    <row r="4390" spans="1:7" x14ac:dyDescent="0.25">
      <c r="A4390" t="s">
        <v>9344</v>
      </c>
      <c r="B4390" t="s">
        <v>9345</v>
      </c>
      <c r="C4390" t="s">
        <v>5</v>
      </c>
      <c r="D4390" t="s">
        <v>352</v>
      </c>
      <c r="E4390" t="s">
        <v>352</v>
      </c>
      <c r="F4390" t="s">
        <v>127</v>
      </c>
      <c r="G4390" t="str">
        <f>Table_Default__ACACCTCAT[[#This Row],[ACCT_CATEGORY]]</f>
        <v>24123</v>
      </c>
    </row>
    <row r="4391" spans="1:7" x14ac:dyDescent="0.25">
      <c r="A4391" t="s">
        <v>286</v>
      </c>
      <c r="B4391" t="s">
        <v>9346</v>
      </c>
      <c r="C4391" t="s">
        <v>5</v>
      </c>
      <c r="D4391" t="s">
        <v>352</v>
      </c>
      <c r="E4391" t="s">
        <v>352</v>
      </c>
      <c r="F4391" t="s">
        <v>127</v>
      </c>
      <c r="G4391" t="str">
        <f>Table_Default__ACACCTCAT[[#This Row],[ACCT_CATEGORY]]</f>
        <v>24124</v>
      </c>
    </row>
    <row r="4392" spans="1:7" x14ac:dyDescent="0.25">
      <c r="A4392" t="s">
        <v>9347</v>
      </c>
      <c r="B4392" t="s">
        <v>9348</v>
      </c>
      <c r="C4392" t="s">
        <v>5</v>
      </c>
      <c r="D4392" t="s">
        <v>352</v>
      </c>
      <c r="E4392" t="s">
        <v>352</v>
      </c>
      <c r="F4392" t="s">
        <v>127</v>
      </c>
      <c r="G4392" t="str">
        <f>Table_Default__ACACCTCAT[[#This Row],[ACCT_CATEGORY]]</f>
        <v>24125</v>
      </c>
    </row>
    <row r="4393" spans="1:7" x14ac:dyDescent="0.25">
      <c r="A4393" t="s">
        <v>284</v>
      </c>
      <c r="B4393" t="s">
        <v>9349</v>
      </c>
      <c r="C4393" t="s">
        <v>5</v>
      </c>
      <c r="D4393" t="s">
        <v>352</v>
      </c>
      <c r="E4393" t="s">
        <v>352</v>
      </c>
      <c r="F4393" t="s">
        <v>127</v>
      </c>
      <c r="G4393" t="str">
        <f>Table_Default__ACACCTCAT[[#This Row],[ACCT_CATEGORY]]</f>
        <v>24126</v>
      </c>
    </row>
    <row r="4394" spans="1:7" x14ac:dyDescent="0.25">
      <c r="A4394" t="s">
        <v>9350</v>
      </c>
      <c r="B4394" t="s">
        <v>9351</v>
      </c>
      <c r="C4394" t="s">
        <v>5</v>
      </c>
      <c r="D4394" t="s">
        <v>352</v>
      </c>
      <c r="E4394" t="s">
        <v>352</v>
      </c>
      <c r="F4394" t="s">
        <v>127</v>
      </c>
      <c r="G4394" t="str">
        <f>Table_Default__ACACCTCAT[[#This Row],[ACCT_CATEGORY]]</f>
        <v>24127</v>
      </c>
    </row>
    <row r="4395" spans="1:7" x14ac:dyDescent="0.25">
      <c r="A4395" t="s">
        <v>9352</v>
      </c>
      <c r="B4395" t="s">
        <v>9353</v>
      </c>
      <c r="C4395" t="s">
        <v>5</v>
      </c>
      <c r="D4395" t="s">
        <v>352</v>
      </c>
      <c r="E4395" t="s">
        <v>352</v>
      </c>
      <c r="F4395" t="s">
        <v>127</v>
      </c>
      <c r="G4395" t="str">
        <f>Table_Default__ACACCTCAT[[#This Row],[ACCT_CATEGORY]]</f>
        <v>24128</v>
      </c>
    </row>
    <row r="4396" spans="1:7" x14ac:dyDescent="0.25">
      <c r="A4396" t="s">
        <v>270</v>
      </c>
      <c r="B4396" t="s">
        <v>9354</v>
      </c>
      <c r="C4396" t="s">
        <v>5</v>
      </c>
      <c r="D4396" t="s">
        <v>352</v>
      </c>
      <c r="E4396" t="s">
        <v>352</v>
      </c>
      <c r="F4396" t="s">
        <v>127</v>
      </c>
      <c r="G4396" t="str">
        <f>Table_Default__ACACCTCAT[[#This Row],[ACCT_CATEGORY]]</f>
        <v>24129</v>
      </c>
    </row>
    <row r="4397" spans="1:7" x14ac:dyDescent="0.25">
      <c r="A4397" t="s">
        <v>9355</v>
      </c>
      <c r="B4397" t="s">
        <v>9356</v>
      </c>
      <c r="C4397" t="s">
        <v>5</v>
      </c>
      <c r="D4397" t="s">
        <v>352</v>
      </c>
      <c r="E4397" t="s">
        <v>352</v>
      </c>
      <c r="F4397" t="s">
        <v>127</v>
      </c>
      <c r="G4397" t="str">
        <f>Table_Default__ACACCTCAT[[#This Row],[ACCT_CATEGORY]]</f>
        <v>24130</v>
      </c>
    </row>
    <row r="4398" spans="1:7" x14ac:dyDescent="0.25">
      <c r="A4398" t="s">
        <v>9357</v>
      </c>
      <c r="B4398" t="s">
        <v>9358</v>
      </c>
      <c r="C4398" t="s">
        <v>5</v>
      </c>
      <c r="D4398" t="s">
        <v>352</v>
      </c>
      <c r="E4398" t="s">
        <v>352</v>
      </c>
      <c r="F4398" t="s">
        <v>127</v>
      </c>
      <c r="G4398" t="str">
        <f>Table_Default__ACACCTCAT[[#This Row],[ACCT_CATEGORY]]</f>
        <v>24131</v>
      </c>
    </row>
    <row r="4399" spans="1:7" x14ac:dyDescent="0.25">
      <c r="A4399" t="s">
        <v>9359</v>
      </c>
      <c r="B4399" t="s">
        <v>9360</v>
      </c>
      <c r="C4399" t="s">
        <v>5</v>
      </c>
      <c r="D4399" t="s">
        <v>352</v>
      </c>
      <c r="E4399" t="s">
        <v>352</v>
      </c>
      <c r="F4399" t="s">
        <v>127</v>
      </c>
      <c r="G4399" t="str">
        <f>Table_Default__ACACCTCAT[[#This Row],[ACCT_CATEGORY]]</f>
        <v>24132</v>
      </c>
    </row>
    <row r="4400" spans="1:7" x14ac:dyDescent="0.25">
      <c r="A4400" t="s">
        <v>266</v>
      </c>
      <c r="B4400" t="s">
        <v>9361</v>
      </c>
      <c r="C4400" t="s">
        <v>5</v>
      </c>
      <c r="D4400" t="s">
        <v>352</v>
      </c>
      <c r="E4400" t="s">
        <v>352</v>
      </c>
      <c r="F4400" t="s">
        <v>127</v>
      </c>
      <c r="G4400" t="str">
        <f>Table_Default__ACACCTCAT[[#This Row],[ACCT_CATEGORY]]</f>
        <v>24133</v>
      </c>
    </row>
    <row r="4401" spans="1:7" x14ac:dyDescent="0.25">
      <c r="A4401" t="s">
        <v>9362</v>
      </c>
      <c r="B4401" t="s">
        <v>9363</v>
      </c>
      <c r="C4401" t="s">
        <v>5</v>
      </c>
      <c r="D4401" t="s">
        <v>352</v>
      </c>
      <c r="E4401" t="s">
        <v>352</v>
      </c>
      <c r="F4401" t="s">
        <v>127</v>
      </c>
      <c r="G4401" t="str">
        <f>Table_Default__ACACCTCAT[[#This Row],[ACCT_CATEGORY]]</f>
        <v>24134</v>
      </c>
    </row>
    <row r="4402" spans="1:7" x14ac:dyDescent="0.25">
      <c r="A4402" t="s">
        <v>278</v>
      </c>
      <c r="B4402" t="s">
        <v>9364</v>
      </c>
      <c r="C4402" t="s">
        <v>5</v>
      </c>
      <c r="D4402" t="s">
        <v>352</v>
      </c>
      <c r="E4402" t="s">
        <v>352</v>
      </c>
      <c r="F4402" t="s">
        <v>127</v>
      </c>
      <c r="G4402" t="str">
        <f>Table_Default__ACACCTCAT[[#This Row],[ACCT_CATEGORY]]</f>
        <v>24135</v>
      </c>
    </row>
    <row r="4403" spans="1:7" x14ac:dyDescent="0.25">
      <c r="A4403" t="s">
        <v>9365</v>
      </c>
      <c r="B4403" t="s">
        <v>9366</v>
      </c>
      <c r="C4403" t="s">
        <v>5</v>
      </c>
      <c r="D4403" t="s">
        <v>352</v>
      </c>
      <c r="E4403" t="s">
        <v>352</v>
      </c>
      <c r="F4403" t="s">
        <v>127</v>
      </c>
      <c r="G4403" t="str">
        <f>Table_Default__ACACCTCAT[[#This Row],[ACCT_CATEGORY]]</f>
        <v>24136</v>
      </c>
    </row>
    <row r="4404" spans="1:7" x14ac:dyDescent="0.25">
      <c r="A4404" t="s">
        <v>9367</v>
      </c>
      <c r="B4404" t="s">
        <v>9368</v>
      </c>
      <c r="C4404" t="s">
        <v>5</v>
      </c>
      <c r="D4404" t="s">
        <v>352</v>
      </c>
      <c r="E4404" t="s">
        <v>352</v>
      </c>
      <c r="F4404" t="s">
        <v>127</v>
      </c>
      <c r="G4404" t="str">
        <f>Table_Default__ACACCTCAT[[#This Row],[ACCT_CATEGORY]]</f>
        <v>24137</v>
      </c>
    </row>
    <row r="4405" spans="1:7" x14ac:dyDescent="0.25">
      <c r="A4405" t="s">
        <v>295</v>
      </c>
      <c r="B4405" t="s">
        <v>9369</v>
      </c>
      <c r="C4405" t="s">
        <v>5</v>
      </c>
      <c r="D4405" t="s">
        <v>352</v>
      </c>
      <c r="E4405" t="s">
        <v>352</v>
      </c>
      <c r="F4405" t="s">
        <v>127</v>
      </c>
      <c r="G4405" t="str">
        <f>Table_Default__ACACCTCAT[[#This Row],[ACCT_CATEGORY]]</f>
        <v>24138</v>
      </c>
    </row>
    <row r="4406" spans="1:7" x14ac:dyDescent="0.25">
      <c r="A4406" t="s">
        <v>9370</v>
      </c>
      <c r="B4406" t="s">
        <v>9371</v>
      </c>
      <c r="C4406" t="s">
        <v>5</v>
      </c>
      <c r="D4406" t="s">
        <v>352</v>
      </c>
      <c r="E4406" t="s">
        <v>352</v>
      </c>
      <c r="F4406" t="s">
        <v>127</v>
      </c>
      <c r="G4406" t="str">
        <f>Table_Default__ACACCTCAT[[#This Row],[ACCT_CATEGORY]]</f>
        <v>24139</v>
      </c>
    </row>
    <row r="4407" spans="1:7" x14ac:dyDescent="0.25">
      <c r="A4407" t="s">
        <v>9372</v>
      </c>
      <c r="B4407" t="s">
        <v>9373</v>
      </c>
      <c r="C4407" t="s">
        <v>5</v>
      </c>
      <c r="D4407" t="s">
        <v>352</v>
      </c>
      <c r="E4407" t="s">
        <v>352</v>
      </c>
      <c r="F4407" t="s">
        <v>127</v>
      </c>
      <c r="G4407" t="str">
        <f>Table_Default__ACACCTCAT[[#This Row],[ACCT_CATEGORY]]</f>
        <v>24140</v>
      </c>
    </row>
    <row r="4408" spans="1:7" x14ac:dyDescent="0.25">
      <c r="A4408" t="s">
        <v>9374</v>
      </c>
      <c r="B4408" t="s">
        <v>9375</v>
      </c>
      <c r="C4408" t="s">
        <v>5</v>
      </c>
      <c r="D4408" t="s">
        <v>352</v>
      </c>
      <c r="E4408" t="s">
        <v>352</v>
      </c>
      <c r="F4408" t="s">
        <v>127</v>
      </c>
      <c r="G4408" t="str">
        <f>Table_Default__ACACCTCAT[[#This Row],[ACCT_CATEGORY]]</f>
        <v>24141</v>
      </c>
    </row>
    <row r="4409" spans="1:7" x14ac:dyDescent="0.25">
      <c r="A4409" t="s">
        <v>9376</v>
      </c>
      <c r="B4409" t="s">
        <v>9377</v>
      </c>
      <c r="C4409" t="s">
        <v>5</v>
      </c>
      <c r="D4409" t="s">
        <v>352</v>
      </c>
      <c r="E4409" t="s">
        <v>352</v>
      </c>
      <c r="F4409" t="s">
        <v>127</v>
      </c>
      <c r="G4409" t="str">
        <f>Table_Default__ACACCTCAT[[#This Row],[ACCT_CATEGORY]]</f>
        <v>24142</v>
      </c>
    </row>
    <row r="4410" spans="1:7" x14ac:dyDescent="0.25">
      <c r="A4410" t="s">
        <v>276</v>
      </c>
      <c r="B4410" t="s">
        <v>9378</v>
      </c>
      <c r="C4410" t="s">
        <v>5</v>
      </c>
      <c r="D4410" t="s">
        <v>352</v>
      </c>
      <c r="E4410" t="s">
        <v>352</v>
      </c>
      <c r="F4410" t="s">
        <v>127</v>
      </c>
      <c r="G4410" t="str">
        <f>Table_Default__ACACCTCAT[[#This Row],[ACCT_CATEGORY]]</f>
        <v>24143</v>
      </c>
    </row>
    <row r="4411" spans="1:7" x14ac:dyDescent="0.25">
      <c r="A4411" t="s">
        <v>9379</v>
      </c>
      <c r="B4411" t="s">
        <v>9380</v>
      </c>
      <c r="C4411" t="s">
        <v>5</v>
      </c>
      <c r="D4411" t="s">
        <v>352</v>
      </c>
      <c r="E4411" t="s">
        <v>352</v>
      </c>
      <c r="F4411" t="s">
        <v>127</v>
      </c>
      <c r="G4411" t="str">
        <f>Table_Default__ACACCTCAT[[#This Row],[ACCT_CATEGORY]]</f>
        <v>24144</v>
      </c>
    </row>
    <row r="4412" spans="1:7" x14ac:dyDescent="0.25">
      <c r="A4412" t="s">
        <v>9381</v>
      </c>
      <c r="B4412" t="s">
        <v>9382</v>
      </c>
      <c r="C4412" t="s">
        <v>5</v>
      </c>
      <c r="D4412" t="s">
        <v>352</v>
      </c>
      <c r="E4412" t="s">
        <v>352</v>
      </c>
      <c r="F4412" t="s">
        <v>127</v>
      </c>
      <c r="G4412" t="str">
        <f>Table_Default__ACACCTCAT[[#This Row],[ACCT_CATEGORY]]</f>
        <v>24145</v>
      </c>
    </row>
    <row r="4413" spans="1:7" x14ac:dyDescent="0.25">
      <c r="A4413" t="s">
        <v>9383</v>
      </c>
      <c r="B4413" t="s">
        <v>9384</v>
      </c>
      <c r="C4413" t="s">
        <v>5</v>
      </c>
      <c r="D4413" t="s">
        <v>352</v>
      </c>
      <c r="E4413" t="s">
        <v>352</v>
      </c>
      <c r="F4413" t="s">
        <v>127</v>
      </c>
      <c r="G4413" t="str">
        <f>Table_Default__ACACCTCAT[[#This Row],[ACCT_CATEGORY]]</f>
        <v>24146</v>
      </c>
    </row>
    <row r="4414" spans="1:7" x14ac:dyDescent="0.25">
      <c r="A4414" t="s">
        <v>9385</v>
      </c>
      <c r="B4414" t="s">
        <v>9386</v>
      </c>
      <c r="C4414" t="s">
        <v>5</v>
      </c>
      <c r="D4414" t="s">
        <v>352</v>
      </c>
      <c r="E4414" t="s">
        <v>352</v>
      </c>
      <c r="F4414" t="s">
        <v>127</v>
      </c>
      <c r="G4414" t="str">
        <f>Table_Default__ACACCTCAT[[#This Row],[ACCT_CATEGORY]]</f>
        <v>24147</v>
      </c>
    </row>
    <row r="4415" spans="1:7" x14ac:dyDescent="0.25">
      <c r="A4415" t="s">
        <v>9387</v>
      </c>
      <c r="B4415" t="s">
        <v>9388</v>
      </c>
      <c r="C4415" t="s">
        <v>5</v>
      </c>
      <c r="D4415" t="s">
        <v>352</v>
      </c>
      <c r="E4415" t="s">
        <v>352</v>
      </c>
      <c r="F4415" t="s">
        <v>127</v>
      </c>
      <c r="G4415" t="str">
        <f>Table_Default__ACACCTCAT[[#This Row],[ACCT_CATEGORY]]</f>
        <v>24148</v>
      </c>
    </row>
    <row r="4416" spans="1:7" x14ac:dyDescent="0.25">
      <c r="A4416" t="s">
        <v>275</v>
      </c>
      <c r="B4416" t="s">
        <v>9389</v>
      </c>
      <c r="C4416" t="s">
        <v>5</v>
      </c>
      <c r="D4416" t="s">
        <v>352</v>
      </c>
      <c r="E4416" t="s">
        <v>352</v>
      </c>
      <c r="F4416" t="s">
        <v>127</v>
      </c>
      <c r="G4416" t="str">
        <f>Table_Default__ACACCTCAT[[#This Row],[ACCT_CATEGORY]]</f>
        <v>24149</v>
      </c>
    </row>
    <row r="4417" spans="1:7" x14ac:dyDescent="0.25">
      <c r="A4417" t="s">
        <v>306</v>
      </c>
      <c r="B4417" t="s">
        <v>9390</v>
      </c>
      <c r="C4417" t="s">
        <v>5</v>
      </c>
      <c r="D4417" t="s">
        <v>352</v>
      </c>
      <c r="E4417" t="s">
        <v>352</v>
      </c>
      <c r="F4417" t="s">
        <v>127</v>
      </c>
      <c r="G4417" t="str">
        <f>Table_Default__ACACCTCAT[[#This Row],[ACCT_CATEGORY]]</f>
        <v>24150</v>
      </c>
    </row>
    <row r="4418" spans="1:7" x14ac:dyDescent="0.25">
      <c r="A4418" t="s">
        <v>9391</v>
      </c>
      <c r="B4418" t="s">
        <v>9392</v>
      </c>
      <c r="C4418" t="s">
        <v>5</v>
      </c>
      <c r="D4418" t="s">
        <v>352</v>
      </c>
      <c r="E4418" t="s">
        <v>352</v>
      </c>
      <c r="F4418" t="s">
        <v>127</v>
      </c>
      <c r="G4418" t="str">
        <f>Table_Default__ACACCTCAT[[#This Row],[ACCT_CATEGORY]]</f>
        <v>24151</v>
      </c>
    </row>
    <row r="4419" spans="1:7" x14ac:dyDescent="0.25">
      <c r="A4419" t="s">
        <v>9393</v>
      </c>
      <c r="B4419" t="s">
        <v>9394</v>
      </c>
      <c r="C4419" t="s">
        <v>5</v>
      </c>
      <c r="D4419" t="s">
        <v>352</v>
      </c>
      <c r="E4419" t="s">
        <v>352</v>
      </c>
      <c r="F4419" t="s">
        <v>127</v>
      </c>
      <c r="G4419" t="str">
        <f>Table_Default__ACACCTCAT[[#This Row],[ACCT_CATEGORY]]</f>
        <v>24152</v>
      </c>
    </row>
    <row r="4420" spans="1:7" x14ac:dyDescent="0.25">
      <c r="A4420" t="s">
        <v>314</v>
      </c>
      <c r="B4420" t="s">
        <v>9395</v>
      </c>
      <c r="C4420" t="s">
        <v>5</v>
      </c>
      <c r="D4420" t="s">
        <v>352</v>
      </c>
      <c r="E4420" t="s">
        <v>352</v>
      </c>
      <c r="F4420" t="s">
        <v>127</v>
      </c>
      <c r="G4420" t="str">
        <f>Table_Default__ACACCTCAT[[#This Row],[ACCT_CATEGORY]]</f>
        <v>24153</v>
      </c>
    </row>
    <row r="4421" spans="1:7" x14ac:dyDescent="0.25">
      <c r="A4421" t="s">
        <v>308</v>
      </c>
      <c r="B4421" t="s">
        <v>9396</v>
      </c>
      <c r="C4421" t="s">
        <v>5</v>
      </c>
      <c r="D4421" t="s">
        <v>352</v>
      </c>
      <c r="E4421" t="s">
        <v>352</v>
      </c>
      <c r="F4421" t="s">
        <v>127</v>
      </c>
      <c r="G4421" t="str">
        <f>Table_Default__ACACCTCAT[[#This Row],[ACCT_CATEGORY]]</f>
        <v>24154</v>
      </c>
    </row>
    <row r="4422" spans="1:7" x14ac:dyDescent="0.25">
      <c r="A4422" t="s">
        <v>9397</v>
      </c>
      <c r="B4422" t="s">
        <v>9398</v>
      </c>
      <c r="C4422" t="s">
        <v>5</v>
      </c>
      <c r="D4422" t="s">
        <v>352</v>
      </c>
      <c r="E4422" t="s">
        <v>352</v>
      </c>
      <c r="F4422" t="s">
        <v>127</v>
      </c>
      <c r="G4422" t="str">
        <f>Table_Default__ACACCTCAT[[#This Row],[ACCT_CATEGORY]]</f>
        <v>24156</v>
      </c>
    </row>
    <row r="4423" spans="1:7" x14ac:dyDescent="0.25">
      <c r="A4423" t="s">
        <v>303</v>
      </c>
      <c r="B4423" t="s">
        <v>9399</v>
      </c>
      <c r="C4423" t="s">
        <v>5</v>
      </c>
      <c r="D4423" t="s">
        <v>352</v>
      </c>
      <c r="E4423" t="s">
        <v>352</v>
      </c>
      <c r="F4423" t="s">
        <v>127</v>
      </c>
      <c r="G4423" t="str">
        <f>Table_Default__ACACCTCAT[[#This Row],[ACCT_CATEGORY]]</f>
        <v>24157</v>
      </c>
    </row>
    <row r="4424" spans="1:7" x14ac:dyDescent="0.25">
      <c r="A4424" t="s">
        <v>9400</v>
      </c>
      <c r="B4424" t="s">
        <v>9401</v>
      </c>
      <c r="C4424" t="s">
        <v>5</v>
      </c>
      <c r="D4424" t="s">
        <v>352</v>
      </c>
      <c r="E4424" t="s">
        <v>352</v>
      </c>
      <c r="F4424" t="s">
        <v>127</v>
      </c>
      <c r="G4424" t="str">
        <f>Table_Default__ACACCTCAT[[#This Row],[ACCT_CATEGORY]]</f>
        <v>24158</v>
      </c>
    </row>
    <row r="4425" spans="1:7" x14ac:dyDescent="0.25">
      <c r="A4425" t="s">
        <v>264</v>
      </c>
      <c r="B4425" t="s">
        <v>9402</v>
      </c>
      <c r="C4425" t="s">
        <v>5</v>
      </c>
      <c r="D4425" t="s">
        <v>352</v>
      </c>
      <c r="E4425" t="s">
        <v>352</v>
      </c>
      <c r="F4425" t="s">
        <v>127</v>
      </c>
      <c r="G4425" t="str">
        <f>Table_Default__ACACCTCAT[[#This Row],[ACCT_CATEGORY]]</f>
        <v>24159</v>
      </c>
    </row>
    <row r="4426" spans="1:7" x14ac:dyDescent="0.25">
      <c r="A4426" t="s">
        <v>9403</v>
      </c>
      <c r="B4426" t="s">
        <v>9404</v>
      </c>
      <c r="C4426" t="s">
        <v>5</v>
      </c>
      <c r="D4426" t="s">
        <v>352</v>
      </c>
      <c r="E4426" t="s">
        <v>352</v>
      </c>
      <c r="F4426" t="s">
        <v>127</v>
      </c>
      <c r="G4426" t="str">
        <f>Table_Default__ACACCTCAT[[#This Row],[ACCT_CATEGORY]]</f>
        <v>24160</v>
      </c>
    </row>
    <row r="4427" spans="1:7" x14ac:dyDescent="0.25">
      <c r="A4427" t="s">
        <v>9405</v>
      </c>
      <c r="B4427" t="s">
        <v>9406</v>
      </c>
      <c r="C4427" t="s">
        <v>5</v>
      </c>
      <c r="D4427" t="s">
        <v>352</v>
      </c>
      <c r="E4427" t="s">
        <v>352</v>
      </c>
      <c r="F4427" t="s">
        <v>127</v>
      </c>
      <c r="G4427" t="str">
        <f>Table_Default__ACACCTCAT[[#This Row],[ACCT_CATEGORY]]</f>
        <v>24200</v>
      </c>
    </row>
    <row r="4428" spans="1:7" x14ac:dyDescent="0.25">
      <c r="A4428" t="s">
        <v>208</v>
      </c>
      <c r="B4428" t="s">
        <v>9407</v>
      </c>
      <c r="C4428" t="s">
        <v>5</v>
      </c>
      <c r="D4428" t="s">
        <v>352</v>
      </c>
      <c r="E4428" t="s">
        <v>352</v>
      </c>
      <c r="F4428" t="s">
        <v>127</v>
      </c>
      <c r="G4428" t="str">
        <f>Table_Default__ACACCTCAT[[#This Row],[ACCT_CATEGORY]]</f>
        <v>24201</v>
      </c>
    </row>
    <row r="4429" spans="1:7" x14ac:dyDescent="0.25">
      <c r="A4429" t="s">
        <v>9408</v>
      </c>
      <c r="B4429" t="s">
        <v>9409</v>
      </c>
      <c r="C4429" t="s">
        <v>5</v>
      </c>
      <c r="D4429" t="s">
        <v>352</v>
      </c>
      <c r="E4429" t="s">
        <v>352</v>
      </c>
      <c r="F4429" t="s">
        <v>127</v>
      </c>
      <c r="G4429" t="str">
        <f>Table_Default__ACACCTCAT[[#This Row],[ACCT_CATEGORY]]</f>
        <v>24300</v>
      </c>
    </row>
    <row r="4430" spans="1:7" x14ac:dyDescent="0.25">
      <c r="A4430" t="s">
        <v>9410</v>
      </c>
      <c r="B4430" t="s">
        <v>9411</v>
      </c>
      <c r="C4430" t="s">
        <v>5</v>
      </c>
      <c r="D4430" t="s">
        <v>352</v>
      </c>
      <c r="E4430" t="s">
        <v>352</v>
      </c>
      <c r="F4430" t="s">
        <v>127</v>
      </c>
      <c r="G4430" t="str">
        <f>Table_Default__ACACCTCAT[[#This Row],[ACCT_CATEGORY]]</f>
        <v>24301</v>
      </c>
    </row>
    <row r="4431" spans="1:7" x14ac:dyDescent="0.25">
      <c r="A4431" t="s">
        <v>9412</v>
      </c>
      <c r="B4431" t="s">
        <v>9413</v>
      </c>
      <c r="C4431" t="s">
        <v>5</v>
      </c>
      <c r="D4431" t="s">
        <v>352</v>
      </c>
      <c r="E4431" t="s">
        <v>352</v>
      </c>
      <c r="F4431" t="s">
        <v>127</v>
      </c>
      <c r="G4431" t="str">
        <f>Table_Default__ACACCTCAT[[#This Row],[ACCT_CATEGORY]]</f>
        <v>24302</v>
      </c>
    </row>
    <row r="4432" spans="1:7" x14ac:dyDescent="0.25">
      <c r="A4432" t="s">
        <v>9414</v>
      </c>
      <c r="B4432" t="s">
        <v>9415</v>
      </c>
      <c r="C4432" t="s">
        <v>5</v>
      </c>
      <c r="D4432" t="s">
        <v>352</v>
      </c>
      <c r="E4432" t="s">
        <v>352</v>
      </c>
      <c r="F4432" t="s">
        <v>127</v>
      </c>
      <c r="G4432" t="str">
        <f>Table_Default__ACACCTCAT[[#This Row],[ACCT_CATEGORY]]</f>
        <v>24303</v>
      </c>
    </row>
    <row r="4433" spans="1:7" x14ac:dyDescent="0.25">
      <c r="A4433" t="s">
        <v>9416</v>
      </c>
      <c r="B4433" t="s">
        <v>9417</v>
      </c>
      <c r="C4433" t="s">
        <v>5</v>
      </c>
      <c r="D4433" t="s">
        <v>352</v>
      </c>
      <c r="E4433" t="s">
        <v>352</v>
      </c>
      <c r="F4433" t="s">
        <v>127</v>
      </c>
      <c r="G4433" t="str">
        <f>Table_Default__ACACCTCAT[[#This Row],[ACCT_CATEGORY]]</f>
        <v>24304</v>
      </c>
    </row>
    <row r="4434" spans="1:7" x14ac:dyDescent="0.25">
      <c r="A4434" t="s">
        <v>9418</v>
      </c>
      <c r="B4434" t="s">
        <v>9419</v>
      </c>
      <c r="C4434" t="s">
        <v>5</v>
      </c>
      <c r="D4434" t="s">
        <v>352</v>
      </c>
      <c r="E4434" t="s">
        <v>352</v>
      </c>
      <c r="F4434" t="s">
        <v>127</v>
      </c>
      <c r="G4434" t="str">
        <f>Table_Default__ACACCTCAT[[#This Row],[ACCT_CATEGORY]]</f>
        <v>24305</v>
      </c>
    </row>
    <row r="4435" spans="1:7" x14ac:dyDescent="0.25">
      <c r="A4435" t="s">
        <v>9420</v>
      </c>
      <c r="B4435" t="s">
        <v>9421</v>
      </c>
      <c r="C4435" t="s">
        <v>5</v>
      </c>
      <c r="D4435" t="s">
        <v>352</v>
      </c>
      <c r="E4435" t="s">
        <v>352</v>
      </c>
      <c r="F4435" t="s">
        <v>127</v>
      </c>
      <c r="G4435" t="str">
        <f>Table_Default__ACACCTCAT[[#This Row],[ACCT_CATEGORY]]</f>
        <v>24306</v>
      </c>
    </row>
    <row r="4436" spans="1:7" x14ac:dyDescent="0.25">
      <c r="A4436" t="s">
        <v>9422</v>
      </c>
      <c r="B4436" t="s">
        <v>9423</v>
      </c>
      <c r="C4436" t="s">
        <v>5</v>
      </c>
      <c r="D4436" t="s">
        <v>352</v>
      </c>
      <c r="E4436" t="s">
        <v>352</v>
      </c>
      <c r="F4436" t="s">
        <v>127</v>
      </c>
      <c r="G4436" t="str">
        <f>Table_Default__ACACCTCAT[[#This Row],[ACCT_CATEGORY]]</f>
        <v>24307</v>
      </c>
    </row>
    <row r="4437" spans="1:7" x14ac:dyDescent="0.25">
      <c r="A4437" t="s">
        <v>9424</v>
      </c>
      <c r="B4437" t="s">
        <v>9425</v>
      </c>
      <c r="C4437" t="s">
        <v>5</v>
      </c>
      <c r="D4437" t="s">
        <v>352</v>
      </c>
      <c r="E4437" t="s">
        <v>352</v>
      </c>
      <c r="F4437" t="s">
        <v>127</v>
      </c>
      <c r="G4437" t="str">
        <f>Table_Default__ACACCTCAT[[#This Row],[ACCT_CATEGORY]]</f>
        <v>24308</v>
      </c>
    </row>
    <row r="4438" spans="1:7" x14ac:dyDescent="0.25">
      <c r="A4438" t="s">
        <v>9426</v>
      </c>
      <c r="B4438" t="s">
        <v>9427</v>
      </c>
      <c r="C4438" t="s">
        <v>5</v>
      </c>
      <c r="D4438" t="s">
        <v>352</v>
      </c>
      <c r="E4438" t="s">
        <v>352</v>
      </c>
      <c r="F4438" t="s">
        <v>127</v>
      </c>
      <c r="G4438" t="str">
        <f>Table_Default__ACACCTCAT[[#This Row],[ACCT_CATEGORY]]</f>
        <v>24309</v>
      </c>
    </row>
    <row r="4439" spans="1:7" x14ac:dyDescent="0.25">
      <c r="A4439" t="s">
        <v>9428</v>
      </c>
      <c r="B4439" t="s">
        <v>9429</v>
      </c>
      <c r="C4439" t="s">
        <v>5</v>
      </c>
      <c r="D4439" t="s">
        <v>352</v>
      </c>
      <c r="E4439" t="s">
        <v>352</v>
      </c>
      <c r="F4439" t="s">
        <v>127</v>
      </c>
      <c r="G4439" t="str">
        <f>Table_Default__ACACCTCAT[[#This Row],[ACCT_CATEGORY]]</f>
        <v>24310</v>
      </c>
    </row>
    <row r="4440" spans="1:7" x14ac:dyDescent="0.25">
      <c r="A4440" t="s">
        <v>9430</v>
      </c>
      <c r="B4440" t="s">
        <v>9431</v>
      </c>
      <c r="C4440" t="s">
        <v>5</v>
      </c>
      <c r="D4440" t="s">
        <v>352</v>
      </c>
      <c r="E4440" t="s">
        <v>352</v>
      </c>
      <c r="F4440" t="s">
        <v>127</v>
      </c>
      <c r="G4440" t="str">
        <f>Table_Default__ACACCTCAT[[#This Row],[ACCT_CATEGORY]]</f>
        <v>24311</v>
      </c>
    </row>
    <row r="4441" spans="1:7" x14ac:dyDescent="0.25">
      <c r="A4441" t="s">
        <v>9432</v>
      </c>
      <c r="B4441" t="s">
        <v>9433</v>
      </c>
      <c r="C4441" t="s">
        <v>5</v>
      </c>
      <c r="D4441" t="s">
        <v>352</v>
      </c>
      <c r="E4441" t="s">
        <v>352</v>
      </c>
      <c r="F4441" t="s">
        <v>127</v>
      </c>
      <c r="G4441" t="str">
        <f>Table_Default__ACACCTCAT[[#This Row],[ACCT_CATEGORY]]</f>
        <v>24312</v>
      </c>
    </row>
    <row r="4442" spans="1:7" x14ac:dyDescent="0.25">
      <c r="A4442" t="s">
        <v>9434</v>
      </c>
      <c r="B4442" t="s">
        <v>9435</v>
      </c>
      <c r="C4442" t="s">
        <v>5</v>
      </c>
      <c r="D4442" t="s">
        <v>352</v>
      </c>
      <c r="E4442" t="s">
        <v>352</v>
      </c>
      <c r="F4442" t="s">
        <v>127</v>
      </c>
      <c r="G4442" t="str">
        <f>Table_Default__ACACCTCAT[[#This Row],[ACCT_CATEGORY]]</f>
        <v>24313</v>
      </c>
    </row>
    <row r="4443" spans="1:7" x14ac:dyDescent="0.25">
      <c r="A4443" t="s">
        <v>9436</v>
      </c>
      <c r="B4443" t="s">
        <v>9437</v>
      </c>
      <c r="C4443" t="s">
        <v>5</v>
      </c>
      <c r="D4443" t="s">
        <v>352</v>
      </c>
      <c r="E4443" t="s">
        <v>352</v>
      </c>
      <c r="F4443" t="s">
        <v>127</v>
      </c>
      <c r="G4443" t="str">
        <f>Table_Default__ACACCTCAT[[#This Row],[ACCT_CATEGORY]]</f>
        <v>24314</v>
      </c>
    </row>
    <row r="4444" spans="1:7" x14ac:dyDescent="0.25">
      <c r="A4444" t="s">
        <v>9438</v>
      </c>
      <c r="B4444" t="s">
        <v>9439</v>
      </c>
      <c r="C4444" t="s">
        <v>5</v>
      </c>
      <c r="D4444" t="s">
        <v>352</v>
      </c>
      <c r="E4444" t="s">
        <v>352</v>
      </c>
      <c r="F4444" t="s">
        <v>127</v>
      </c>
      <c r="G4444" t="str">
        <f>Table_Default__ACACCTCAT[[#This Row],[ACCT_CATEGORY]]</f>
        <v>24315</v>
      </c>
    </row>
    <row r="4445" spans="1:7" x14ac:dyDescent="0.25">
      <c r="A4445" t="s">
        <v>9440</v>
      </c>
      <c r="B4445" t="s">
        <v>9441</v>
      </c>
      <c r="C4445" t="s">
        <v>5</v>
      </c>
      <c r="D4445" t="s">
        <v>352</v>
      </c>
      <c r="E4445" t="s">
        <v>352</v>
      </c>
      <c r="F4445" t="s">
        <v>127</v>
      </c>
      <c r="G4445" t="str">
        <f>Table_Default__ACACCTCAT[[#This Row],[ACCT_CATEGORY]]</f>
        <v>24316</v>
      </c>
    </row>
    <row r="4446" spans="1:7" x14ac:dyDescent="0.25">
      <c r="A4446" t="s">
        <v>9442</v>
      </c>
      <c r="B4446" t="s">
        <v>9443</v>
      </c>
      <c r="C4446" t="s">
        <v>5</v>
      </c>
      <c r="D4446" t="s">
        <v>352</v>
      </c>
      <c r="E4446" t="s">
        <v>352</v>
      </c>
      <c r="F4446" t="s">
        <v>127</v>
      </c>
      <c r="G4446" t="str">
        <f>Table_Default__ACACCTCAT[[#This Row],[ACCT_CATEGORY]]</f>
        <v>24317</v>
      </c>
    </row>
    <row r="4447" spans="1:7" x14ac:dyDescent="0.25">
      <c r="A4447" t="s">
        <v>9444</v>
      </c>
      <c r="B4447" t="s">
        <v>9445</v>
      </c>
      <c r="C4447" t="s">
        <v>5</v>
      </c>
      <c r="D4447" t="s">
        <v>352</v>
      </c>
      <c r="E4447" t="s">
        <v>352</v>
      </c>
      <c r="F4447" t="s">
        <v>127</v>
      </c>
      <c r="G4447" t="str">
        <f>Table_Default__ACACCTCAT[[#This Row],[ACCT_CATEGORY]]</f>
        <v>24318</v>
      </c>
    </row>
    <row r="4448" spans="1:7" x14ac:dyDescent="0.25">
      <c r="A4448" t="s">
        <v>9446</v>
      </c>
      <c r="B4448" t="s">
        <v>9447</v>
      </c>
      <c r="C4448" t="s">
        <v>5</v>
      </c>
      <c r="D4448" t="s">
        <v>352</v>
      </c>
      <c r="E4448" t="s">
        <v>352</v>
      </c>
      <c r="F4448" t="s">
        <v>127</v>
      </c>
      <c r="G4448" t="str">
        <f>Table_Default__ACACCTCAT[[#This Row],[ACCT_CATEGORY]]</f>
        <v>24319</v>
      </c>
    </row>
    <row r="4449" spans="1:7" x14ac:dyDescent="0.25">
      <c r="A4449" t="s">
        <v>9448</v>
      </c>
      <c r="B4449" t="s">
        <v>9449</v>
      </c>
      <c r="C4449" t="s">
        <v>5</v>
      </c>
      <c r="D4449" t="s">
        <v>352</v>
      </c>
      <c r="E4449" t="s">
        <v>352</v>
      </c>
      <c r="F4449" t="s">
        <v>127</v>
      </c>
      <c r="G4449" t="str">
        <f>Table_Default__ACACCTCAT[[#This Row],[ACCT_CATEGORY]]</f>
        <v>24320</v>
      </c>
    </row>
    <row r="4450" spans="1:7" x14ac:dyDescent="0.25">
      <c r="A4450" t="s">
        <v>9450</v>
      </c>
      <c r="B4450" t="s">
        <v>9451</v>
      </c>
      <c r="C4450" t="s">
        <v>5</v>
      </c>
      <c r="D4450" t="s">
        <v>352</v>
      </c>
      <c r="E4450" t="s">
        <v>352</v>
      </c>
      <c r="F4450" t="s">
        <v>127</v>
      </c>
      <c r="G4450" t="str">
        <f>Table_Default__ACACCTCAT[[#This Row],[ACCT_CATEGORY]]</f>
        <v>24321</v>
      </c>
    </row>
    <row r="4451" spans="1:7" x14ac:dyDescent="0.25">
      <c r="A4451" t="s">
        <v>9452</v>
      </c>
      <c r="B4451" t="s">
        <v>9453</v>
      </c>
      <c r="C4451" t="s">
        <v>5</v>
      </c>
      <c r="D4451" t="s">
        <v>352</v>
      </c>
      <c r="E4451" t="s">
        <v>352</v>
      </c>
      <c r="F4451" t="s">
        <v>127</v>
      </c>
      <c r="G4451" t="str">
        <f>Table_Default__ACACCTCAT[[#This Row],[ACCT_CATEGORY]]</f>
        <v>24322</v>
      </c>
    </row>
    <row r="4452" spans="1:7" x14ac:dyDescent="0.25">
      <c r="A4452" t="s">
        <v>9454</v>
      </c>
      <c r="B4452" t="s">
        <v>9455</v>
      </c>
      <c r="C4452" t="s">
        <v>5</v>
      </c>
      <c r="D4452" t="s">
        <v>352</v>
      </c>
      <c r="E4452" t="s">
        <v>352</v>
      </c>
      <c r="F4452" t="s">
        <v>127</v>
      </c>
      <c r="G4452" t="str">
        <f>Table_Default__ACACCTCAT[[#This Row],[ACCT_CATEGORY]]</f>
        <v>24323</v>
      </c>
    </row>
    <row r="4453" spans="1:7" x14ac:dyDescent="0.25">
      <c r="A4453" t="s">
        <v>9456</v>
      </c>
      <c r="B4453" t="s">
        <v>9457</v>
      </c>
      <c r="C4453" t="s">
        <v>5</v>
      </c>
      <c r="D4453" t="s">
        <v>352</v>
      </c>
      <c r="E4453" t="s">
        <v>352</v>
      </c>
      <c r="F4453" t="s">
        <v>127</v>
      </c>
      <c r="G4453" t="str">
        <f>Table_Default__ACACCTCAT[[#This Row],[ACCT_CATEGORY]]</f>
        <v>24324</v>
      </c>
    </row>
    <row r="4454" spans="1:7" x14ac:dyDescent="0.25">
      <c r="A4454" t="s">
        <v>9458</v>
      </c>
      <c r="B4454" t="s">
        <v>9459</v>
      </c>
      <c r="C4454" t="s">
        <v>5</v>
      </c>
      <c r="D4454" t="s">
        <v>352</v>
      </c>
      <c r="E4454" t="s">
        <v>352</v>
      </c>
      <c r="F4454" t="s">
        <v>127</v>
      </c>
      <c r="G4454" t="str">
        <f>Table_Default__ACACCTCAT[[#This Row],[ACCT_CATEGORY]]</f>
        <v>24325</v>
      </c>
    </row>
    <row r="4455" spans="1:7" x14ac:dyDescent="0.25">
      <c r="A4455" t="s">
        <v>9460</v>
      </c>
      <c r="B4455" t="s">
        <v>9461</v>
      </c>
      <c r="C4455" t="s">
        <v>5</v>
      </c>
      <c r="D4455" t="s">
        <v>352</v>
      </c>
      <c r="E4455" t="s">
        <v>352</v>
      </c>
      <c r="F4455" t="s">
        <v>127</v>
      </c>
      <c r="G4455" t="str">
        <f>Table_Default__ACACCTCAT[[#This Row],[ACCT_CATEGORY]]</f>
        <v>24326</v>
      </c>
    </row>
    <row r="4456" spans="1:7" x14ac:dyDescent="0.25">
      <c r="A4456" t="s">
        <v>9462</v>
      </c>
      <c r="B4456" t="s">
        <v>9463</v>
      </c>
      <c r="C4456" t="s">
        <v>5</v>
      </c>
      <c r="D4456" t="s">
        <v>352</v>
      </c>
      <c r="E4456" t="s">
        <v>352</v>
      </c>
      <c r="F4456" t="s">
        <v>127</v>
      </c>
      <c r="G4456" t="str">
        <f>Table_Default__ACACCTCAT[[#This Row],[ACCT_CATEGORY]]</f>
        <v>24327</v>
      </c>
    </row>
    <row r="4457" spans="1:7" x14ac:dyDescent="0.25">
      <c r="A4457" t="s">
        <v>9464</v>
      </c>
      <c r="B4457" t="s">
        <v>9465</v>
      </c>
      <c r="C4457" t="s">
        <v>5</v>
      </c>
      <c r="D4457" t="s">
        <v>352</v>
      </c>
      <c r="E4457" t="s">
        <v>352</v>
      </c>
      <c r="F4457" t="s">
        <v>127</v>
      </c>
      <c r="G4457" t="str">
        <f>Table_Default__ACACCTCAT[[#This Row],[ACCT_CATEGORY]]</f>
        <v>24328</v>
      </c>
    </row>
    <row r="4458" spans="1:7" x14ac:dyDescent="0.25">
      <c r="A4458" t="s">
        <v>9466</v>
      </c>
      <c r="B4458" t="s">
        <v>9467</v>
      </c>
      <c r="C4458" t="s">
        <v>5</v>
      </c>
      <c r="D4458" t="s">
        <v>352</v>
      </c>
      <c r="E4458" t="s">
        <v>352</v>
      </c>
      <c r="F4458" t="s">
        <v>127</v>
      </c>
      <c r="G4458" t="str">
        <f>Table_Default__ACACCTCAT[[#This Row],[ACCT_CATEGORY]]</f>
        <v>24329</v>
      </c>
    </row>
    <row r="4459" spans="1:7" x14ac:dyDescent="0.25">
      <c r="A4459" t="s">
        <v>9468</v>
      </c>
      <c r="B4459" t="s">
        <v>9469</v>
      </c>
      <c r="C4459" t="s">
        <v>5</v>
      </c>
      <c r="D4459" t="s">
        <v>352</v>
      </c>
      <c r="E4459" t="s">
        <v>352</v>
      </c>
      <c r="F4459" t="s">
        <v>127</v>
      </c>
      <c r="G4459" t="str">
        <f>Table_Default__ACACCTCAT[[#This Row],[ACCT_CATEGORY]]</f>
        <v>24330</v>
      </c>
    </row>
    <row r="4460" spans="1:7" x14ac:dyDescent="0.25">
      <c r="A4460" t="s">
        <v>9470</v>
      </c>
      <c r="B4460" t="s">
        <v>9471</v>
      </c>
      <c r="C4460" t="s">
        <v>5</v>
      </c>
      <c r="D4460" t="s">
        <v>352</v>
      </c>
      <c r="E4460" t="s">
        <v>352</v>
      </c>
      <c r="F4460" t="s">
        <v>127</v>
      </c>
      <c r="G4460" t="str">
        <f>Table_Default__ACACCTCAT[[#This Row],[ACCT_CATEGORY]]</f>
        <v>24331</v>
      </c>
    </row>
    <row r="4461" spans="1:7" x14ac:dyDescent="0.25">
      <c r="A4461" t="s">
        <v>9472</v>
      </c>
      <c r="B4461" t="s">
        <v>9473</v>
      </c>
      <c r="C4461" t="s">
        <v>5</v>
      </c>
      <c r="D4461" t="s">
        <v>352</v>
      </c>
      <c r="E4461" t="s">
        <v>352</v>
      </c>
      <c r="F4461" t="s">
        <v>127</v>
      </c>
      <c r="G4461" t="str">
        <f>Table_Default__ACACCTCAT[[#This Row],[ACCT_CATEGORY]]</f>
        <v>24332</v>
      </c>
    </row>
    <row r="4462" spans="1:7" x14ac:dyDescent="0.25">
      <c r="A4462" t="s">
        <v>9474</v>
      </c>
      <c r="B4462" t="s">
        <v>9475</v>
      </c>
      <c r="C4462" t="s">
        <v>5</v>
      </c>
      <c r="D4462" t="s">
        <v>352</v>
      </c>
      <c r="E4462" t="s">
        <v>352</v>
      </c>
      <c r="F4462" t="s">
        <v>127</v>
      </c>
      <c r="G4462" t="str">
        <f>Table_Default__ACACCTCAT[[#This Row],[ACCT_CATEGORY]]</f>
        <v>24333</v>
      </c>
    </row>
    <row r="4463" spans="1:7" x14ac:dyDescent="0.25">
      <c r="A4463" t="s">
        <v>9476</v>
      </c>
      <c r="B4463" t="s">
        <v>9477</v>
      </c>
      <c r="C4463" t="s">
        <v>5</v>
      </c>
      <c r="D4463" t="s">
        <v>352</v>
      </c>
      <c r="E4463" t="s">
        <v>352</v>
      </c>
      <c r="F4463" t="s">
        <v>127</v>
      </c>
      <c r="G4463" t="str">
        <f>Table_Default__ACACCTCAT[[#This Row],[ACCT_CATEGORY]]</f>
        <v>24334</v>
      </c>
    </row>
    <row r="4464" spans="1:7" x14ac:dyDescent="0.25">
      <c r="A4464" t="s">
        <v>9478</v>
      </c>
      <c r="B4464" t="s">
        <v>9479</v>
      </c>
      <c r="C4464" t="s">
        <v>5</v>
      </c>
      <c r="D4464" t="s">
        <v>352</v>
      </c>
      <c r="E4464" t="s">
        <v>352</v>
      </c>
      <c r="F4464" t="s">
        <v>127</v>
      </c>
      <c r="G4464" t="str">
        <f>Table_Default__ACACCTCAT[[#This Row],[ACCT_CATEGORY]]</f>
        <v>24335</v>
      </c>
    </row>
    <row r="4465" spans="1:7" x14ac:dyDescent="0.25">
      <c r="A4465" t="s">
        <v>9480</v>
      </c>
      <c r="B4465" t="s">
        <v>9481</v>
      </c>
      <c r="C4465" t="s">
        <v>5</v>
      </c>
      <c r="D4465" t="s">
        <v>352</v>
      </c>
      <c r="E4465" t="s">
        <v>352</v>
      </c>
      <c r="F4465" t="s">
        <v>127</v>
      </c>
      <c r="G4465" t="str">
        <f>Table_Default__ACACCTCAT[[#This Row],[ACCT_CATEGORY]]</f>
        <v>24336</v>
      </c>
    </row>
    <row r="4466" spans="1:7" x14ac:dyDescent="0.25">
      <c r="A4466" t="s">
        <v>9482</v>
      </c>
      <c r="B4466" t="s">
        <v>9483</v>
      </c>
      <c r="C4466" t="s">
        <v>5</v>
      </c>
      <c r="D4466" t="s">
        <v>352</v>
      </c>
      <c r="E4466" t="s">
        <v>352</v>
      </c>
      <c r="F4466" t="s">
        <v>127</v>
      </c>
      <c r="G4466" t="str">
        <f>Table_Default__ACACCTCAT[[#This Row],[ACCT_CATEGORY]]</f>
        <v>24337</v>
      </c>
    </row>
    <row r="4467" spans="1:7" x14ac:dyDescent="0.25">
      <c r="A4467" t="s">
        <v>9484</v>
      </c>
      <c r="B4467" t="s">
        <v>9485</v>
      </c>
      <c r="C4467" t="s">
        <v>5</v>
      </c>
      <c r="D4467" t="s">
        <v>352</v>
      </c>
      <c r="E4467" t="s">
        <v>352</v>
      </c>
      <c r="F4467" t="s">
        <v>127</v>
      </c>
      <c r="G4467" t="str">
        <f>Table_Default__ACACCTCAT[[#This Row],[ACCT_CATEGORY]]</f>
        <v>24338</v>
      </c>
    </row>
    <row r="4468" spans="1:7" x14ac:dyDescent="0.25">
      <c r="A4468" t="s">
        <v>9486</v>
      </c>
      <c r="B4468" t="s">
        <v>9487</v>
      </c>
      <c r="C4468" t="s">
        <v>5</v>
      </c>
      <c r="D4468" t="s">
        <v>352</v>
      </c>
      <c r="E4468" t="s">
        <v>352</v>
      </c>
      <c r="F4468" t="s">
        <v>127</v>
      </c>
      <c r="G4468" t="str">
        <f>Table_Default__ACACCTCAT[[#This Row],[ACCT_CATEGORY]]</f>
        <v>24339</v>
      </c>
    </row>
    <row r="4469" spans="1:7" x14ac:dyDescent="0.25">
      <c r="A4469" t="s">
        <v>9488</v>
      </c>
      <c r="B4469" t="s">
        <v>9489</v>
      </c>
      <c r="C4469" t="s">
        <v>5</v>
      </c>
      <c r="D4469" t="s">
        <v>352</v>
      </c>
      <c r="E4469" t="s">
        <v>352</v>
      </c>
      <c r="F4469" t="s">
        <v>127</v>
      </c>
      <c r="G4469" t="str">
        <f>Table_Default__ACACCTCAT[[#This Row],[ACCT_CATEGORY]]</f>
        <v>24340</v>
      </c>
    </row>
    <row r="4470" spans="1:7" x14ac:dyDescent="0.25">
      <c r="A4470" t="s">
        <v>9490</v>
      </c>
      <c r="B4470" t="s">
        <v>9491</v>
      </c>
      <c r="C4470" t="s">
        <v>5</v>
      </c>
      <c r="D4470" t="s">
        <v>352</v>
      </c>
      <c r="E4470" t="s">
        <v>352</v>
      </c>
      <c r="F4470" t="s">
        <v>127</v>
      </c>
      <c r="G4470" t="str">
        <f>Table_Default__ACACCTCAT[[#This Row],[ACCT_CATEGORY]]</f>
        <v>24341</v>
      </c>
    </row>
    <row r="4471" spans="1:7" x14ac:dyDescent="0.25">
      <c r="A4471" t="s">
        <v>9492</v>
      </c>
      <c r="B4471" t="s">
        <v>9493</v>
      </c>
      <c r="C4471" t="s">
        <v>5</v>
      </c>
      <c r="D4471" t="s">
        <v>352</v>
      </c>
      <c r="E4471" t="s">
        <v>352</v>
      </c>
      <c r="F4471" t="s">
        <v>127</v>
      </c>
      <c r="G4471" t="str">
        <f>Table_Default__ACACCTCAT[[#This Row],[ACCT_CATEGORY]]</f>
        <v>24342</v>
      </c>
    </row>
    <row r="4472" spans="1:7" x14ac:dyDescent="0.25">
      <c r="A4472" t="s">
        <v>9494</v>
      </c>
      <c r="B4472" t="s">
        <v>9495</v>
      </c>
      <c r="C4472" t="s">
        <v>5</v>
      </c>
      <c r="D4472" t="s">
        <v>352</v>
      </c>
      <c r="E4472" t="s">
        <v>352</v>
      </c>
      <c r="F4472" t="s">
        <v>127</v>
      </c>
      <c r="G4472" t="str">
        <f>Table_Default__ACACCTCAT[[#This Row],[ACCT_CATEGORY]]</f>
        <v>24343</v>
      </c>
    </row>
    <row r="4473" spans="1:7" x14ac:dyDescent="0.25">
      <c r="A4473" t="s">
        <v>9496</v>
      </c>
      <c r="B4473" t="s">
        <v>9497</v>
      </c>
      <c r="C4473" t="s">
        <v>5</v>
      </c>
      <c r="D4473" t="s">
        <v>352</v>
      </c>
      <c r="E4473" t="s">
        <v>352</v>
      </c>
      <c r="F4473" t="s">
        <v>127</v>
      </c>
      <c r="G4473" t="str">
        <f>Table_Default__ACACCTCAT[[#This Row],[ACCT_CATEGORY]]</f>
        <v>24344</v>
      </c>
    </row>
    <row r="4474" spans="1:7" x14ac:dyDescent="0.25">
      <c r="A4474" t="s">
        <v>9498</v>
      </c>
      <c r="B4474" t="s">
        <v>9499</v>
      </c>
      <c r="C4474" t="s">
        <v>5</v>
      </c>
      <c r="D4474" t="s">
        <v>352</v>
      </c>
      <c r="E4474" t="s">
        <v>352</v>
      </c>
      <c r="F4474" t="s">
        <v>127</v>
      </c>
      <c r="G4474" t="str">
        <f>Table_Default__ACACCTCAT[[#This Row],[ACCT_CATEGORY]]</f>
        <v>24345</v>
      </c>
    </row>
    <row r="4475" spans="1:7" x14ac:dyDescent="0.25">
      <c r="A4475" t="s">
        <v>9500</v>
      </c>
      <c r="B4475" t="s">
        <v>9501</v>
      </c>
      <c r="C4475" t="s">
        <v>5</v>
      </c>
      <c r="D4475" t="s">
        <v>352</v>
      </c>
      <c r="E4475" t="s">
        <v>352</v>
      </c>
      <c r="F4475" t="s">
        <v>127</v>
      </c>
      <c r="G4475" t="str">
        <f>Table_Default__ACACCTCAT[[#This Row],[ACCT_CATEGORY]]</f>
        <v>24346</v>
      </c>
    </row>
    <row r="4476" spans="1:7" x14ac:dyDescent="0.25">
      <c r="A4476" t="s">
        <v>9502</v>
      </c>
      <c r="B4476" t="s">
        <v>9503</v>
      </c>
      <c r="C4476" t="s">
        <v>5</v>
      </c>
      <c r="D4476" t="s">
        <v>352</v>
      </c>
      <c r="E4476" t="s">
        <v>352</v>
      </c>
      <c r="F4476" t="s">
        <v>127</v>
      </c>
      <c r="G4476" t="str">
        <f>Table_Default__ACACCTCAT[[#This Row],[ACCT_CATEGORY]]</f>
        <v>24347</v>
      </c>
    </row>
    <row r="4477" spans="1:7" x14ac:dyDescent="0.25">
      <c r="A4477" t="s">
        <v>9504</v>
      </c>
      <c r="B4477" t="s">
        <v>9505</v>
      </c>
      <c r="C4477" t="s">
        <v>5</v>
      </c>
      <c r="D4477" t="s">
        <v>352</v>
      </c>
      <c r="E4477" t="s">
        <v>352</v>
      </c>
      <c r="F4477" t="s">
        <v>127</v>
      </c>
      <c r="G4477" t="str">
        <f>Table_Default__ACACCTCAT[[#This Row],[ACCT_CATEGORY]]</f>
        <v>24348</v>
      </c>
    </row>
    <row r="4478" spans="1:7" x14ac:dyDescent="0.25">
      <c r="A4478" t="s">
        <v>9506</v>
      </c>
      <c r="B4478" t="s">
        <v>9507</v>
      </c>
      <c r="C4478" t="s">
        <v>5</v>
      </c>
      <c r="D4478" t="s">
        <v>352</v>
      </c>
      <c r="E4478" t="s">
        <v>352</v>
      </c>
      <c r="F4478" t="s">
        <v>127</v>
      </c>
      <c r="G4478" t="str">
        <f>Table_Default__ACACCTCAT[[#This Row],[ACCT_CATEGORY]]</f>
        <v>24349</v>
      </c>
    </row>
    <row r="4479" spans="1:7" x14ac:dyDescent="0.25">
      <c r="A4479" t="s">
        <v>9508</v>
      </c>
      <c r="B4479" t="s">
        <v>9509</v>
      </c>
      <c r="C4479" t="s">
        <v>5</v>
      </c>
      <c r="D4479" t="s">
        <v>352</v>
      </c>
      <c r="E4479" t="s">
        <v>352</v>
      </c>
      <c r="F4479" t="s">
        <v>127</v>
      </c>
      <c r="G4479" t="str">
        <f>Table_Default__ACACCTCAT[[#This Row],[ACCT_CATEGORY]]</f>
        <v>24350</v>
      </c>
    </row>
    <row r="4480" spans="1:7" x14ac:dyDescent="0.25">
      <c r="A4480" t="s">
        <v>9510</v>
      </c>
      <c r="B4480" t="s">
        <v>9511</v>
      </c>
      <c r="C4480" t="s">
        <v>5</v>
      </c>
      <c r="D4480" t="s">
        <v>352</v>
      </c>
      <c r="E4480" t="s">
        <v>352</v>
      </c>
      <c r="F4480" t="s">
        <v>127</v>
      </c>
      <c r="G4480" t="str">
        <f>Table_Default__ACACCTCAT[[#This Row],[ACCT_CATEGORY]]</f>
        <v>24351</v>
      </c>
    </row>
    <row r="4481" spans="1:7" x14ac:dyDescent="0.25">
      <c r="A4481" t="s">
        <v>9512</v>
      </c>
      <c r="B4481" t="s">
        <v>9513</v>
      </c>
      <c r="C4481" t="s">
        <v>5</v>
      </c>
      <c r="D4481" t="s">
        <v>352</v>
      </c>
      <c r="E4481" t="s">
        <v>352</v>
      </c>
      <c r="F4481" t="s">
        <v>127</v>
      </c>
      <c r="G4481" t="str">
        <f>Table_Default__ACACCTCAT[[#This Row],[ACCT_CATEGORY]]</f>
        <v>24352</v>
      </c>
    </row>
    <row r="4482" spans="1:7" x14ac:dyDescent="0.25">
      <c r="A4482" t="s">
        <v>9514</v>
      </c>
      <c r="B4482" t="s">
        <v>9515</v>
      </c>
      <c r="C4482" t="s">
        <v>5</v>
      </c>
      <c r="D4482" t="s">
        <v>352</v>
      </c>
      <c r="E4482" t="s">
        <v>352</v>
      </c>
      <c r="F4482" t="s">
        <v>127</v>
      </c>
      <c r="G4482" t="str">
        <f>Table_Default__ACACCTCAT[[#This Row],[ACCT_CATEGORY]]</f>
        <v>24353</v>
      </c>
    </row>
    <row r="4483" spans="1:7" x14ac:dyDescent="0.25">
      <c r="A4483" t="s">
        <v>9516</v>
      </c>
      <c r="B4483" t="s">
        <v>9517</v>
      </c>
      <c r="C4483" t="s">
        <v>5</v>
      </c>
      <c r="D4483" t="s">
        <v>352</v>
      </c>
      <c r="E4483" t="s">
        <v>352</v>
      </c>
      <c r="F4483" t="s">
        <v>127</v>
      </c>
      <c r="G4483" t="str">
        <f>Table_Default__ACACCTCAT[[#This Row],[ACCT_CATEGORY]]</f>
        <v>24354</v>
      </c>
    </row>
    <row r="4484" spans="1:7" x14ac:dyDescent="0.25">
      <c r="A4484" t="s">
        <v>9518</v>
      </c>
      <c r="B4484" t="s">
        <v>9519</v>
      </c>
      <c r="C4484" t="s">
        <v>5</v>
      </c>
      <c r="D4484" t="s">
        <v>352</v>
      </c>
      <c r="E4484" t="s">
        <v>352</v>
      </c>
      <c r="F4484" t="s">
        <v>127</v>
      </c>
      <c r="G4484" t="str">
        <f>Table_Default__ACACCTCAT[[#This Row],[ACCT_CATEGORY]]</f>
        <v>24355</v>
      </c>
    </row>
    <row r="4485" spans="1:7" x14ac:dyDescent="0.25">
      <c r="A4485" t="s">
        <v>9520</v>
      </c>
      <c r="B4485" t="s">
        <v>9521</v>
      </c>
      <c r="C4485" t="s">
        <v>5</v>
      </c>
      <c r="D4485" t="s">
        <v>352</v>
      </c>
      <c r="E4485" t="s">
        <v>352</v>
      </c>
      <c r="F4485" t="s">
        <v>127</v>
      </c>
      <c r="G4485" t="str">
        <f>Table_Default__ACACCTCAT[[#This Row],[ACCT_CATEGORY]]</f>
        <v>24356</v>
      </c>
    </row>
    <row r="4486" spans="1:7" x14ac:dyDescent="0.25">
      <c r="A4486" t="s">
        <v>9522</v>
      </c>
      <c r="B4486" t="s">
        <v>9523</v>
      </c>
      <c r="C4486" t="s">
        <v>5</v>
      </c>
      <c r="D4486" t="s">
        <v>352</v>
      </c>
      <c r="E4486" t="s">
        <v>352</v>
      </c>
      <c r="F4486" t="s">
        <v>127</v>
      </c>
      <c r="G4486" t="str">
        <f>Table_Default__ACACCTCAT[[#This Row],[ACCT_CATEGORY]]</f>
        <v>24357</v>
      </c>
    </row>
    <row r="4487" spans="1:7" x14ac:dyDescent="0.25">
      <c r="A4487" t="s">
        <v>9524</v>
      </c>
      <c r="B4487" t="s">
        <v>9525</v>
      </c>
      <c r="C4487" t="s">
        <v>5</v>
      </c>
      <c r="D4487" t="s">
        <v>352</v>
      </c>
      <c r="E4487" t="s">
        <v>352</v>
      </c>
      <c r="F4487" t="s">
        <v>127</v>
      </c>
      <c r="G4487" t="str">
        <f>Table_Default__ACACCTCAT[[#This Row],[ACCT_CATEGORY]]</f>
        <v>24358</v>
      </c>
    </row>
    <row r="4488" spans="1:7" x14ac:dyDescent="0.25">
      <c r="A4488" t="s">
        <v>9526</v>
      </c>
      <c r="B4488" t="s">
        <v>9527</v>
      </c>
      <c r="C4488" t="s">
        <v>5</v>
      </c>
      <c r="D4488" t="s">
        <v>352</v>
      </c>
      <c r="E4488" t="s">
        <v>352</v>
      </c>
      <c r="F4488" t="s">
        <v>127</v>
      </c>
      <c r="G4488" t="str">
        <f>Table_Default__ACACCTCAT[[#This Row],[ACCT_CATEGORY]]</f>
        <v>24359</v>
      </c>
    </row>
    <row r="4489" spans="1:7" x14ac:dyDescent="0.25">
      <c r="A4489" t="s">
        <v>9528</v>
      </c>
      <c r="B4489" t="s">
        <v>9529</v>
      </c>
      <c r="C4489" t="s">
        <v>5</v>
      </c>
      <c r="D4489" t="s">
        <v>352</v>
      </c>
      <c r="E4489" t="s">
        <v>352</v>
      </c>
      <c r="F4489" t="s">
        <v>127</v>
      </c>
      <c r="G4489" t="str">
        <f>Table_Default__ACACCTCAT[[#This Row],[ACCT_CATEGORY]]</f>
        <v>24360</v>
      </c>
    </row>
    <row r="4490" spans="1:7" x14ac:dyDescent="0.25">
      <c r="A4490" t="s">
        <v>9530</v>
      </c>
      <c r="B4490" t="s">
        <v>9531</v>
      </c>
      <c r="C4490" t="s">
        <v>5</v>
      </c>
      <c r="D4490" t="s">
        <v>352</v>
      </c>
      <c r="E4490" t="s">
        <v>352</v>
      </c>
      <c r="F4490" t="s">
        <v>127</v>
      </c>
      <c r="G4490" t="str">
        <f>Table_Default__ACACCTCAT[[#This Row],[ACCT_CATEGORY]]</f>
        <v>24361</v>
      </c>
    </row>
    <row r="4491" spans="1:7" x14ac:dyDescent="0.25">
      <c r="A4491" t="s">
        <v>9532</v>
      </c>
      <c r="B4491" t="s">
        <v>9533</v>
      </c>
      <c r="C4491" t="s">
        <v>5</v>
      </c>
      <c r="D4491" t="s">
        <v>352</v>
      </c>
      <c r="E4491" t="s">
        <v>352</v>
      </c>
      <c r="F4491" t="s">
        <v>127</v>
      </c>
      <c r="G4491" t="str">
        <f>Table_Default__ACACCTCAT[[#This Row],[ACCT_CATEGORY]]</f>
        <v>24362</v>
      </c>
    </row>
    <row r="4492" spans="1:7" x14ac:dyDescent="0.25">
      <c r="A4492" t="s">
        <v>9534</v>
      </c>
      <c r="B4492" t="s">
        <v>9535</v>
      </c>
      <c r="C4492" t="s">
        <v>5</v>
      </c>
      <c r="D4492" t="s">
        <v>352</v>
      </c>
      <c r="E4492" t="s">
        <v>352</v>
      </c>
      <c r="F4492" t="s">
        <v>127</v>
      </c>
      <c r="G4492" t="str">
        <f>Table_Default__ACACCTCAT[[#This Row],[ACCT_CATEGORY]]</f>
        <v>24363</v>
      </c>
    </row>
    <row r="4493" spans="1:7" x14ac:dyDescent="0.25">
      <c r="A4493" t="s">
        <v>9536</v>
      </c>
      <c r="B4493" t="s">
        <v>9537</v>
      </c>
      <c r="C4493" t="s">
        <v>5</v>
      </c>
      <c r="D4493" t="s">
        <v>352</v>
      </c>
      <c r="E4493" t="s">
        <v>352</v>
      </c>
      <c r="F4493" t="s">
        <v>127</v>
      </c>
      <c r="G4493" t="str">
        <f>Table_Default__ACACCTCAT[[#This Row],[ACCT_CATEGORY]]</f>
        <v>24364</v>
      </c>
    </row>
    <row r="4494" spans="1:7" x14ac:dyDescent="0.25">
      <c r="A4494" t="s">
        <v>9538</v>
      </c>
      <c r="B4494" t="s">
        <v>9539</v>
      </c>
      <c r="C4494" t="s">
        <v>5</v>
      </c>
      <c r="D4494" t="s">
        <v>352</v>
      </c>
      <c r="E4494" t="s">
        <v>352</v>
      </c>
      <c r="F4494" t="s">
        <v>127</v>
      </c>
      <c r="G4494" t="str">
        <f>Table_Default__ACACCTCAT[[#This Row],[ACCT_CATEGORY]]</f>
        <v>24365</v>
      </c>
    </row>
    <row r="4495" spans="1:7" x14ac:dyDescent="0.25">
      <c r="A4495" t="s">
        <v>9540</v>
      </c>
      <c r="B4495" t="s">
        <v>9541</v>
      </c>
      <c r="C4495" t="s">
        <v>5</v>
      </c>
      <c r="D4495" t="s">
        <v>352</v>
      </c>
      <c r="E4495" t="s">
        <v>352</v>
      </c>
      <c r="F4495" t="s">
        <v>127</v>
      </c>
      <c r="G4495" t="str">
        <f>Table_Default__ACACCTCAT[[#This Row],[ACCT_CATEGORY]]</f>
        <v>24366</v>
      </c>
    </row>
    <row r="4496" spans="1:7" x14ac:dyDescent="0.25">
      <c r="A4496" t="s">
        <v>9542</v>
      </c>
      <c r="B4496" t="s">
        <v>9543</v>
      </c>
      <c r="C4496" t="s">
        <v>5</v>
      </c>
      <c r="D4496" t="s">
        <v>352</v>
      </c>
      <c r="E4496" t="s">
        <v>352</v>
      </c>
      <c r="F4496" t="s">
        <v>127</v>
      </c>
      <c r="G4496" t="str">
        <f>Table_Default__ACACCTCAT[[#This Row],[ACCT_CATEGORY]]</f>
        <v>24367</v>
      </c>
    </row>
    <row r="4497" spans="1:7" x14ac:dyDescent="0.25">
      <c r="A4497" t="s">
        <v>9544</v>
      </c>
      <c r="B4497" t="s">
        <v>9545</v>
      </c>
      <c r="C4497" t="s">
        <v>5</v>
      </c>
      <c r="D4497" t="s">
        <v>352</v>
      </c>
      <c r="E4497" t="s">
        <v>352</v>
      </c>
      <c r="F4497" t="s">
        <v>127</v>
      </c>
      <c r="G4497" t="str">
        <f>Table_Default__ACACCTCAT[[#This Row],[ACCT_CATEGORY]]</f>
        <v>24368</v>
      </c>
    </row>
    <row r="4498" spans="1:7" x14ac:dyDescent="0.25">
      <c r="A4498" t="s">
        <v>9546</v>
      </c>
      <c r="B4498" t="s">
        <v>9547</v>
      </c>
      <c r="C4498" t="s">
        <v>5</v>
      </c>
      <c r="D4498" t="s">
        <v>352</v>
      </c>
      <c r="E4498" t="s">
        <v>352</v>
      </c>
      <c r="F4498" t="s">
        <v>127</v>
      </c>
      <c r="G4498" t="str">
        <f>Table_Default__ACACCTCAT[[#This Row],[ACCT_CATEGORY]]</f>
        <v>24369</v>
      </c>
    </row>
    <row r="4499" spans="1:7" x14ac:dyDescent="0.25">
      <c r="A4499" t="s">
        <v>9548</v>
      </c>
      <c r="B4499" t="s">
        <v>9549</v>
      </c>
      <c r="C4499" t="s">
        <v>5</v>
      </c>
      <c r="D4499" t="s">
        <v>352</v>
      </c>
      <c r="E4499" t="s">
        <v>352</v>
      </c>
      <c r="F4499" t="s">
        <v>127</v>
      </c>
      <c r="G4499" t="str">
        <f>Table_Default__ACACCTCAT[[#This Row],[ACCT_CATEGORY]]</f>
        <v>24370</v>
      </c>
    </row>
    <row r="4500" spans="1:7" x14ac:dyDescent="0.25">
      <c r="A4500" t="s">
        <v>9550</v>
      </c>
      <c r="B4500" t="s">
        <v>9551</v>
      </c>
      <c r="C4500" t="s">
        <v>5</v>
      </c>
      <c r="D4500" t="s">
        <v>352</v>
      </c>
      <c r="E4500" t="s">
        <v>352</v>
      </c>
      <c r="F4500" t="s">
        <v>127</v>
      </c>
      <c r="G4500" t="str">
        <f>Table_Default__ACACCTCAT[[#This Row],[ACCT_CATEGORY]]</f>
        <v>24371</v>
      </c>
    </row>
    <row r="4501" spans="1:7" x14ac:dyDescent="0.25">
      <c r="A4501" t="s">
        <v>9552</v>
      </c>
      <c r="B4501" t="s">
        <v>9553</v>
      </c>
      <c r="C4501" t="s">
        <v>5</v>
      </c>
      <c r="D4501" t="s">
        <v>352</v>
      </c>
      <c r="E4501" t="s">
        <v>352</v>
      </c>
      <c r="F4501" t="s">
        <v>127</v>
      </c>
      <c r="G4501" t="str">
        <f>Table_Default__ACACCTCAT[[#This Row],[ACCT_CATEGORY]]</f>
        <v>24372</v>
      </c>
    </row>
    <row r="4502" spans="1:7" x14ac:dyDescent="0.25">
      <c r="A4502" t="s">
        <v>9554</v>
      </c>
      <c r="B4502" t="s">
        <v>9555</v>
      </c>
      <c r="C4502" t="s">
        <v>5</v>
      </c>
      <c r="D4502" t="s">
        <v>352</v>
      </c>
      <c r="E4502" t="s">
        <v>352</v>
      </c>
      <c r="F4502" t="s">
        <v>127</v>
      </c>
      <c r="G4502" t="str">
        <f>Table_Default__ACACCTCAT[[#This Row],[ACCT_CATEGORY]]</f>
        <v>24373</v>
      </c>
    </row>
    <row r="4503" spans="1:7" x14ac:dyDescent="0.25">
      <c r="A4503" t="s">
        <v>9556</v>
      </c>
      <c r="B4503" t="s">
        <v>9557</v>
      </c>
      <c r="C4503" t="s">
        <v>5</v>
      </c>
      <c r="D4503" t="s">
        <v>352</v>
      </c>
      <c r="E4503" t="s">
        <v>352</v>
      </c>
      <c r="F4503" t="s">
        <v>127</v>
      </c>
      <c r="G4503" t="str">
        <f>Table_Default__ACACCTCAT[[#This Row],[ACCT_CATEGORY]]</f>
        <v>24374</v>
      </c>
    </row>
    <row r="4504" spans="1:7" x14ac:dyDescent="0.25">
      <c r="A4504" t="s">
        <v>9558</v>
      </c>
      <c r="B4504" t="s">
        <v>9559</v>
      </c>
      <c r="C4504" t="s">
        <v>5</v>
      </c>
      <c r="D4504" t="s">
        <v>352</v>
      </c>
      <c r="E4504" t="s">
        <v>352</v>
      </c>
      <c r="F4504" t="s">
        <v>127</v>
      </c>
      <c r="G4504" t="str">
        <f>Table_Default__ACACCTCAT[[#This Row],[ACCT_CATEGORY]]</f>
        <v>24375</v>
      </c>
    </row>
    <row r="4505" spans="1:7" x14ac:dyDescent="0.25">
      <c r="A4505" t="s">
        <v>9560</v>
      </c>
      <c r="B4505" t="s">
        <v>9561</v>
      </c>
      <c r="C4505" t="s">
        <v>5</v>
      </c>
      <c r="D4505" t="s">
        <v>352</v>
      </c>
      <c r="E4505" t="s">
        <v>352</v>
      </c>
      <c r="F4505" t="s">
        <v>127</v>
      </c>
      <c r="G4505" t="str">
        <f>Table_Default__ACACCTCAT[[#This Row],[ACCT_CATEGORY]]</f>
        <v>24376</v>
      </c>
    </row>
    <row r="4506" spans="1:7" x14ac:dyDescent="0.25">
      <c r="A4506" t="s">
        <v>9562</v>
      </c>
      <c r="B4506" t="s">
        <v>9563</v>
      </c>
      <c r="C4506" t="s">
        <v>5</v>
      </c>
      <c r="D4506" t="s">
        <v>352</v>
      </c>
      <c r="E4506" t="s">
        <v>352</v>
      </c>
      <c r="F4506" t="s">
        <v>127</v>
      </c>
      <c r="G4506" t="str">
        <f>Table_Default__ACACCTCAT[[#This Row],[ACCT_CATEGORY]]</f>
        <v>24377</v>
      </c>
    </row>
    <row r="4507" spans="1:7" x14ac:dyDescent="0.25">
      <c r="A4507" t="s">
        <v>9564</v>
      </c>
      <c r="B4507" t="s">
        <v>9565</v>
      </c>
      <c r="C4507" t="s">
        <v>5</v>
      </c>
      <c r="D4507" t="s">
        <v>352</v>
      </c>
      <c r="E4507" t="s">
        <v>352</v>
      </c>
      <c r="F4507" t="s">
        <v>127</v>
      </c>
      <c r="G4507" t="str">
        <f>Table_Default__ACACCTCAT[[#This Row],[ACCT_CATEGORY]]</f>
        <v>24378</v>
      </c>
    </row>
    <row r="4508" spans="1:7" x14ac:dyDescent="0.25">
      <c r="A4508" t="s">
        <v>9566</v>
      </c>
      <c r="B4508" t="s">
        <v>9567</v>
      </c>
      <c r="C4508" t="s">
        <v>5</v>
      </c>
      <c r="D4508" t="s">
        <v>352</v>
      </c>
      <c r="E4508" t="s">
        <v>352</v>
      </c>
      <c r="F4508" t="s">
        <v>127</v>
      </c>
      <c r="G4508" t="str">
        <f>Table_Default__ACACCTCAT[[#This Row],[ACCT_CATEGORY]]</f>
        <v>24379</v>
      </c>
    </row>
    <row r="4509" spans="1:7" x14ac:dyDescent="0.25">
      <c r="A4509" t="s">
        <v>9568</v>
      </c>
      <c r="B4509" t="s">
        <v>9569</v>
      </c>
      <c r="C4509" t="s">
        <v>5</v>
      </c>
      <c r="D4509" t="s">
        <v>352</v>
      </c>
      <c r="E4509" t="s">
        <v>352</v>
      </c>
      <c r="F4509" t="s">
        <v>127</v>
      </c>
      <c r="G4509" t="str">
        <f>Table_Default__ACACCTCAT[[#This Row],[ACCT_CATEGORY]]</f>
        <v>24502</v>
      </c>
    </row>
    <row r="4510" spans="1:7" x14ac:dyDescent="0.25">
      <c r="A4510" t="s">
        <v>9570</v>
      </c>
      <c r="B4510" t="s">
        <v>9571</v>
      </c>
      <c r="C4510" t="s">
        <v>5</v>
      </c>
      <c r="D4510" t="s">
        <v>352</v>
      </c>
      <c r="E4510" t="s">
        <v>352</v>
      </c>
      <c r="F4510" t="s">
        <v>127</v>
      </c>
      <c r="G4510" t="str">
        <f>Table_Default__ACACCTCAT[[#This Row],[ACCT_CATEGORY]]</f>
        <v>25000</v>
      </c>
    </row>
    <row r="4511" spans="1:7" x14ac:dyDescent="0.25">
      <c r="A4511" t="s">
        <v>9572</v>
      </c>
      <c r="B4511" t="s">
        <v>9573</v>
      </c>
      <c r="C4511" t="s">
        <v>5</v>
      </c>
      <c r="D4511" t="s">
        <v>352</v>
      </c>
      <c r="E4511" t="s">
        <v>352</v>
      </c>
      <c r="F4511" t="s">
        <v>127</v>
      </c>
      <c r="G4511" t="str">
        <f>Table_Default__ACACCTCAT[[#This Row],[ACCT_CATEGORY]]</f>
        <v>25001</v>
      </c>
    </row>
    <row r="4512" spans="1:7" x14ac:dyDescent="0.25">
      <c r="A4512" t="s">
        <v>9574</v>
      </c>
      <c r="B4512" t="s">
        <v>9575</v>
      </c>
      <c r="C4512" t="s">
        <v>5</v>
      </c>
      <c r="D4512" t="s">
        <v>352</v>
      </c>
      <c r="E4512" t="s">
        <v>352</v>
      </c>
      <c r="F4512" t="s">
        <v>127</v>
      </c>
      <c r="G4512" t="str">
        <f>Table_Default__ACACCTCAT[[#This Row],[ACCT_CATEGORY]]</f>
        <v>25002</v>
      </c>
    </row>
    <row r="4513" spans="1:7" x14ac:dyDescent="0.25">
      <c r="A4513" t="s">
        <v>9576</v>
      </c>
      <c r="B4513" t="s">
        <v>9577</v>
      </c>
      <c r="C4513" t="s">
        <v>5</v>
      </c>
      <c r="D4513" t="s">
        <v>352</v>
      </c>
      <c r="E4513" t="s">
        <v>352</v>
      </c>
      <c r="F4513" t="s">
        <v>127</v>
      </c>
      <c r="G4513" t="str">
        <f>Table_Default__ACACCTCAT[[#This Row],[ACCT_CATEGORY]]</f>
        <v>25003</v>
      </c>
    </row>
    <row r="4514" spans="1:7" x14ac:dyDescent="0.25">
      <c r="A4514" t="s">
        <v>9578</v>
      </c>
      <c r="B4514" t="s">
        <v>9579</v>
      </c>
      <c r="C4514" t="s">
        <v>5</v>
      </c>
      <c r="D4514" t="s">
        <v>352</v>
      </c>
      <c r="E4514" t="s">
        <v>352</v>
      </c>
      <c r="F4514" t="s">
        <v>127</v>
      </c>
      <c r="G4514" t="str">
        <f>Table_Default__ACACCTCAT[[#This Row],[ACCT_CATEGORY]]</f>
        <v>25004</v>
      </c>
    </row>
    <row r="4515" spans="1:7" x14ac:dyDescent="0.25">
      <c r="A4515" t="s">
        <v>9580</v>
      </c>
      <c r="B4515" t="s">
        <v>9581</v>
      </c>
      <c r="C4515" t="s">
        <v>5</v>
      </c>
      <c r="D4515" t="s">
        <v>352</v>
      </c>
      <c r="E4515" t="s">
        <v>352</v>
      </c>
      <c r="F4515" t="s">
        <v>127</v>
      </c>
      <c r="G4515" t="str">
        <f>Table_Default__ACACCTCAT[[#This Row],[ACCT_CATEGORY]]</f>
        <v>25005</v>
      </c>
    </row>
    <row r="4516" spans="1:7" x14ac:dyDescent="0.25">
      <c r="A4516" t="s">
        <v>9582</v>
      </c>
      <c r="B4516" t="s">
        <v>9583</v>
      </c>
      <c r="C4516" t="s">
        <v>5</v>
      </c>
      <c r="D4516" t="s">
        <v>352</v>
      </c>
      <c r="E4516" t="s">
        <v>352</v>
      </c>
      <c r="F4516" t="s">
        <v>127</v>
      </c>
      <c r="G4516" t="str">
        <f>Table_Default__ACACCTCAT[[#This Row],[ACCT_CATEGORY]]</f>
        <v>25006</v>
      </c>
    </row>
    <row r="4517" spans="1:7" x14ac:dyDescent="0.25">
      <c r="A4517" t="s">
        <v>9584</v>
      </c>
      <c r="B4517" t="s">
        <v>9585</v>
      </c>
      <c r="C4517" t="s">
        <v>5</v>
      </c>
      <c r="D4517" t="s">
        <v>352</v>
      </c>
      <c r="E4517" t="s">
        <v>352</v>
      </c>
      <c r="F4517" t="s">
        <v>127</v>
      </c>
      <c r="G4517" t="str">
        <f>Table_Default__ACACCTCAT[[#This Row],[ACCT_CATEGORY]]</f>
        <v>25007</v>
      </c>
    </row>
    <row r="4518" spans="1:7" x14ac:dyDescent="0.25">
      <c r="A4518" t="s">
        <v>9586</v>
      </c>
      <c r="B4518" t="s">
        <v>9587</v>
      </c>
      <c r="C4518" t="s">
        <v>5</v>
      </c>
      <c r="D4518" t="s">
        <v>352</v>
      </c>
      <c r="E4518" t="s">
        <v>352</v>
      </c>
      <c r="F4518" t="s">
        <v>127</v>
      </c>
      <c r="G4518" t="str">
        <f>Table_Default__ACACCTCAT[[#This Row],[ACCT_CATEGORY]]</f>
        <v>25008</v>
      </c>
    </row>
    <row r="4519" spans="1:7" x14ac:dyDescent="0.25">
      <c r="A4519" t="s">
        <v>9588</v>
      </c>
      <c r="B4519" t="s">
        <v>9589</v>
      </c>
      <c r="C4519" t="s">
        <v>5</v>
      </c>
      <c r="D4519" t="s">
        <v>352</v>
      </c>
      <c r="E4519" t="s">
        <v>352</v>
      </c>
      <c r="F4519" t="s">
        <v>127</v>
      </c>
      <c r="G4519" t="str">
        <f>Table_Default__ACACCTCAT[[#This Row],[ACCT_CATEGORY]]</f>
        <v>25009</v>
      </c>
    </row>
    <row r="4520" spans="1:7" x14ac:dyDescent="0.25">
      <c r="A4520" t="s">
        <v>9590</v>
      </c>
      <c r="B4520" t="s">
        <v>9591</v>
      </c>
      <c r="C4520" t="s">
        <v>5</v>
      </c>
      <c r="D4520" t="s">
        <v>352</v>
      </c>
      <c r="E4520" t="s">
        <v>352</v>
      </c>
      <c r="F4520" t="s">
        <v>127</v>
      </c>
      <c r="G4520" t="str">
        <f>Table_Default__ACACCTCAT[[#This Row],[ACCT_CATEGORY]]</f>
        <v>25010</v>
      </c>
    </row>
    <row r="4521" spans="1:7" x14ac:dyDescent="0.25">
      <c r="A4521" t="s">
        <v>9592</v>
      </c>
      <c r="B4521" t="s">
        <v>9593</v>
      </c>
      <c r="C4521" t="s">
        <v>5</v>
      </c>
      <c r="D4521" t="s">
        <v>352</v>
      </c>
      <c r="E4521" t="s">
        <v>352</v>
      </c>
      <c r="F4521" t="s">
        <v>127</v>
      </c>
      <c r="G4521" t="str">
        <f>Table_Default__ACACCTCAT[[#This Row],[ACCT_CATEGORY]]</f>
        <v>25011</v>
      </c>
    </row>
    <row r="4522" spans="1:7" x14ac:dyDescent="0.25">
      <c r="A4522" t="s">
        <v>9594</v>
      </c>
      <c r="B4522" t="s">
        <v>9595</v>
      </c>
      <c r="C4522" t="s">
        <v>5</v>
      </c>
      <c r="D4522" t="s">
        <v>352</v>
      </c>
      <c r="E4522" t="s">
        <v>352</v>
      </c>
      <c r="F4522" t="s">
        <v>127</v>
      </c>
      <c r="G4522" t="str">
        <f>Table_Default__ACACCTCAT[[#This Row],[ACCT_CATEGORY]]</f>
        <v>25012</v>
      </c>
    </row>
    <row r="4523" spans="1:7" x14ac:dyDescent="0.25">
      <c r="A4523" t="s">
        <v>9596</v>
      </c>
      <c r="B4523" t="s">
        <v>9597</v>
      </c>
      <c r="C4523" t="s">
        <v>5</v>
      </c>
      <c r="D4523" t="s">
        <v>352</v>
      </c>
      <c r="E4523" t="s">
        <v>352</v>
      </c>
      <c r="F4523" t="s">
        <v>127</v>
      </c>
      <c r="G4523" t="str">
        <f>Table_Default__ACACCTCAT[[#This Row],[ACCT_CATEGORY]]</f>
        <v>25013</v>
      </c>
    </row>
    <row r="4524" spans="1:7" x14ac:dyDescent="0.25">
      <c r="A4524" t="s">
        <v>9598</v>
      </c>
      <c r="B4524" t="s">
        <v>9599</v>
      </c>
      <c r="C4524" t="s">
        <v>5</v>
      </c>
      <c r="D4524" t="s">
        <v>352</v>
      </c>
      <c r="E4524" t="s">
        <v>352</v>
      </c>
      <c r="F4524" t="s">
        <v>127</v>
      </c>
      <c r="G4524" t="str">
        <f>Table_Default__ACACCTCAT[[#This Row],[ACCT_CATEGORY]]</f>
        <v>25014</v>
      </c>
    </row>
    <row r="4525" spans="1:7" x14ac:dyDescent="0.25">
      <c r="A4525" t="s">
        <v>9600</v>
      </c>
      <c r="B4525" t="s">
        <v>9601</v>
      </c>
      <c r="C4525" t="s">
        <v>5</v>
      </c>
      <c r="D4525" t="s">
        <v>352</v>
      </c>
      <c r="E4525" t="s">
        <v>352</v>
      </c>
      <c r="F4525" t="s">
        <v>127</v>
      </c>
      <c r="G4525" t="str">
        <f>Table_Default__ACACCTCAT[[#This Row],[ACCT_CATEGORY]]</f>
        <v>25015</v>
      </c>
    </row>
    <row r="4526" spans="1:7" x14ac:dyDescent="0.25">
      <c r="A4526" t="s">
        <v>9602</v>
      </c>
      <c r="B4526" t="s">
        <v>9603</v>
      </c>
      <c r="C4526" t="s">
        <v>5</v>
      </c>
      <c r="D4526" t="s">
        <v>352</v>
      </c>
      <c r="E4526" t="s">
        <v>352</v>
      </c>
      <c r="F4526" t="s">
        <v>127</v>
      </c>
      <c r="G4526" t="str">
        <f>Table_Default__ACACCTCAT[[#This Row],[ACCT_CATEGORY]]</f>
        <v>25016</v>
      </c>
    </row>
    <row r="4527" spans="1:7" x14ac:dyDescent="0.25">
      <c r="A4527" t="s">
        <v>9604</v>
      </c>
      <c r="B4527" t="s">
        <v>9605</v>
      </c>
      <c r="C4527" t="s">
        <v>5</v>
      </c>
      <c r="D4527" t="s">
        <v>352</v>
      </c>
      <c r="E4527" t="s">
        <v>352</v>
      </c>
      <c r="F4527" t="s">
        <v>127</v>
      </c>
      <c r="G4527" t="str">
        <f>Table_Default__ACACCTCAT[[#This Row],[ACCT_CATEGORY]]</f>
        <v>25017</v>
      </c>
    </row>
    <row r="4528" spans="1:7" x14ac:dyDescent="0.25">
      <c r="A4528" t="s">
        <v>9606</v>
      </c>
      <c r="B4528" t="s">
        <v>9607</v>
      </c>
      <c r="C4528" t="s">
        <v>5</v>
      </c>
      <c r="D4528" t="s">
        <v>352</v>
      </c>
      <c r="E4528" t="s">
        <v>352</v>
      </c>
      <c r="F4528" t="s">
        <v>127</v>
      </c>
      <c r="G4528" t="str">
        <f>Table_Default__ACACCTCAT[[#This Row],[ACCT_CATEGORY]]</f>
        <v>25018</v>
      </c>
    </row>
    <row r="4529" spans="1:7" x14ac:dyDescent="0.25">
      <c r="A4529" t="s">
        <v>9608</v>
      </c>
      <c r="B4529" t="s">
        <v>9609</v>
      </c>
      <c r="C4529" t="s">
        <v>5</v>
      </c>
      <c r="D4529" t="s">
        <v>352</v>
      </c>
      <c r="E4529" t="s">
        <v>352</v>
      </c>
      <c r="F4529" t="s">
        <v>127</v>
      </c>
      <c r="G4529" t="str">
        <f>Table_Default__ACACCTCAT[[#This Row],[ACCT_CATEGORY]]</f>
        <v>25019</v>
      </c>
    </row>
    <row r="4530" spans="1:7" x14ac:dyDescent="0.25">
      <c r="A4530" t="s">
        <v>9610</v>
      </c>
      <c r="B4530" t="s">
        <v>9611</v>
      </c>
      <c r="C4530" t="s">
        <v>5</v>
      </c>
      <c r="D4530" t="s">
        <v>352</v>
      </c>
      <c r="E4530" t="s">
        <v>352</v>
      </c>
      <c r="F4530" t="s">
        <v>127</v>
      </c>
      <c r="G4530" t="str">
        <f>Table_Default__ACACCTCAT[[#This Row],[ACCT_CATEGORY]]</f>
        <v>25020</v>
      </c>
    </row>
    <row r="4531" spans="1:7" x14ac:dyDescent="0.25">
      <c r="A4531" t="s">
        <v>9612</v>
      </c>
      <c r="B4531" t="s">
        <v>9613</v>
      </c>
      <c r="C4531" t="s">
        <v>5</v>
      </c>
      <c r="D4531" t="s">
        <v>352</v>
      </c>
      <c r="E4531" t="s">
        <v>352</v>
      </c>
      <c r="F4531" t="s">
        <v>127</v>
      </c>
      <c r="G4531" t="str">
        <f>Table_Default__ACACCTCAT[[#This Row],[ACCT_CATEGORY]]</f>
        <v>25021</v>
      </c>
    </row>
    <row r="4532" spans="1:7" x14ac:dyDescent="0.25">
      <c r="A4532" t="s">
        <v>9614</v>
      </c>
      <c r="B4532" t="s">
        <v>9615</v>
      </c>
      <c r="C4532" t="s">
        <v>5</v>
      </c>
      <c r="D4532" t="s">
        <v>352</v>
      </c>
      <c r="E4532" t="s">
        <v>352</v>
      </c>
      <c r="F4532" t="s">
        <v>127</v>
      </c>
      <c r="G4532" t="str">
        <f>Table_Default__ACACCTCAT[[#This Row],[ACCT_CATEGORY]]</f>
        <v>25022</v>
      </c>
    </row>
    <row r="4533" spans="1:7" x14ac:dyDescent="0.25">
      <c r="A4533" t="s">
        <v>9616</v>
      </c>
      <c r="B4533" t="s">
        <v>9617</v>
      </c>
      <c r="C4533" t="s">
        <v>5</v>
      </c>
      <c r="D4533" t="s">
        <v>352</v>
      </c>
      <c r="E4533" t="s">
        <v>352</v>
      </c>
      <c r="F4533" t="s">
        <v>127</v>
      </c>
      <c r="G4533" t="str">
        <f>Table_Default__ACACCTCAT[[#This Row],[ACCT_CATEGORY]]</f>
        <v>25023</v>
      </c>
    </row>
    <row r="4534" spans="1:7" x14ac:dyDescent="0.25">
      <c r="A4534" t="s">
        <v>9618</v>
      </c>
      <c r="B4534" t="s">
        <v>9619</v>
      </c>
      <c r="C4534" t="s">
        <v>5</v>
      </c>
      <c r="D4534" t="s">
        <v>352</v>
      </c>
      <c r="E4534" t="s">
        <v>352</v>
      </c>
      <c r="F4534" t="s">
        <v>127</v>
      </c>
      <c r="G4534" t="str">
        <f>Table_Default__ACACCTCAT[[#This Row],[ACCT_CATEGORY]]</f>
        <v>25024</v>
      </c>
    </row>
    <row r="4535" spans="1:7" x14ac:dyDescent="0.25">
      <c r="A4535" t="s">
        <v>9620</v>
      </c>
      <c r="B4535" t="s">
        <v>9621</v>
      </c>
      <c r="C4535" t="s">
        <v>5</v>
      </c>
      <c r="D4535" t="s">
        <v>352</v>
      </c>
      <c r="E4535" t="s">
        <v>352</v>
      </c>
      <c r="F4535" t="s">
        <v>127</v>
      </c>
      <c r="G4535" t="str">
        <f>Table_Default__ACACCTCAT[[#This Row],[ACCT_CATEGORY]]</f>
        <v>25025</v>
      </c>
    </row>
    <row r="4536" spans="1:7" x14ac:dyDescent="0.25">
      <c r="A4536" t="s">
        <v>9622</v>
      </c>
      <c r="B4536" t="s">
        <v>9623</v>
      </c>
      <c r="C4536" t="s">
        <v>5</v>
      </c>
      <c r="D4536" t="s">
        <v>352</v>
      </c>
      <c r="E4536" t="s">
        <v>352</v>
      </c>
      <c r="F4536" t="s">
        <v>127</v>
      </c>
      <c r="G4536" t="str">
        <f>Table_Default__ACACCTCAT[[#This Row],[ACCT_CATEGORY]]</f>
        <v>25026</v>
      </c>
    </row>
    <row r="4537" spans="1:7" x14ac:dyDescent="0.25">
      <c r="A4537" t="s">
        <v>9624</v>
      </c>
      <c r="B4537" t="s">
        <v>9625</v>
      </c>
      <c r="C4537" t="s">
        <v>5</v>
      </c>
      <c r="D4537" t="s">
        <v>352</v>
      </c>
      <c r="E4537" t="s">
        <v>352</v>
      </c>
      <c r="F4537" t="s">
        <v>127</v>
      </c>
      <c r="G4537" t="str">
        <f>Table_Default__ACACCTCAT[[#This Row],[ACCT_CATEGORY]]</f>
        <v>25027</v>
      </c>
    </row>
    <row r="4538" spans="1:7" x14ac:dyDescent="0.25">
      <c r="A4538" t="s">
        <v>9626</v>
      </c>
      <c r="B4538" t="s">
        <v>9627</v>
      </c>
      <c r="C4538" t="s">
        <v>5</v>
      </c>
      <c r="D4538" t="s">
        <v>352</v>
      </c>
      <c r="E4538" t="s">
        <v>352</v>
      </c>
      <c r="F4538" t="s">
        <v>127</v>
      </c>
      <c r="G4538" t="str">
        <f>Table_Default__ACACCTCAT[[#This Row],[ACCT_CATEGORY]]</f>
        <v>25028</v>
      </c>
    </row>
    <row r="4539" spans="1:7" x14ac:dyDescent="0.25">
      <c r="A4539" t="s">
        <v>9628</v>
      </c>
      <c r="B4539" t="s">
        <v>9629</v>
      </c>
      <c r="C4539" t="s">
        <v>5</v>
      </c>
      <c r="D4539" t="s">
        <v>352</v>
      </c>
      <c r="E4539" t="s">
        <v>352</v>
      </c>
      <c r="F4539" t="s">
        <v>127</v>
      </c>
      <c r="G4539" t="str">
        <f>Table_Default__ACACCTCAT[[#This Row],[ACCT_CATEGORY]]</f>
        <v>25029</v>
      </c>
    </row>
    <row r="4540" spans="1:7" x14ac:dyDescent="0.25">
      <c r="A4540" t="s">
        <v>9630</v>
      </c>
      <c r="B4540" t="s">
        <v>9631</v>
      </c>
      <c r="C4540" t="s">
        <v>5</v>
      </c>
      <c r="D4540" t="s">
        <v>352</v>
      </c>
      <c r="E4540" t="s">
        <v>352</v>
      </c>
      <c r="F4540" t="s">
        <v>127</v>
      </c>
      <c r="G4540" t="str">
        <f>Table_Default__ACACCTCAT[[#This Row],[ACCT_CATEGORY]]</f>
        <v>25030</v>
      </c>
    </row>
    <row r="4541" spans="1:7" x14ac:dyDescent="0.25">
      <c r="A4541" t="s">
        <v>9632</v>
      </c>
      <c r="B4541" t="s">
        <v>9633</v>
      </c>
      <c r="C4541" t="s">
        <v>5</v>
      </c>
      <c r="D4541" t="s">
        <v>352</v>
      </c>
      <c r="E4541" t="s">
        <v>352</v>
      </c>
      <c r="F4541" t="s">
        <v>127</v>
      </c>
      <c r="G4541" t="str">
        <f>Table_Default__ACACCTCAT[[#This Row],[ACCT_CATEGORY]]</f>
        <v>25031</v>
      </c>
    </row>
    <row r="4542" spans="1:7" x14ac:dyDescent="0.25">
      <c r="A4542" t="s">
        <v>9634</v>
      </c>
      <c r="B4542" t="s">
        <v>9635</v>
      </c>
      <c r="C4542" t="s">
        <v>5</v>
      </c>
      <c r="D4542" t="s">
        <v>352</v>
      </c>
      <c r="E4542" t="s">
        <v>352</v>
      </c>
      <c r="F4542" t="s">
        <v>127</v>
      </c>
      <c r="G4542" t="str">
        <f>Table_Default__ACACCTCAT[[#This Row],[ACCT_CATEGORY]]</f>
        <v>25032</v>
      </c>
    </row>
    <row r="4543" spans="1:7" x14ac:dyDescent="0.25">
      <c r="A4543" t="s">
        <v>9636</v>
      </c>
      <c r="B4543" t="s">
        <v>9637</v>
      </c>
      <c r="C4543" t="s">
        <v>5</v>
      </c>
      <c r="D4543" t="s">
        <v>352</v>
      </c>
      <c r="E4543" t="s">
        <v>352</v>
      </c>
      <c r="F4543" t="s">
        <v>127</v>
      </c>
      <c r="G4543" t="str">
        <f>Table_Default__ACACCTCAT[[#This Row],[ACCT_CATEGORY]]</f>
        <v>25033</v>
      </c>
    </row>
    <row r="4544" spans="1:7" x14ac:dyDescent="0.25">
      <c r="A4544" t="s">
        <v>9638</v>
      </c>
      <c r="B4544" t="s">
        <v>9639</v>
      </c>
      <c r="C4544" t="s">
        <v>5</v>
      </c>
      <c r="D4544" t="s">
        <v>352</v>
      </c>
      <c r="E4544" t="s">
        <v>352</v>
      </c>
      <c r="F4544" t="s">
        <v>127</v>
      </c>
      <c r="G4544" t="str">
        <f>Table_Default__ACACCTCAT[[#This Row],[ACCT_CATEGORY]]</f>
        <v>25034</v>
      </c>
    </row>
    <row r="4545" spans="1:7" x14ac:dyDescent="0.25">
      <c r="A4545" t="s">
        <v>9640</v>
      </c>
      <c r="B4545" t="s">
        <v>9641</v>
      </c>
      <c r="C4545" t="s">
        <v>5</v>
      </c>
      <c r="D4545" t="s">
        <v>352</v>
      </c>
      <c r="E4545" t="s">
        <v>352</v>
      </c>
      <c r="F4545" t="s">
        <v>127</v>
      </c>
      <c r="G4545" t="str">
        <f>Table_Default__ACACCTCAT[[#This Row],[ACCT_CATEGORY]]</f>
        <v>25035</v>
      </c>
    </row>
    <row r="4546" spans="1:7" x14ac:dyDescent="0.25">
      <c r="A4546" t="s">
        <v>9642</v>
      </c>
      <c r="B4546" t="s">
        <v>9643</v>
      </c>
      <c r="C4546" t="s">
        <v>5</v>
      </c>
      <c r="D4546" t="s">
        <v>352</v>
      </c>
      <c r="E4546" t="s">
        <v>352</v>
      </c>
      <c r="F4546" t="s">
        <v>127</v>
      </c>
      <c r="G4546" t="str">
        <f>Table_Default__ACACCTCAT[[#This Row],[ACCT_CATEGORY]]</f>
        <v>25036</v>
      </c>
    </row>
    <row r="4547" spans="1:7" x14ac:dyDescent="0.25">
      <c r="A4547" t="s">
        <v>9644</v>
      </c>
      <c r="B4547" t="s">
        <v>9645</v>
      </c>
      <c r="C4547" t="s">
        <v>5</v>
      </c>
      <c r="D4547" t="s">
        <v>352</v>
      </c>
      <c r="E4547" t="s">
        <v>352</v>
      </c>
      <c r="F4547" t="s">
        <v>127</v>
      </c>
      <c r="G4547" t="str">
        <f>Table_Default__ACACCTCAT[[#This Row],[ACCT_CATEGORY]]</f>
        <v>25037</v>
      </c>
    </row>
    <row r="4548" spans="1:7" x14ac:dyDescent="0.25">
      <c r="A4548" t="s">
        <v>9646</v>
      </c>
      <c r="B4548" t="s">
        <v>9647</v>
      </c>
      <c r="C4548" t="s">
        <v>5</v>
      </c>
      <c r="D4548" t="s">
        <v>352</v>
      </c>
      <c r="E4548" t="s">
        <v>352</v>
      </c>
      <c r="F4548" t="s">
        <v>127</v>
      </c>
      <c r="G4548" t="str">
        <f>Table_Default__ACACCTCAT[[#This Row],[ACCT_CATEGORY]]</f>
        <v>25038</v>
      </c>
    </row>
    <row r="4549" spans="1:7" x14ac:dyDescent="0.25">
      <c r="A4549" t="s">
        <v>9648</v>
      </c>
      <c r="B4549" t="s">
        <v>9649</v>
      </c>
      <c r="C4549" t="s">
        <v>5</v>
      </c>
      <c r="D4549" t="s">
        <v>352</v>
      </c>
      <c r="E4549" t="s">
        <v>352</v>
      </c>
      <c r="F4549" t="s">
        <v>127</v>
      </c>
      <c r="G4549" t="str">
        <f>Table_Default__ACACCTCAT[[#This Row],[ACCT_CATEGORY]]</f>
        <v>25039</v>
      </c>
    </row>
    <row r="4550" spans="1:7" x14ac:dyDescent="0.25">
      <c r="A4550" t="s">
        <v>9650</v>
      </c>
      <c r="B4550" t="s">
        <v>9651</v>
      </c>
      <c r="C4550" t="s">
        <v>5</v>
      </c>
      <c r="D4550" t="s">
        <v>352</v>
      </c>
      <c r="E4550" t="s">
        <v>352</v>
      </c>
      <c r="F4550" t="s">
        <v>127</v>
      </c>
      <c r="G4550" t="str">
        <f>Table_Default__ACACCTCAT[[#This Row],[ACCT_CATEGORY]]</f>
        <v>25040</v>
      </c>
    </row>
    <row r="4551" spans="1:7" x14ac:dyDescent="0.25">
      <c r="A4551" t="s">
        <v>9652</v>
      </c>
      <c r="B4551" t="s">
        <v>9653</v>
      </c>
      <c r="C4551" t="s">
        <v>5</v>
      </c>
      <c r="D4551" t="s">
        <v>352</v>
      </c>
      <c r="E4551" t="s">
        <v>352</v>
      </c>
      <c r="F4551" t="s">
        <v>127</v>
      </c>
      <c r="G4551" t="str">
        <f>Table_Default__ACACCTCAT[[#This Row],[ACCT_CATEGORY]]</f>
        <v>25041</v>
      </c>
    </row>
    <row r="4552" spans="1:7" x14ac:dyDescent="0.25">
      <c r="A4552" t="s">
        <v>9654</v>
      </c>
      <c r="B4552" t="s">
        <v>9655</v>
      </c>
      <c r="C4552" t="s">
        <v>5</v>
      </c>
      <c r="D4552" t="s">
        <v>352</v>
      </c>
      <c r="E4552" t="s">
        <v>352</v>
      </c>
      <c r="F4552" t="s">
        <v>127</v>
      </c>
      <c r="G4552" t="str">
        <f>Table_Default__ACACCTCAT[[#This Row],[ACCT_CATEGORY]]</f>
        <v>25042</v>
      </c>
    </row>
    <row r="4553" spans="1:7" x14ac:dyDescent="0.25">
      <c r="A4553" t="s">
        <v>9656</v>
      </c>
      <c r="B4553" t="s">
        <v>9657</v>
      </c>
      <c r="C4553" t="s">
        <v>5</v>
      </c>
      <c r="D4553" t="s">
        <v>352</v>
      </c>
      <c r="E4553" t="s">
        <v>352</v>
      </c>
      <c r="F4553" t="s">
        <v>127</v>
      </c>
      <c r="G4553" t="str">
        <f>Table_Default__ACACCTCAT[[#This Row],[ACCT_CATEGORY]]</f>
        <v>25043</v>
      </c>
    </row>
    <row r="4554" spans="1:7" x14ac:dyDescent="0.25">
      <c r="A4554" t="s">
        <v>9658</v>
      </c>
      <c r="B4554" t="s">
        <v>9659</v>
      </c>
      <c r="C4554" t="s">
        <v>5</v>
      </c>
      <c r="D4554" t="s">
        <v>352</v>
      </c>
      <c r="E4554" t="s">
        <v>352</v>
      </c>
      <c r="F4554" t="s">
        <v>127</v>
      </c>
      <c r="G4554" t="str">
        <f>Table_Default__ACACCTCAT[[#This Row],[ACCT_CATEGORY]]</f>
        <v>25044</v>
      </c>
    </row>
    <row r="4555" spans="1:7" x14ac:dyDescent="0.25">
      <c r="A4555" t="s">
        <v>9660</v>
      </c>
      <c r="B4555" t="s">
        <v>9661</v>
      </c>
      <c r="C4555" t="s">
        <v>5</v>
      </c>
      <c r="D4555" t="s">
        <v>352</v>
      </c>
      <c r="E4555" t="s">
        <v>352</v>
      </c>
      <c r="F4555" t="s">
        <v>127</v>
      </c>
      <c r="G4555" t="str">
        <f>Table_Default__ACACCTCAT[[#This Row],[ACCT_CATEGORY]]</f>
        <v>25045</v>
      </c>
    </row>
    <row r="4556" spans="1:7" x14ac:dyDescent="0.25">
      <c r="A4556" t="s">
        <v>9662</v>
      </c>
      <c r="B4556" t="s">
        <v>9663</v>
      </c>
      <c r="C4556" t="s">
        <v>5</v>
      </c>
      <c r="D4556" t="s">
        <v>352</v>
      </c>
      <c r="E4556" t="s">
        <v>352</v>
      </c>
      <c r="F4556" t="s">
        <v>127</v>
      </c>
      <c r="G4556" t="str">
        <f>Table_Default__ACACCTCAT[[#This Row],[ACCT_CATEGORY]]</f>
        <v>25046</v>
      </c>
    </row>
    <row r="4557" spans="1:7" x14ac:dyDescent="0.25">
      <c r="A4557" t="s">
        <v>9664</v>
      </c>
      <c r="B4557" t="s">
        <v>9665</v>
      </c>
      <c r="C4557" t="s">
        <v>5</v>
      </c>
      <c r="D4557" t="s">
        <v>352</v>
      </c>
      <c r="E4557" t="s">
        <v>352</v>
      </c>
      <c r="F4557" t="s">
        <v>127</v>
      </c>
      <c r="G4557" t="str">
        <f>Table_Default__ACACCTCAT[[#This Row],[ACCT_CATEGORY]]</f>
        <v>25047</v>
      </c>
    </row>
    <row r="4558" spans="1:7" x14ac:dyDescent="0.25">
      <c r="A4558" t="s">
        <v>9666</v>
      </c>
      <c r="B4558" t="s">
        <v>9667</v>
      </c>
      <c r="C4558" t="s">
        <v>5</v>
      </c>
      <c r="D4558" t="s">
        <v>352</v>
      </c>
      <c r="E4558" t="s">
        <v>352</v>
      </c>
      <c r="F4558" t="s">
        <v>127</v>
      </c>
      <c r="G4558" t="str">
        <f>Table_Default__ACACCTCAT[[#This Row],[ACCT_CATEGORY]]</f>
        <v>25048</v>
      </c>
    </row>
    <row r="4559" spans="1:7" x14ac:dyDescent="0.25">
      <c r="A4559" t="s">
        <v>9668</v>
      </c>
      <c r="B4559" t="s">
        <v>9669</v>
      </c>
      <c r="C4559" t="s">
        <v>5</v>
      </c>
      <c r="D4559" t="s">
        <v>352</v>
      </c>
      <c r="E4559" t="s">
        <v>352</v>
      </c>
      <c r="F4559" t="s">
        <v>127</v>
      </c>
      <c r="G4559" t="str">
        <f>Table_Default__ACACCTCAT[[#This Row],[ACCT_CATEGORY]]</f>
        <v>25049</v>
      </c>
    </row>
    <row r="4560" spans="1:7" x14ac:dyDescent="0.25">
      <c r="A4560" t="s">
        <v>9670</v>
      </c>
      <c r="B4560" t="s">
        <v>9671</v>
      </c>
      <c r="C4560" t="s">
        <v>5</v>
      </c>
      <c r="D4560" t="s">
        <v>352</v>
      </c>
      <c r="E4560" t="s">
        <v>352</v>
      </c>
      <c r="F4560" t="s">
        <v>127</v>
      </c>
      <c r="G4560" t="str">
        <f>Table_Default__ACACCTCAT[[#This Row],[ACCT_CATEGORY]]</f>
        <v>25050</v>
      </c>
    </row>
    <row r="4561" spans="1:7" x14ac:dyDescent="0.25">
      <c r="A4561" t="s">
        <v>9672</v>
      </c>
      <c r="B4561" t="s">
        <v>9673</v>
      </c>
      <c r="C4561" t="s">
        <v>5</v>
      </c>
      <c r="D4561" t="s">
        <v>352</v>
      </c>
      <c r="E4561" t="s">
        <v>352</v>
      </c>
      <c r="F4561" t="s">
        <v>127</v>
      </c>
      <c r="G4561" t="str">
        <f>Table_Default__ACACCTCAT[[#This Row],[ACCT_CATEGORY]]</f>
        <v>25051</v>
      </c>
    </row>
    <row r="4562" spans="1:7" x14ac:dyDescent="0.25">
      <c r="A4562" t="s">
        <v>9674</v>
      </c>
      <c r="B4562" t="s">
        <v>9675</v>
      </c>
      <c r="C4562" t="s">
        <v>5</v>
      </c>
      <c r="D4562" t="s">
        <v>352</v>
      </c>
      <c r="E4562" t="s">
        <v>352</v>
      </c>
      <c r="F4562" t="s">
        <v>127</v>
      </c>
      <c r="G4562" t="str">
        <f>Table_Default__ACACCTCAT[[#This Row],[ACCT_CATEGORY]]</f>
        <v>25052</v>
      </c>
    </row>
    <row r="4563" spans="1:7" x14ac:dyDescent="0.25">
      <c r="A4563" t="s">
        <v>9676</v>
      </c>
      <c r="B4563" t="s">
        <v>9677</v>
      </c>
      <c r="C4563" t="s">
        <v>5</v>
      </c>
      <c r="D4563" t="s">
        <v>352</v>
      </c>
      <c r="E4563" t="s">
        <v>352</v>
      </c>
      <c r="F4563" t="s">
        <v>127</v>
      </c>
      <c r="G4563" t="str">
        <f>Table_Default__ACACCTCAT[[#This Row],[ACCT_CATEGORY]]</f>
        <v>25053</v>
      </c>
    </row>
    <row r="4564" spans="1:7" x14ac:dyDescent="0.25">
      <c r="A4564" t="s">
        <v>9678</v>
      </c>
      <c r="B4564" t="s">
        <v>9679</v>
      </c>
      <c r="C4564" t="s">
        <v>5</v>
      </c>
      <c r="D4564" t="s">
        <v>352</v>
      </c>
      <c r="E4564" t="s">
        <v>352</v>
      </c>
      <c r="F4564" t="s">
        <v>127</v>
      </c>
      <c r="G4564" t="str">
        <f>Table_Default__ACACCTCAT[[#This Row],[ACCT_CATEGORY]]</f>
        <v>25054</v>
      </c>
    </row>
    <row r="4565" spans="1:7" x14ac:dyDescent="0.25">
      <c r="A4565" t="s">
        <v>9680</v>
      </c>
      <c r="B4565" t="s">
        <v>9681</v>
      </c>
      <c r="C4565" t="s">
        <v>5</v>
      </c>
      <c r="D4565" t="s">
        <v>352</v>
      </c>
      <c r="E4565" t="s">
        <v>352</v>
      </c>
      <c r="F4565" t="s">
        <v>127</v>
      </c>
      <c r="G4565" t="str">
        <f>Table_Default__ACACCTCAT[[#This Row],[ACCT_CATEGORY]]</f>
        <v>25055</v>
      </c>
    </row>
    <row r="4566" spans="1:7" x14ac:dyDescent="0.25">
      <c r="A4566" t="s">
        <v>9682</v>
      </c>
      <c r="B4566" t="s">
        <v>9683</v>
      </c>
      <c r="C4566" t="s">
        <v>5</v>
      </c>
      <c r="D4566" t="s">
        <v>352</v>
      </c>
      <c r="E4566" t="s">
        <v>352</v>
      </c>
      <c r="F4566" t="s">
        <v>127</v>
      </c>
      <c r="G4566" t="str">
        <f>Table_Default__ACACCTCAT[[#This Row],[ACCT_CATEGORY]]</f>
        <v>25056</v>
      </c>
    </row>
    <row r="4567" spans="1:7" x14ac:dyDescent="0.25">
      <c r="A4567" t="s">
        <v>9684</v>
      </c>
      <c r="B4567" t="s">
        <v>9685</v>
      </c>
      <c r="C4567" t="s">
        <v>5</v>
      </c>
      <c r="D4567" t="s">
        <v>352</v>
      </c>
      <c r="E4567" t="s">
        <v>352</v>
      </c>
      <c r="F4567" t="s">
        <v>127</v>
      </c>
      <c r="G4567" t="str">
        <f>Table_Default__ACACCTCAT[[#This Row],[ACCT_CATEGORY]]</f>
        <v>25057</v>
      </c>
    </row>
    <row r="4568" spans="1:7" x14ac:dyDescent="0.25">
      <c r="A4568" t="s">
        <v>9686</v>
      </c>
      <c r="B4568" t="s">
        <v>9687</v>
      </c>
      <c r="C4568" t="s">
        <v>5</v>
      </c>
      <c r="D4568" t="s">
        <v>352</v>
      </c>
      <c r="E4568" t="s">
        <v>352</v>
      </c>
      <c r="F4568" t="s">
        <v>127</v>
      </c>
      <c r="G4568" t="str">
        <f>Table_Default__ACACCTCAT[[#This Row],[ACCT_CATEGORY]]</f>
        <v>25058</v>
      </c>
    </row>
    <row r="4569" spans="1:7" x14ac:dyDescent="0.25">
      <c r="A4569" t="s">
        <v>9688</v>
      </c>
      <c r="B4569" t="s">
        <v>9689</v>
      </c>
      <c r="C4569" t="s">
        <v>5</v>
      </c>
      <c r="D4569" t="s">
        <v>352</v>
      </c>
      <c r="E4569" t="s">
        <v>352</v>
      </c>
      <c r="F4569" t="s">
        <v>127</v>
      </c>
      <c r="G4569" t="str">
        <f>Table_Default__ACACCTCAT[[#This Row],[ACCT_CATEGORY]]</f>
        <v>25059</v>
      </c>
    </row>
    <row r="4570" spans="1:7" x14ac:dyDescent="0.25">
      <c r="A4570" t="s">
        <v>9690</v>
      </c>
      <c r="B4570" t="s">
        <v>9691</v>
      </c>
      <c r="C4570" t="s">
        <v>5</v>
      </c>
      <c r="D4570" t="s">
        <v>352</v>
      </c>
      <c r="E4570" t="s">
        <v>352</v>
      </c>
      <c r="F4570" t="s">
        <v>127</v>
      </c>
      <c r="G4570" t="str">
        <f>Table_Default__ACACCTCAT[[#This Row],[ACCT_CATEGORY]]</f>
        <v>25060</v>
      </c>
    </row>
    <row r="4571" spans="1:7" x14ac:dyDescent="0.25">
      <c r="A4571" t="s">
        <v>9692</v>
      </c>
      <c r="B4571" t="s">
        <v>9693</v>
      </c>
      <c r="C4571" t="s">
        <v>5</v>
      </c>
      <c r="D4571" t="s">
        <v>352</v>
      </c>
      <c r="E4571" t="s">
        <v>352</v>
      </c>
      <c r="F4571" t="s">
        <v>127</v>
      </c>
      <c r="G4571" t="str">
        <f>Table_Default__ACACCTCAT[[#This Row],[ACCT_CATEGORY]]</f>
        <v>25061</v>
      </c>
    </row>
    <row r="4572" spans="1:7" x14ac:dyDescent="0.25">
      <c r="A4572" t="s">
        <v>9694</v>
      </c>
      <c r="B4572" t="s">
        <v>9695</v>
      </c>
      <c r="C4572" t="s">
        <v>5</v>
      </c>
      <c r="D4572" t="s">
        <v>352</v>
      </c>
      <c r="E4572" t="s">
        <v>352</v>
      </c>
      <c r="F4572" t="s">
        <v>127</v>
      </c>
      <c r="G4572" t="str">
        <f>Table_Default__ACACCTCAT[[#This Row],[ACCT_CATEGORY]]</f>
        <v>25062</v>
      </c>
    </row>
    <row r="4573" spans="1:7" x14ac:dyDescent="0.25">
      <c r="A4573" t="s">
        <v>9696</v>
      </c>
      <c r="B4573" t="s">
        <v>9697</v>
      </c>
      <c r="C4573" t="s">
        <v>5</v>
      </c>
      <c r="D4573" t="s">
        <v>352</v>
      </c>
      <c r="E4573" t="s">
        <v>352</v>
      </c>
      <c r="F4573" t="s">
        <v>127</v>
      </c>
      <c r="G4573" t="str">
        <f>Table_Default__ACACCTCAT[[#This Row],[ACCT_CATEGORY]]</f>
        <v>25063</v>
      </c>
    </row>
    <row r="4574" spans="1:7" x14ac:dyDescent="0.25">
      <c r="A4574" t="s">
        <v>9698</v>
      </c>
      <c r="B4574" t="s">
        <v>9699</v>
      </c>
      <c r="C4574" t="s">
        <v>5</v>
      </c>
      <c r="D4574" t="s">
        <v>352</v>
      </c>
      <c r="E4574" t="s">
        <v>352</v>
      </c>
      <c r="F4574" t="s">
        <v>127</v>
      </c>
      <c r="G4574" t="str">
        <f>Table_Default__ACACCTCAT[[#This Row],[ACCT_CATEGORY]]</f>
        <v>25064</v>
      </c>
    </row>
    <row r="4575" spans="1:7" x14ac:dyDescent="0.25">
      <c r="A4575" t="s">
        <v>9700</v>
      </c>
      <c r="B4575" t="s">
        <v>9701</v>
      </c>
      <c r="C4575" t="s">
        <v>5</v>
      </c>
      <c r="D4575" t="s">
        <v>352</v>
      </c>
      <c r="E4575" t="s">
        <v>352</v>
      </c>
      <c r="F4575" t="s">
        <v>127</v>
      </c>
      <c r="G4575" t="str">
        <f>Table_Default__ACACCTCAT[[#This Row],[ACCT_CATEGORY]]</f>
        <v>25065</v>
      </c>
    </row>
    <row r="4576" spans="1:7" x14ac:dyDescent="0.25">
      <c r="A4576" t="s">
        <v>9702</v>
      </c>
      <c r="B4576" t="s">
        <v>9703</v>
      </c>
      <c r="C4576" t="s">
        <v>5</v>
      </c>
      <c r="D4576" t="s">
        <v>352</v>
      </c>
      <c r="E4576" t="s">
        <v>352</v>
      </c>
      <c r="F4576" t="s">
        <v>127</v>
      </c>
      <c r="G4576" t="str">
        <f>Table_Default__ACACCTCAT[[#This Row],[ACCT_CATEGORY]]</f>
        <v>25066</v>
      </c>
    </row>
    <row r="4577" spans="1:7" x14ac:dyDescent="0.25">
      <c r="A4577" t="s">
        <v>9704</v>
      </c>
      <c r="B4577" t="s">
        <v>9705</v>
      </c>
      <c r="C4577" t="s">
        <v>5</v>
      </c>
      <c r="D4577" t="s">
        <v>352</v>
      </c>
      <c r="E4577" t="s">
        <v>352</v>
      </c>
      <c r="F4577" t="s">
        <v>127</v>
      </c>
      <c r="G4577" t="str">
        <f>Table_Default__ACACCTCAT[[#This Row],[ACCT_CATEGORY]]</f>
        <v>25067</v>
      </c>
    </row>
    <row r="4578" spans="1:7" x14ac:dyDescent="0.25">
      <c r="A4578" t="s">
        <v>9706</v>
      </c>
      <c r="B4578" t="s">
        <v>9707</v>
      </c>
      <c r="C4578" t="s">
        <v>5</v>
      </c>
      <c r="D4578" t="s">
        <v>352</v>
      </c>
      <c r="E4578" t="s">
        <v>352</v>
      </c>
      <c r="F4578" t="s">
        <v>127</v>
      </c>
      <c r="G4578" t="str">
        <f>Table_Default__ACACCTCAT[[#This Row],[ACCT_CATEGORY]]</f>
        <v>25068</v>
      </c>
    </row>
    <row r="4579" spans="1:7" x14ac:dyDescent="0.25">
      <c r="A4579" t="s">
        <v>9708</v>
      </c>
      <c r="B4579" t="s">
        <v>9709</v>
      </c>
      <c r="C4579" t="s">
        <v>5</v>
      </c>
      <c r="D4579" t="s">
        <v>352</v>
      </c>
      <c r="E4579" t="s">
        <v>352</v>
      </c>
      <c r="F4579" t="s">
        <v>127</v>
      </c>
      <c r="G4579" t="str">
        <f>Table_Default__ACACCTCAT[[#This Row],[ACCT_CATEGORY]]</f>
        <v>25069</v>
      </c>
    </row>
    <row r="4580" spans="1:7" x14ac:dyDescent="0.25">
      <c r="A4580" t="s">
        <v>9710</v>
      </c>
      <c r="B4580" t="s">
        <v>9711</v>
      </c>
      <c r="C4580" t="s">
        <v>5</v>
      </c>
      <c r="D4580" t="s">
        <v>352</v>
      </c>
      <c r="E4580" t="s">
        <v>352</v>
      </c>
      <c r="F4580" t="s">
        <v>127</v>
      </c>
      <c r="G4580" t="str">
        <f>Table_Default__ACACCTCAT[[#This Row],[ACCT_CATEGORY]]</f>
        <v>25070</v>
      </c>
    </row>
    <row r="4581" spans="1:7" x14ac:dyDescent="0.25">
      <c r="A4581" t="s">
        <v>9712</v>
      </c>
      <c r="B4581" t="s">
        <v>9713</v>
      </c>
      <c r="C4581" t="s">
        <v>5</v>
      </c>
      <c r="D4581" t="s">
        <v>352</v>
      </c>
      <c r="E4581" t="s">
        <v>352</v>
      </c>
      <c r="F4581" t="s">
        <v>127</v>
      </c>
      <c r="G4581" t="str">
        <f>Table_Default__ACACCTCAT[[#This Row],[ACCT_CATEGORY]]</f>
        <v>25071</v>
      </c>
    </row>
    <row r="4582" spans="1:7" x14ac:dyDescent="0.25">
      <c r="A4582" t="s">
        <v>9714</v>
      </c>
      <c r="B4582" t="s">
        <v>9715</v>
      </c>
      <c r="C4582" t="s">
        <v>5</v>
      </c>
      <c r="D4582" t="s">
        <v>352</v>
      </c>
      <c r="E4582" t="s">
        <v>352</v>
      </c>
      <c r="F4582" t="s">
        <v>127</v>
      </c>
      <c r="G4582" t="str">
        <f>Table_Default__ACACCTCAT[[#This Row],[ACCT_CATEGORY]]</f>
        <v>25072</v>
      </c>
    </row>
    <row r="4583" spans="1:7" x14ac:dyDescent="0.25">
      <c r="A4583" t="s">
        <v>9716</v>
      </c>
      <c r="B4583" t="s">
        <v>9717</v>
      </c>
      <c r="C4583" t="s">
        <v>5</v>
      </c>
      <c r="D4583" t="s">
        <v>352</v>
      </c>
      <c r="E4583" t="s">
        <v>352</v>
      </c>
      <c r="F4583" t="s">
        <v>127</v>
      </c>
      <c r="G4583" t="str">
        <f>Table_Default__ACACCTCAT[[#This Row],[ACCT_CATEGORY]]</f>
        <v>25073</v>
      </c>
    </row>
    <row r="4584" spans="1:7" x14ac:dyDescent="0.25">
      <c r="A4584" t="s">
        <v>9718</v>
      </c>
      <c r="B4584" t="s">
        <v>9719</v>
      </c>
      <c r="C4584" t="s">
        <v>5</v>
      </c>
      <c r="D4584" t="s">
        <v>352</v>
      </c>
      <c r="E4584" t="s">
        <v>352</v>
      </c>
      <c r="F4584" t="s">
        <v>127</v>
      </c>
      <c r="G4584" t="str">
        <f>Table_Default__ACACCTCAT[[#This Row],[ACCT_CATEGORY]]</f>
        <v>25074</v>
      </c>
    </row>
    <row r="4585" spans="1:7" x14ac:dyDescent="0.25">
      <c r="A4585" t="s">
        <v>9720</v>
      </c>
      <c r="B4585" t="s">
        <v>9721</v>
      </c>
      <c r="C4585" t="s">
        <v>5</v>
      </c>
      <c r="D4585" t="s">
        <v>352</v>
      </c>
      <c r="E4585" t="s">
        <v>352</v>
      </c>
      <c r="F4585" t="s">
        <v>127</v>
      </c>
      <c r="G4585" t="str">
        <f>Table_Default__ACACCTCAT[[#This Row],[ACCT_CATEGORY]]</f>
        <v>25075</v>
      </c>
    </row>
    <row r="4586" spans="1:7" x14ac:dyDescent="0.25">
      <c r="A4586" t="s">
        <v>9722</v>
      </c>
      <c r="B4586" t="s">
        <v>9723</v>
      </c>
      <c r="C4586" t="s">
        <v>5</v>
      </c>
      <c r="D4586" t="s">
        <v>352</v>
      </c>
      <c r="E4586" t="s">
        <v>352</v>
      </c>
      <c r="F4586" t="s">
        <v>127</v>
      </c>
      <c r="G4586" t="str">
        <f>Table_Default__ACACCTCAT[[#This Row],[ACCT_CATEGORY]]</f>
        <v>25076</v>
      </c>
    </row>
    <row r="4587" spans="1:7" x14ac:dyDescent="0.25">
      <c r="A4587" t="s">
        <v>9724</v>
      </c>
      <c r="B4587" t="s">
        <v>9725</v>
      </c>
      <c r="C4587" t="s">
        <v>5</v>
      </c>
      <c r="D4587" t="s">
        <v>352</v>
      </c>
      <c r="E4587" t="s">
        <v>352</v>
      </c>
      <c r="F4587" t="s">
        <v>127</v>
      </c>
      <c r="G4587" t="str">
        <f>Table_Default__ACACCTCAT[[#This Row],[ACCT_CATEGORY]]</f>
        <v>25077</v>
      </c>
    </row>
    <row r="4588" spans="1:7" x14ac:dyDescent="0.25">
      <c r="A4588" t="s">
        <v>9726</v>
      </c>
      <c r="B4588" t="s">
        <v>9727</v>
      </c>
      <c r="C4588" t="s">
        <v>5</v>
      </c>
      <c r="D4588" t="s">
        <v>352</v>
      </c>
      <c r="E4588" t="s">
        <v>352</v>
      </c>
      <c r="F4588" t="s">
        <v>127</v>
      </c>
      <c r="G4588" t="str">
        <f>Table_Default__ACACCTCAT[[#This Row],[ACCT_CATEGORY]]</f>
        <v>25078</v>
      </c>
    </row>
    <row r="4589" spans="1:7" x14ac:dyDescent="0.25">
      <c r="A4589" t="s">
        <v>9728</v>
      </c>
      <c r="B4589" t="s">
        <v>9729</v>
      </c>
      <c r="C4589" t="s">
        <v>5</v>
      </c>
      <c r="D4589" t="s">
        <v>352</v>
      </c>
      <c r="E4589" t="s">
        <v>352</v>
      </c>
      <c r="F4589" t="s">
        <v>127</v>
      </c>
      <c r="G4589" t="str">
        <f>Table_Default__ACACCTCAT[[#This Row],[ACCT_CATEGORY]]</f>
        <v>25079</v>
      </c>
    </row>
    <row r="4590" spans="1:7" x14ac:dyDescent="0.25">
      <c r="A4590" t="s">
        <v>9730</v>
      </c>
      <c r="B4590" t="s">
        <v>9731</v>
      </c>
      <c r="C4590" t="s">
        <v>5</v>
      </c>
      <c r="D4590" t="s">
        <v>352</v>
      </c>
      <c r="E4590" t="s">
        <v>352</v>
      </c>
      <c r="F4590" t="s">
        <v>127</v>
      </c>
      <c r="G4590" t="str">
        <f>Table_Default__ACACCTCAT[[#This Row],[ACCT_CATEGORY]]</f>
        <v>25080</v>
      </c>
    </row>
    <row r="4591" spans="1:7" x14ac:dyDescent="0.25">
      <c r="A4591" t="s">
        <v>9732</v>
      </c>
      <c r="B4591" t="s">
        <v>9733</v>
      </c>
      <c r="C4591" t="s">
        <v>5</v>
      </c>
      <c r="D4591" t="s">
        <v>352</v>
      </c>
      <c r="E4591" t="s">
        <v>352</v>
      </c>
      <c r="F4591" t="s">
        <v>127</v>
      </c>
      <c r="G4591" t="str">
        <f>Table_Default__ACACCTCAT[[#This Row],[ACCT_CATEGORY]]</f>
        <v>25081</v>
      </c>
    </row>
    <row r="4592" spans="1:7" x14ac:dyDescent="0.25">
      <c r="A4592" t="s">
        <v>9734</v>
      </c>
      <c r="B4592" t="s">
        <v>9735</v>
      </c>
      <c r="C4592" t="s">
        <v>5</v>
      </c>
      <c r="D4592" t="s">
        <v>352</v>
      </c>
      <c r="E4592" t="s">
        <v>352</v>
      </c>
      <c r="F4592" t="s">
        <v>127</v>
      </c>
      <c r="G4592" t="str">
        <f>Table_Default__ACACCTCAT[[#This Row],[ACCT_CATEGORY]]</f>
        <v>25082</v>
      </c>
    </row>
    <row r="4593" spans="1:7" x14ac:dyDescent="0.25">
      <c r="A4593" t="s">
        <v>9736</v>
      </c>
      <c r="B4593" t="s">
        <v>9737</v>
      </c>
      <c r="C4593" t="s">
        <v>5</v>
      </c>
      <c r="D4593" t="s">
        <v>352</v>
      </c>
      <c r="E4593" t="s">
        <v>352</v>
      </c>
      <c r="F4593" t="s">
        <v>127</v>
      </c>
      <c r="G4593" t="str">
        <f>Table_Default__ACACCTCAT[[#This Row],[ACCT_CATEGORY]]</f>
        <v>25083</v>
      </c>
    </row>
    <row r="4594" spans="1:7" x14ac:dyDescent="0.25">
      <c r="A4594" t="s">
        <v>9738</v>
      </c>
      <c r="B4594" t="s">
        <v>9739</v>
      </c>
      <c r="C4594" t="s">
        <v>5</v>
      </c>
      <c r="D4594" t="s">
        <v>352</v>
      </c>
      <c r="E4594" t="s">
        <v>352</v>
      </c>
      <c r="F4594" t="s">
        <v>127</v>
      </c>
      <c r="G4594" t="str">
        <f>Table_Default__ACACCTCAT[[#This Row],[ACCT_CATEGORY]]</f>
        <v>25084</v>
      </c>
    </row>
    <row r="4595" spans="1:7" x14ac:dyDescent="0.25">
      <c r="A4595" t="s">
        <v>9740</v>
      </c>
      <c r="B4595" t="s">
        <v>9741</v>
      </c>
      <c r="C4595" t="s">
        <v>5</v>
      </c>
      <c r="D4595" t="s">
        <v>352</v>
      </c>
      <c r="E4595" t="s">
        <v>352</v>
      </c>
      <c r="F4595" t="s">
        <v>127</v>
      </c>
      <c r="G4595" t="str">
        <f>Table_Default__ACACCTCAT[[#This Row],[ACCT_CATEGORY]]</f>
        <v>25085</v>
      </c>
    </row>
    <row r="4596" spans="1:7" x14ac:dyDescent="0.25">
      <c r="A4596" t="s">
        <v>9742</v>
      </c>
      <c r="B4596" t="s">
        <v>9743</v>
      </c>
      <c r="C4596" t="s">
        <v>5</v>
      </c>
      <c r="D4596" t="s">
        <v>352</v>
      </c>
      <c r="E4596" t="s">
        <v>352</v>
      </c>
      <c r="F4596" t="s">
        <v>127</v>
      </c>
      <c r="G4596" t="str">
        <f>Table_Default__ACACCTCAT[[#This Row],[ACCT_CATEGORY]]</f>
        <v>25086</v>
      </c>
    </row>
    <row r="4597" spans="1:7" x14ac:dyDescent="0.25">
      <c r="A4597" t="s">
        <v>9744</v>
      </c>
      <c r="B4597" t="s">
        <v>9745</v>
      </c>
      <c r="C4597" t="s">
        <v>5</v>
      </c>
      <c r="D4597" t="s">
        <v>352</v>
      </c>
      <c r="E4597" t="s">
        <v>352</v>
      </c>
      <c r="F4597" t="s">
        <v>127</v>
      </c>
      <c r="G4597" t="str">
        <f>Table_Default__ACACCTCAT[[#This Row],[ACCT_CATEGORY]]</f>
        <v>25087</v>
      </c>
    </row>
    <row r="4598" spans="1:7" x14ac:dyDescent="0.25">
      <c r="A4598" t="s">
        <v>9746</v>
      </c>
      <c r="B4598" t="s">
        <v>9747</v>
      </c>
      <c r="C4598" t="s">
        <v>5</v>
      </c>
      <c r="D4598" t="s">
        <v>352</v>
      </c>
      <c r="E4598" t="s">
        <v>352</v>
      </c>
      <c r="F4598" t="s">
        <v>127</v>
      </c>
      <c r="G4598" t="str">
        <f>Table_Default__ACACCTCAT[[#This Row],[ACCT_CATEGORY]]</f>
        <v>25088</v>
      </c>
    </row>
    <row r="4599" spans="1:7" x14ac:dyDescent="0.25">
      <c r="A4599" t="s">
        <v>9748</v>
      </c>
      <c r="B4599" t="s">
        <v>9749</v>
      </c>
      <c r="C4599" t="s">
        <v>5</v>
      </c>
      <c r="D4599" t="s">
        <v>352</v>
      </c>
      <c r="E4599" t="s">
        <v>352</v>
      </c>
      <c r="F4599" t="s">
        <v>127</v>
      </c>
      <c r="G4599" t="str">
        <f>Table_Default__ACACCTCAT[[#This Row],[ACCT_CATEGORY]]</f>
        <v>25089</v>
      </c>
    </row>
    <row r="4600" spans="1:7" x14ac:dyDescent="0.25">
      <c r="A4600" t="s">
        <v>9750</v>
      </c>
      <c r="B4600" t="s">
        <v>9751</v>
      </c>
      <c r="C4600" t="s">
        <v>5</v>
      </c>
      <c r="D4600" t="s">
        <v>352</v>
      </c>
      <c r="E4600" t="s">
        <v>352</v>
      </c>
      <c r="F4600" t="s">
        <v>127</v>
      </c>
      <c r="G4600" t="str">
        <f>Table_Default__ACACCTCAT[[#This Row],[ACCT_CATEGORY]]</f>
        <v>25090</v>
      </c>
    </row>
    <row r="4601" spans="1:7" x14ac:dyDescent="0.25">
      <c r="A4601" t="s">
        <v>9752</v>
      </c>
      <c r="B4601" t="s">
        <v>9753</v>
      </c>
      <c r="C4601" t="s">
        <v>5</v>
      </c>
      <c r="D4601" t="s">
        <v>352</v>
      </c>
      <c r="E4601" t="s">
        <v>352</v>
      </c>
      <c r="F4601" t="s">
        <v>127</v>
      </c>
      <c r="G4601" t="str">
        <f>Table_Default__ACACCTCAT[[#This Row],[ACCT_CATEGORY]]</f>
        <v>25091</v>
      </c>
    </row>
    <row r="4602" spans="1:7" x14ac:dyDescent="0.25">
      <c r="A4602" t="s">
        <v>9754</v>
      </c>
      <c r="B4602" t="s">
        <v>9755</v>
      </c>
      <c r="C4602" t="s">
        <v>5</v>
      </c>
      <c r="D4602" t="s">
        <v>352</v>
      </c>
      <c r="E4602" t="s">
        <v>352</v>
      </c>
      <c r="F4602" t="s">
        <v>127</v>
      </c>
      <c r="G4602" t="str">
        <f>Table_Default__ACACCTCAT[[#This Row],[ACCT_CATEGORY]]</f>
        <v>25092</v>
      </c>
    </row>
    <row r="4603" spans="1:7" x14ac:dyDescent="0.25">
      <c r="A4603" t="s">
        <v>9756</v>
      </c>
      <c r="B4603" t="s">
        <v>9757</v>
      </c>
      <c r="C4603" t="s">
        <v>5</v>
      </c>
      <c r="D4603" t="s">
        <v>352</v>
      </c>
      <c r="E4603" t="s">
        <v>352</v>
      </c>
      <c r="F4603" t="s">
        <v>127</v>
      </c>
      <c r="G4603" t="str">
        <f>Table_Default__ACACCTCAT[[#This Row],[ACCT_CATEGORY]]</f>
        <v>25093</v>
      </c>
    </row>
    <row r="4604" spans="1:7" x14ac:dyDescent="0.25">
      <c r="A4604" t="s">
        <v>9758</v>
      </c>
      <c r="B4604" t="s">
        <v>9759</v>
      </c>
      <c r="C4604" t="s">
        <v>5</v>
      </c>
      <c r="D4604" t="s">
        <v>352</v>
      </c>
      <c r="E4604" t="s">
        <v>352</v>
      </c>
      <c r="F4604" t="s">
        <v>127</v>
      </c>
      <c r="G4604" t="str">
        <f>Table_Default__ACACCTCAT[[#This Row],[ACCT_CATEGORY]]</f>
        <v>25094</v>
      </c>
    </row>
    <row r="4605" spans="1:7" x14ac:dyDescent="0.25">
      <c r="A4605" t="s">
        <v>9760</v>
      </c>
      <c r="B4605" t="s">
        <v>9761</v>
      </c>
      <c r="C4605" t="s">
        <v>5</v>
      </c>
      <c r="D4605" t="s">
        <v>352</v>
      </c>
      <c r="E4605" t="s">
        <v>352</v>
      </c>
      <c r="F4605" t="s">
        <v>127</v>
      </c>
      <c r="G4605" t="str">
        <f>Table_Default__ACACCTCAT[[#This Row],[ACCT_CATEGORY]]</f>
        <v>25095</v>
      </c>
    </row>
    <row r="4606" spans="1:7" x14ac:dyDescent="0.25">
      <c r="A4606" t="s">
        <v>9762</v>
      </c>
      <c r="B4606" t="s">
        <v>9763</v>
      </c>
      <c r="C4606" t="s">
        <v>5</v>
      </c>
      <c r="D4606" t="s">
        <v>352</v>
      </c>
      <c r="E4606" t="s">
        <v>352</v>
      </c>
      <c r="F4606" t="s">
        <v>127</v>
      </c>
      <c r="G4606" t="str">
        <f>Table_Default__ACACCTCAT[[#This Row],[ACCT_CATEGORY]]</f>
        <v>25096</v>
      </c>
    </row>
    <row r="4607" spans="1:7" x14ac:dyDescent="0.25">
      <c r="A4607" t="s">
        <v>9764</v>
      </c>
      <c r="B4607" t="s">
        <v>9765</v>
      </c>
      <c r="C4607" t="s">
        <v>5</v>
      </c>
      <c r="D4607" t="s">
        <v>352</v>
      </c>
      <c r="E4607" t="s">
        <v>352</v>
      </c>
      <c r="F4607" t="s">
        <v>127</v>
      </c>
      <c r="G4607" t="str">
        <f>Table_Default__ACACCTCAT[[#This Row],[ACCT_CATEGORY]]</f>
        <v>25097</v>
      </c>
    </row>
    <row r="4608" spans="1:7" x14ac:dyDescent="0.25">
      <c r="A4608" t="s">
        <v>9766</v>
      </c>
      <c r="B4608" t="s">
        <v>9767</v>
      </c>
      <c r="C4608" t="s">
        <v>5</v>
      </c>
      <c r="D4608" t="s">
        <v>352</v>
      </c>
      <c r="E4608" t="s">
        <v>352</v>
      </c>
      <c r="F4608" t="s">
        <v>127</v>
      </c>
      <c r="G4608" t="str">
        <f>Table_Default__ACACCTCAT[[#This Row],[ACCT_CATEGORY]]</f>
        <v>25098</v>
      </c>
    </row>
    <row r="4609" spans="1:7" x14ac:dyDescent="0.25">
      <c r="A4609" t="s">
        <v>9768</v>
      </c>
      <c r="B4609" t="s">
        <v>9769</v>
      </c>
      <c r="C4609" t="s">
        <v>5</v>
      </c>
      <c r="D4609" t="s">
        <v>352</v>
      </c>
      <c r="E4609" t="s">
        <v>352</v>
      </c>
      <c r="F4609" t="s">
        <v>127</v>
      </c>
      <c r="G4609" t="str">
        <f>Table_Default__ACACCTCAT[[#This Row],[ACCT_CATEGORY]]</f>
        <v>25099</v>
      </c>
    </row>
    <row r="4610" spans="1:7" x14ac:dyDescent="0.25">
      <c r="A4610" t="s">
        <v>9770</v>
      </c>
      <c r="B4610" t="s">
        <v>9771</v>
      </c>
      <c r="C4610" t="s">
        <v>5</v>
      </c>
      <c r="D4610" t="s">
        <v>352</v>
      </c>
      <c r="E4610" t="s">
        <v>352</v>
      </c>
      <c r="F4610" t="s">
        <v>127</v>
      </c>
      <c r="G4610" t="str">
        <f>Table_Default__ACACCTCAT[[#This Row],[ACCT_CATEGORY]]</f>
        <v>25100</v>
      </c>
    </row>
    <row r="4611" spans="1:7" x14ac:dyDescent="0.25">
      <c r="A4611" t="s">
        <v>9772</v>
      </c>
      <c r="B4611" t="s">
        <v>9773</v>
      </c>
      <c r="C4611" t="s">
        <v>5</v>
      </c>
      <c r="D4611" t="s">
        <v>352</v>
      </c>
      <c r="E4611" t="s">
        <v>352</v>
      </c>
      <c r="F4611" t="s">
        <v>127</v>
      </c>
      <c r="G4611" t="str">
        <f>Table_Default__ACACCTCAT[[#This Row],[ACCT_CATEGORY]]</f>
        <v>25101</v>
      </c>
    </row>
    <row r="4612" spans="1:7" x14ac:dyDescent="0.25">
      <c r="A4612" t="s">
        <v>9774</v>
      </c>
      <c r="B4612" t="s">
        <v>9775</v>
      </c>
      <c r="C4612" t="s">
        <v>5</v>
      </c>
      <c r="D4612" t="s">
        <v>352</v>
      </c>
      <c r="E4612" t="s">
        <v>352</v>
      </c>
      <c r="F4612" t="s">
        <v>127</v>
      </c>
      <c r="G4612" t="str">
        <f>Table_Default__ACACCTCAT[[#This Row],[ACCT_CATEGORY]]</f>
        <v>25102</v>
      </c>
    </row>
    <row r="4613" spans="1:7" x14ac:dyDescent="0.25">
      <c r="A4613" t="s">
        <v>9776</v>
      </c>
      <c r="B4613" t="s">
        <v>9777</v>
      </c>
      <c r="C4613" t="s">
        <v>5</v>
      </c>
      <c r="D4613" t="s">
        <v>352</v>
      </c>
      <c r="E4613" t="s">
        <v>352</v>
      </c>
      <c r="F4613" t="s">
        <v>127</v>
      </c>
      <c r="G4613" t="str">
        <f>Table_Default__ACACCTCAT[[#This Row],[ACCT_CATEGORY]]</f>
        <v>25103</v>
      </c>
    </row>
    <row r="4614" spans="1:7" x14ac:dyDescent="0.25">
      <c r="A4614" t="s">
        <v>9778</v>
      </c>
      <c r="B4614" t="s">
        <v>9779</v>
      </c>
      <c r="C4614" t="s">
        <v>5</v>
      </c>
      <c r="D4614" t="s">
        <v>352</v>
      </c>
      <c r="E4614" t="s">
        <v>352</v>
      </c>
      <c r="F4614" t="s">
        <v>127</v>
      </c>
      <c r="G4614" t="str">
        <f>Table_Default__ACACCTCAT[[#This Row],[ACCT_CATEGORY]]</f>
        <v>25104</v>
      </c>
    </row>
    <row r="4615" spans="1:7" x14ac:dyDescent="0.25">
      <c r="A4615" t="s">
        <v>9780</v>
      </c>
      <c r="B4615" t="s">
        <v>9781</v>
      </c>
      <c r="C4615" t="s">
        <v>5</v>
      </c>
      <c r="D4615" t="s">
        <v>352</v>
      </c>
      <c r="E4615" t="s">
        <v>352</v>
      </c>
      <c r="F4615" t="s">
        <v>127</v>
      </c>
      <c r="G4615" t="str">
        <f>Table_Default__ACACCTCAT[[#This Row],[ACCT_CATEGORY]]</f>
        <v>25105</v>
      </c>
    </row>
    <row r="4616" spans="1:7" x14ac:dyDescent="0.25">
      <c r="A4616" t="s">
        <v>9782</v>
      </c>
      <c r="B4616" t="s">
        <v>9783</v>
      </c>
      <c r="C4616" t="s">
        <v>5</v>
      </c>
      <c r="D4616" t="s">
        <v>352</v>
      </c>
      <c r="E4616" t="s">
        <v>352</v>
      </c>
      <c r="F4616" t="s">
        <v>127</v>
      </c>
      <c r="G4616" t="str">
        <f>Table_Default__ACACCTCAT[[#This Row],[ACCT_CATEGORY]]</f>
        <v>25106</v>
      </c>
    </row>
    <row r="4617" spans="1:7" x14ac:dyDescent="0.25">
      <c r="A4617" t="s">
        <v>158</v>
      </c>
      <c r="B4617" t="s">
        <v>9784</v>
      </c>
      <c r="C4617" t="s">
        <v>5</v>
      </c>
      <c r="D4617" t="s">
        <v>352</v>
      </c>
      <c r="E4617" t="s">
        <v>352</v>
      </c>
      <c r="F4617" t="s">
        <v>127</v>
      </c>
      <c r="G4617" t="str">
        <f>Table_Default__ACACCTCAT[[#This Row],[ACCT_CATEGORY]]</f>
        <v>25107</v>
      </c>
    </row>
    <row r="4618" spans="1:7" x14ac:dyDescent="0.25">
      <c r="A4618" t="s">
        <v>9785</v>
      </c>
      <c r="B4618" t="s">
        <v>9786</v>
      </c>
      <c r="C4618" t="s">
        <v>5</v>
      </c>
      <c r="D4618" t="s">
        <v>352</v>
      </c>
      <c r="E4618" t="s">
        <v>352</v>
      </c>
      <c r="F4618" t="s">
        <v>127</v>
      </c>
      <c r="G4618" t="str">
        <f>Table_Default__ACACCTCAT[[#This Row],[ACCT_CATEGORY]]</f>
        <v>25108</v>
      </c>
    </row>
    <row r="4619" spans="1:7" x14ac:dyDescent="0.25">
      <c r="A4619" t="s">
        <v>186</v>
      </c>
      <c r="B4619" t="s">
        <v>9787</v>
      </c>
      <c r="C4619" t="s">
        <v>5</v>
      </c>
      <c r="D4619" t="s">
        <v>352</v>
      </c>
      <c r="E4619" t="s">
        <v>352</v>
      </c>
      <c r="F4619" t="s">
        <v>127</v>
      </c>
      <c r="G4619" t="str">
        <f>Table_Default__ACACCTCAT[[#This Row],[ACCT_CATEGORY]]</f>
        <v>25109</v>
      </c>
    </row>
    <row r="4620" spans="1:7" x14ac:dyDescent="0.25">
      <c r="A4620" t="s">
        <v>9788</v>
      </c>
      <c r="B4620" t="s">
        <v>9789</v>
      </c>
      <c r="C4620" t="s">
        <v>5</v>
      </c>
      <c r="D4620" t="s">
        <v>352</v>
      </c>
      <c r="E4620" t="s">
        <v>352</v>
      </c>
      <c r="F4620" t="s">
        <v>127</v>
      </c>
      <c r="G4620" t="str">
        <f>Table_Default__ACACCTCAT[[#This Row],[ACCT_CATEGORY]]</f>
        <v>25110</v>
      </c>
    </row>
    <row r="4621" spans="1:7" x14ac:dyDescent="0.25">
      <c r="A4621" t="s">
        <v>156</v>
      </c>
      <c r="B4621" t="s">
        <v>9790</v>
      </c>
      <c r="C4621" t="s">
        <v>5</v>
      </c>
      <c r="D4621" t="s">
        <v>352</v>
      </c>
      <c r="E4621" t="s">
        <v>352</v>
      </c>
      <c r="F4621" t="s">
        <v>127</v>
      </c>
      <c r="G4621" t="str">
        <f>Table_Default__ACACCTCAT[[#This Row],[ACCT_CATEGORY]]</f>
        <v>25111</v>
      </c>
    </row>
    <row r="4622" spans="1:7" x14ac:dyDescent="0.25">
      <c r="A4622" t="s">
        <v>153</v>
      </c>
      <c r="B4622" t="s">
        <v>9791</v>
      </c>
      <c r="C4622" t="s">
        <v>5</v>
      </c>
      <c r="D4622" t="s">
        <v>352</v>
      </c>
      <c r="E4622" t="s">
        <v>352</v>
      </c>
      <c r="F4622" t="s">
        <v>127</v>
      </c>
      <c r="G4622" t="str">
        <f>Table_Default__ACACCTCAT[[#This Row],[ACCT_CATEGORY]]</f>
        <v>25112</v>
      </c>
    </row>
    <row r="4623" spans="1:7" x14ac:dyDescent="0.25">
      <c r="A4623" t="s">
        <v>164</v>
      </c>
      <c r="B4623" t="s">
        <v>9792</v>
      </c>
      <c r="C4623" t="s">
        <v>5</v>
      </c>
      <c r="D4623" t="s">
        <v>352</v>
      </c>
      <c r="E4623" t="s">
        <v>352</v>
      </c>
      <c r="F4623" t="s">
        <v>127</v>
      </c>
      <c r="G4623" t="str">
        <f>Table_Default__ACACCTCAT[[#This Row],[ACCT_CATEGORY]]</f>
        <v>25113</v>
      </c>
    </row>
    <row r="4624" spans="1:7" x14ac:dyDescent="0.25">
      <c r="A4624" t="s">
        <v>9793</v>
      </c>
      <c r="B4624" t="s">
        <v>9794</v>
      </c>
      <c r="C4624" t="s">
        <v>5</v>
      </c>
      <c r="D4624" t="s">
        <v>352</v>
      </c>
      <c r="E4624" t="s">
        <v>352</v>
      </c>
      <c r="F4624" t="s">
        <v>127</v>
      </c>
      <c r="G4624" t="str">
        <f>Table_Default__ACACCTCAT[[#This Row],[ACCT_CATEGORY]]</f>
        <v>25114</v>
      </c>
    </row>
    <row r="4625" spans="1:7" x14ac:dyDescent="0.25">
      <c r="A4625" t="s">
        <v>9795</v>
      </c>
      <c r="B4625" t="s">
        <v>9796</v>
      </c>
      <c r="C4625" t="s">
        <v>5</v>
      </c>
      <c r="D4625" t="s">
        <v>352</v>
      </c>
      <c r="E4625" t="s">
        <v>352</v>
      </c>
      <c r="F4625" t="s">
        <v>127</v>
      </c>
      <c r="G4625" t="str">
        <f>Table_Default__ACACCTCAT[[#This Row],[ACCT_CATEGORY]]</f>
        <v>25115</v>
      </c>
    </row>
    <row r="4626" spans="1:7" x14ac:dyDescent="0.25">
      <c r="A4626" t="s">
        <v>9797</v>
      </c>
      <c r="B4626" t="s">
        <v>9798</v>
      </c>
      <c r="C4626" t="s">
        <v>5</v>
      </c>
      <c r="D4626" t="s">
        <v>352</v>
      </c>
      <c r="E4626" t="s">
        <v>352</v>
      </c>
      <c r="F4626" t="s">
        <v>127</v>
      </c>
      <c r="G4626" t="str">
        <f>Table_Default__ACACCTCAT[[#This Row],[ACCT_CATEGORY]]</f>
        <v>25116</v>
      </c>
    </row>
    <row r="4627" spans="1:7" x14ac:dyDescent="0.25">
      <c r="A4627" t="s">
        <v>9799</v>
      </c>
      <c r="B4627" t="s">
        <v>9800</v>
      </c>
      <c r="C4627" t="s">
        <v>5</v>
      </c>
      <c r="D4627" t="s">
        <v>352</v>
      </c>
      <c r="E4627" t="s">
        <v>352</v>
      </c>
      <c r="F4627" t="s">
        <v>127</v>
      </c>
      <c r="G4627" t="str">
        <f>Table_Default__ACACCTCAT[[#This Row],[ACCT_CATEGORY]]</f>
        <v>25117</v>
      </c>
    </row>
    <row r="4628" spans="1:7" x14ac:dyDescent="0.25">
      <c r="A4628" t="s">
        <v>9801</v>
      </c>
      <c r="B4628" t="s">
        <v>9802</v>
      </c>
      <c r="C4628" t="s">
        <v>5</v>
      </c>
      <c r="D4628" t="s">
        <v>352</v>
      </c>
      <c r="E4628" t="s">
        <v>352</v>
      </c>
      <c r="F4628" t="s">
        <v>127</v>
      </c>
      <c r="G4628" t="str">
        <f>Table_Default__ACACCTCAT[[#This Row],[ACCT_CATEGORY]]</f>
        <v>25118</v>
      </c>
    </row>
    <row r="4629" spans="1:7" x14ac:dyDescent="0.25">
      <c r="A4629" t="s">
        <v>9803</v>
      </c>
      <c r="B4629" t="s">
        <v>9804</v>
      </c>
      <c r="C4629" t="s">
        <v>5</v>
      </c>
      <c r="D4629" t="s">
        <v>352</v>
      </c>
      <c r="E4629" t="s">
        <v>352</v>
      </c>
      <c r="F4629" t="s">
        <v>127</v>
      </c>
      <c r="G4629" t="str">
        <f>Table_Default__ACACCTCAT[[#This Row],[ACCT_CATEGORY]]</f>
        <v>25119</v>
      </c>
    </row>
    <row r="4630" spans="1:7" x14ac:dyDescent="0.25">
      <c r="A4630" t="s">
        <v>9805</v>
      </c>
      <c r="B4630" t="s">
        <v>9806</v>
      </c>
      <c r="C4630" t="s">
        <v>5</v>
      </c>
      <c r="D4630" t="s">
        <v>352</v>
      </c>
      <c r="E4630" t="s">
        <v>352</v>
      </c>
      <c r="F4630" t="s">
        <v>127</v>
      </c>
      <c r="G4630" t="str">
        <f>Table_Default__ACACCTCAT[[#This Row],[ACCT_CATEGORY]]</f>
        <v>25120</v>
      </c>
    </row>
    <row r="4631" spans="1:7" x14ac:dyDescent="0.25">
      <c r="A4631" t="s">
        <v>9807</v>
      </c>
      <c r="B4631" t="s">
        <v>9808</v>
      </c>
      <c r="C4631" t="s">
        <v>5</v>
      </c>
      <c r="D4631" t="s">
        <v>352</v>
      </c>
      <c r="E4631" t="s">
        <v>352</v>
      </c>
      <c r="F4631" t="s">
        <v>127</v>
      </c>
      <c r="G4631" t="str">
        <f>Table_Default__ACACCTCAT[[#This Row],[ACCT_CATEGORY]]</f>
        <v>25121</v>
      </c>
    </row>
    <row r="4632" spans="1:7" x14ac:dyDescent="0.25">
      <c r="A4632" t="s">
        <v>9809</v>
      </c>
      <c r="B4632" t="s">
        <v>9810</v>
      </c>
      <c r="C4632" t="s">
        <v>5</v>
      </c>
      <c r="D4632" t="s">
        <v>352</v>
      </c>
      <c r="E4632" t="s">
        <v>352</v>
      </c>
      <c r="F4632" t="s">
        <v>127</v>
      </c>
      <c r="G4632" t="str">
        <f>Table_Default__ACACCTCAT[[#This Row],[ACCT_CATEGORY]]</f>
        <v>25122</v>
      </c>
    </row>
    <row r="4633" spans="1:7" x14ac:dyDescent="0.25">
      <c r="A4633" t="s">
        <v>9811</v>
      </c>
      <c r="B4633" t="s">
        <v>9812</v>
      </c>
      <c r="C4633" t="s">
        <v>5</v>
      </c>
      <c r="D4633" t="s">
        <v>352</v>
      </c>
      <c r="E4633" t="s">
        <v>352</v>
      </c>
      <c r="F4633" t="s">
        <v>127</v>
      </c>
      <c r="G4633" t="str">
        <f>Table_Default__ACACCTCAT[[#This Row],[ACCT_CATEGORY]]</f>
        <v>25123</v>
      </c>
    </row>
    <row r="4634" spans="1:7" x14ac:dyDescent="0.25">
      <c r="A4634" t="s">
        <v>9813</v>
      </c>
      <c r="B4634" t="s">
        <v>9814</v>
      </c>
      <c r="C4634" t="s">
        <v>5</v>
      </c>
      <c r="D4634" t="s">
        <v>352</v>
      </c>
      <c r="E4634" t="s">
        <v>352</v>
      </c>
      <c r="F4634" t="s">
        <v>127</v>
      </c>
      <c r="G4634" t="str">
        <f>Table_Default__ACACCTCAT[[#This Row],[ACCT_CATEGORY]]</f>
        <v>25124</v>
      </c>
    </row>
    <row r="4635" spans="1:7" x14ac:dyDescent="0.25">
      <c r="A4635" t="s">
        <v>189</v>
      </c>
      <c r="B4635" t="s">
        <v>9815</v>
      </c>
      <c r="C4635" t="s">
        <v>5</v>
      </c>
      <c r="D4635" t="s">
        <v>352</v>
      </c>
      <c r="E4635" t="s">
        <v>352</v>
      </c>
      <c r="F4635" t="s">
        <v>127</v>
      </c>
      <c r="G4635" t="str">
        <f>Table_Default__ACACCTCAT[[#This Row],[ACCT_CATEGORY]]</f>
        <v>25125</v>
      </c>
    </row>
    <row r="4636" spans="1:7" x14ac:dyDescent="0.25">
      <c r="A4636" t="s">
        <v>9816</v>
      </c>
      <c r="B4636" t="s">
        <v>9817</v>
      </c>
      <c r="C4636" t="s">
        <v>5</v>
      </c>
      <c r="D4636" t="s">
        <v>352</v>
      </c>
      <c r="E4636" t="s">
        <v>352</v>
      </c>
      <c r="F4636" t="s">
        <v>127</v>
      </c>
      <c r="G4636" t="str">
        <f>Table_Default__ACACCTCAT[[#This Row],[ACCT_CATEGORY]]</f>
        <v>25126</v>
      </c>
    </row>
    <row r="4637" spans="1:7" x14ac:dyDescent="0.25">
      <c r="A4637" t="s">
        <v>9818</v>
      </c>
      <c r="B4637" t="s">
        <v>9819</v>
      </c>
      <c r="C4637" t="s">
        <v>5</v>
      </c>
      <c r="D4637" t="s">
        <v>352</v>
      </c>
      <c r="E4637" t="s">
        <v>352</v>
      </c>
      <c r="F4637" t="s">
        <v>127</v>
      </c>
      <c r="G4637" t="str">
        <f>Table_Default__ACACCTCAT[[#This Row],[ACCT_CATEGORY]]</f>
        <v>25127</v>
      </c>
    </row>
    <row r="4638" spans="1:7" x14ac:dyDescent="0.25">
      <c r="A4638" t="s">
        <v>9820</v>
      </c>
      <c r="B4638" t="s">
        <v>9821</v>
      </c>
      <c r="C4638" t="s">
        <v>5</v>
      </c>
      <c r="D4638" t="s">
        <v>352</v>
      </c>
      <c r="E4638" t="s">
        <v>352</v>
      </c>
      <c r="F4638" t="s">
        <v>127</v>
      </c>
      <c r="G4638" t="str">
        <f>Table_Default__ACACCTCAT[[#This Row],[ACCT_CATEGORY]]</f>
        <v>25128</v>
      </c>
    </row>
    <row r="4639" spans="1:7" x14ac:dyDescent="0.25">
      <c r="A4639" t="s">
        <v>192</v>
      </c>
      <c r="B4639" t="s">
        <v>9822</v>
      </c>
      <c r="C4639" t="s">
        <v>5</v>
      </c>
      <c r="D4639" t="s">
        <v>352</v>
      </c>
      <c r="E4639" t="s">
        <v>352</v>
      </c>
      <c r="F4639" t="s">
        <v>127</v>
      </c>
      <c r="G4639" t="str">
        <f>Table_Default__ACACCTCAT[[#This Row],[ACCT_CATEGORY]]</f>
        <v>25129</v>
      </c>
    </row>
    <row r="4640" spans="1:7" x14ac:dyDescent="0.25">
      <c r="A4640" t="s">
        <v>9823</v>
      </c>
      <c r="B4640" t="s">
        <v>9824</v>
      </c>
      <c r="C4640" t="s">
        <v>5</v>
      </c>
      <c r="D4640" t="s">
        <v>352</v>
      </c>
      <c r="E4640" t="s">
        <v>352</v>
      </c>
      <c r="F4640" t="s">
        <v>127</v>
      </c>
      <c r="G4640" t="str">
        <f>Table_Default__ACACCTCAT[[#This Row],[ACCT_CATEGORY]]</f>
        <v>25130</v>
      </c>
    </row>
    <row r="4641" spans="1:7" x14ac:dyDescent="0.25">
      <c r="A4641" t="s">
        <v>195</v>
      </c>
      <c r="B4641" t="s">
        <v>9825</v>
      </c>
      <c r="C4641" t="s">
        <v>5</v>
      </c>
      <c r="D4641" t="s">
        <v>352</v>
      </c>
      <c r="E4641" t="s">
        <v>352</v>
      </c>
      <c r="F4641" t="s">
        <v>127</v>
      </c>
      <c r="G4641" t="str">
        <f>Table_Default__ACACCTCAT[[#This Row],[ACCT_CATEGORY]]</f>
        <v>25131</v>
      </c>
    </row>
    <row r="4642" spans="1:7" x14ac:dyDescent="0.25">
      <c r="A4642" t="s">
        <v>9826</v>
      </c>
      <c r="B4642" t="s">
        <v>9827</v>
      </c>
      <c r="C4642" t="s">
        <v>5</v>
      </c>
      <c r="D4642" t="s">
        <v>352</v>
      </c>
      <c r="E4642" t="s">
        <v>352</v>
      </c>
      <c r="F4642" t="s">
        <v>127</v>
      </c>
      <c r="G4642" t="str">
        <f>Table_Default__ACACCTCAT[[#This Row],[ACCT_CATEGORY]]</f>
        <v>21089</v>
      </c>
    </row>
    <row r="4643" spans="1:7" x14ac:dyDescent="0.25">
      <c r="A4643" t="s">
        <v>9828</v>
      </c>
      <c r="B4643" t="s">
        <v>9829</v>
      </c>
      <c r="C4643" t="s">
        <v>5</v>
      </c>
      <c r="D4643" t="s">
        <v>352</v>
      </c>
      <c r="E4643" t="s">
        <v>352</v>
      </c>
      <c r="F4643" t="s">
        <v>127</v>
      </c>
      <c r="G4643" t="str">
        <f>Table_Default__ACACCTCAT[[#This Row],[ACCT_CATEGORY]]</f>
        <v>21090</v>
      </c>
    </row>
    <row r="4644" spans="1:7" x14ac:dyDescent="0.25">
      <c r="A4644" t="s">
        <v>9830</v>
      </c>
      <c r="B4644" t="s">
        <v>9831</v>
      </c>
      <c r="C4644" t="s">
        <v>5</v>
      </c>
      <c r="D4644" t="s">
        <v>352</v>
      </c>
      <c r="E4644" t="s">
        <v>352</v>
      </c>
      <c r="F4644" t="s">
        <v>127</v>
      </c>
      <c r="G4644" t="str">
        <f>Table_Default__ACACCTCAT[[#This Row],[ACCT_CATEGORY]]</f>
        <v>21091</v>
      </c>
    </row>
    <row r="4645" spans="1:7" x14ac:dyDescent="0.25">
      <c r="A4645" t="s">
        <v>9832</v>
      </c>
      <c r="B4645" t="s">
        <v>9833</v>
      </c>
      <c r="C4645" t="s">
        <v>5</v>
      </c>
      <c r="D4645" t="s">
        <v>352</v>
      </c>
      <c r="E4645" t="s">
        <v>352</v>
      </c>
      <c r="F4645" t="s">
        <v>127</v>
      </c>
      <c r="G4645" t="str">
        <f>Table_Default__ACACCTCAT[[#This Row],[ACCT_CATEGORY]]</f>
        <v>21092</v>
      </c>
    </row>
    <row r="4646" spans="1:7" x14ac:dyDescent="0.25">
      <c r="A4646" t="s">
        <v>9834</v>
      </c>
      <c r="B4646" t="s">
        <v>9835</v>
      </c>
      <c r="C4646" t="s">
        <v>5</v>
      </c>
      <c r="D4646" t="s">
        <v>352</v>
      </c>
      <c r="E4646" t="s">
        <v>352</v>
      </c>
      <c r="F4646" t="s">
        <v>127</v>
      </c>
      <c r="G4646" t="str">
        <f>Table_Default__ACACCTCAT[[#This Row],[ACCT_CATEGORY]]</f>
        <v>21093</v>
      </c>
    </row>
    <row r="4647" spans="1:7" x14ac:dyDescent="0.25">
      <c r="A4647" t="s">
        <v>9836</v>
      </c>
      <c r="B4647" t="s">
        <v>9837</v>
      </c>
      <c r="C4647" t="s">
        <v>5</v>
      </c>
      <c r="D4647" t="s">
        <v>352</v>
      </c>
      <c r="E4647" t="s">
        <v>352</v>
      </c>
      <c r="F4647" t="s">
        <v>127</v>
      </c>
      <c r="G4647" t="str">
        <f>Table_Default__ACACCTCAT[[#This Row],[ACCT_CATEGORY]]</f>
        <v>21094</v>
      </c>
    </row>
    <row r="4648" spans="1:7" x14ac:dyDescent="0.25">
      <c r="A4648" t="s">
        <v>9838</v>
      </c>
      <c r="B4648" t="s">
        <v>9839</v>
      </c>
      <c r="C4648" t="s">
        <v>5</v>
      </c>
      <c r="D4648" t="s">
        <v>352</v>
      </c>
      <c r="E4648" t="s">
        <v>352</v>
      </c>
      <c r="F4648" t="s">
        <v>127</v>
      </c>
      <c r="G4648" t="str">
        <f>Table_Default__ACACCTCAT[[#This Row],[ACCT_CATEGORY]]</f>
        <v>21095</v>
      </c>
    </row>
    <row r="4649" spans="1:7" x14ac:dyDescent="0.25">
      <c r="A4649" t="s">
        <v>9840</v>
      </c>
      <c r="B4649" t="s">
        <v>9841</v>
      </c>
      <c r="C4649" t="s">
        <v>5</v>
      </c>
      <c r="D4649" t="s">
        <v>352</v>
      </c>
      <c r="E4649" t="s">
        <v>352</v>
      </c>
      <c r="F4649" t="s">
        <v>127</v>
      </c>
      <c r="G4649" t="str">
        <f>Table_Default__ACACCTCAT[[#This Row],[ACCT_CATEGORY]]</f>
        <v>21096</v>
      </c>
    </row>
    <row r="4650" spans="1:7" x14ac:dyDescent="0.25">
      <c r="A4650" t="s">
        <v>9842</v>
      </c>
      <c r="B4650" t="s">
        <v>9843</v>
      </c>
      <c r="C4650" t="s">
        <v>5</v>
      </c>
      <c r="D4650" t="s">
        <v>352</v>
      </c>
      <c r="E4650" t="s">
        <v>352</v>
      </c>
      <c r="F4650" t="s">
        <v>127</v>
      </c>
      <c r="G4650" t="str">
        <f>Table_Default__ACACCTCAT[[#This Row],[ACCT_CATEGORY]]</f>
        <v>21097</v>
      </c>
    </row>
    <row r="4651" spans="1:7" x14ac:dyDescent="0.25">
      <c r="A4651" t="s">
        <v>9844</v>
      </c>
      <c r="B4651" t="s">
        <v>9845</v>
      </c>
      <c r="C4651" t="s">
        <v>5</v>
      </c>
      <c r="D4651" t="s">
        <v>352</v>
      </c>
      <c r="E4651" t="s">
        <v>352</v>
      </c>
      <c r="F4651" t="s">
        <v>127</v>
      </c>
      <c r="G4651" t="str">
        <f>Table_Default__ACACCTCAT[[#This Row],[ACCT_CATEGORY]]</f>
        <v>21098</v>
      </c>
    </row>
    <row r="4652" spans="1:7" x14ac:dyDescent="0.25">
      <c r="A4652" t="s">
        <v>9846</v>
      </c>
      <c r="B4652" t="s">
        <v>9847</v>
      </c>
      <c r="C4652" t="s">
        <v>5</v>
      </c>
      <c r="D4652" t="s">
        <v>352</v>
      </c>
      <c r="E4652" t="s">
        <v>352</v>
      </c>
      <c r="F4652" t="s">
        <v>127</v>
      </c>
      <c r="G4652" t="str">
        <f>Table_Default__ACACCTCAT[[#This Row],[ACCT_CATEGORY]]</f>
        <v>21099</v>
      </c>
    </row>
    <row r="4653" spans="1:7" x14ac:dyDescent="0.25">
      <c r="A4653" t="s">
        <v>9848</v>
      </c>
      <c r="B4653" t="s">
        <v>9849</v>
      </c>
      <c r="C4653" t="s">
        <v>5</v>
      </c>
      <c r="D4653" t="s">
        <v>352</v>
      </c>
      <c r="E4653" t="s">
        <v>352</v>
      </c>
      <c r="F4653" t="s">
        <v>127</v>
      </c>
      <c r="G4653" t="str">
        <f>Table_Default__ACACCTCAT[[#This Row],[ACCT_CATEGORY]]</f>
        <v>21100</v>
      </c>
    </row>
    <row r="4654" spans="1:7" x14ac:dyDescent="0.25">
      <c r="A4654" t="s">
        <v>9850</v>
      </c>
      <c r="B4654" t="s">
        <v>9851</v>
      </c>
      <c r="C4654" t="s">
        <v>5</v>
      </c>
      <c r="D4654" t="s">
        <v>352</v>
      </c>
      <c r="E4654" t="s">
        <v>352</v>
      </c>
      <c r="F4654" t="s">
        <v>127</v>
      </c>
      <c r="G4654" t="str">
        <f>Table_Default__ACACCTCAT[[#This Row],[ACCT_CATEGORY]]</f>
        <v>21101</v>
      </c>
    </row>
    <row r="4655" spans="1:7" x14ac:dyDescent="0.25">
      <c r="A4655" t="s">
        <v>9852</v>
      </c>
      <c r="B4655" t="s">
        <v>9853</v>
      </c>
      <c r="C4655" t="s">
        <v>5</v>
      </c>
      <c r="D4655" t="s">
        <v>352</v>
      </c>
      <c r="E4655" t="s">
        <v>352</v>
      </c>
      <c r="F4655" t="s">
        <v>127</v>
      </c>
      <c r="G4655" t="str">
        <f>Table_Default__ACACCTCAT[[#This Row],[ACCT_CATEGORY]]</f>
        <v>21102</v>
      </c>
    </row>
    <row r="4656" spans="1:7" x14ac:dyDescent="0.25">
      <c r="A4656" t="s">
        <v>9854</v>
      </c>
      <c r="B4656" t="s">
        <v>9855</v>
      </c>
      <c r="C4656" t="s">
        <v>5</v>
      </c>
      <c r="D4656" t="s">
        <v>352</v>
      </c>
      <c r="E4656" t="s">
        <v>352</v>
      </c>
      <c r="F4656" t="s">
        <v>127</v>
      </c>
      <c r="G4656" t="str">
        <f>Table_Default__ACACCTCAT[[#This Row],[ACCT_CATEGORY]]</f>
        <v>21103</v>
      </c>
    </row>
    <row r="4657" spans="1:7" x14ac:dyDescent="0.25">
      <c r="A4657" t="s">
        <v>9856</v>
      </c>
      <c r="B4657" t="s">
        <v>9857</v>
      </c>
      <c r="C4657" t="s">
        <v>5</v>
      </c>
      <c r="D4657" t="s">
        <v>352</v>
      </c>
      <c r="E4657" t="s">
        <v>352</v>
      </c>
      <c r="F4657" t="s">
        <v>127</v>
      </c>
      <c r="G4657" t="str">
        <f>Table_Default__ACACCTCAT[[#This Row],[ACCT_CATEGORY]]</f>
        <v>21104</v>
      </c>
    </row>
    <row r="4658" spans="1:7" x14ac:dyDescent="0.25">
      <c r="A4658" t="s">
        <v>9858</v>
      </c>
      <c r="B4658" t="s">
        <v>9859</v>
      </c>
      <c r="C4658" t="s">
        <v>5</v>
      </c>
      <c r="D4658" t="s">
        <v>352</v>
      </c>
      <c r="E4658" t="s">
        <v>352</v>
      </c>
      <c r="F4658" t="s">
        <v>127</v>
      </c>
      <c r="G4658" t="str">
        <f>Table_Default__ACACCTCAT[[#This Row],[ACCT_CATEGORY]]</f>
        <v>21105</v>
      </c>
    </row>
    <row r="4659" spans="1:7" x14ac:dyDescent="0.25">
      <c r="A4659" t="s">
        <v>9860</v>
      </c>
      <c r="B4659" t="s">
        <v>9861</v>
      </c>
      <c r="C4659" t="s">
        <v>5</v>
      </c>
      <c r="D4659" t="s">
        <v>352</v>
      </c>
      <c r="E4659" t="s">
        <v>352</v>
      </c>
      <c r="F4659" t="s">
        <v>127</v>
      </c>
      <c r="G4659" t="str">
        <f>Table_Default__ACACCTCAT[[#This Row],[ACCT_CATEGORY]]</f>
        <v>21106</v>
      </c>
    </row>
    <row r="4660" spans="1:7" x14ac:dyDescent="0.25">
      <c r="A4660" t="s">
        <v>9862</v>
      </c>
      <c r="B4660" t="s">
        <v>9863</v>
      </c>
      <c r="C4660" t="s">
        <v>5</v>
      </c>
      <c r="D4660" t="s">
        <v>352</v>
      </c>
      <c r="E4660" t="s">
        <v>352</v>
      </c>
      <c r="F4660" t="s">
        <v>127</v>
      </c>
      <c r="G4660" t="str">
        <f>Table_Default__ACACCTCAT[[#This Row],[ACCT_CATEGORY]]</f>
        <v>21107</v>
      </c>
    </row>
    <row r="4661" spans="1:7" x14ac:dyDescent="0.25">
      <c r="A4661" t="s">
        <v>9864</v>
      </c>
      <c r="B4661" t="s">
        <v>9865</v>
      </c>
      <c r="C4661" t="s">
        <v>5</v>
      </c>
      <c r="D4661" t="s">
        <v>352</v>
      </c>
      <c r="E4661" t="s">
        <v>352</v>
      </c>
      <c r="F4661" t="s">
        <v>127</v>
      </c>
      <c r="G4661" t="str">
        <f>Table_Default__ACACCTCAT[[#This Row],[ACCT_CATEGORY]]</f>
        <v>21108</v>
      </c>
    </row>
    <row r="4662" spans="1:7" x14ac:dyDescent="0.25">
      <c r="A4662" t="s">
        <v>9866</v>
      </c>
      <c r="B4662" t="s">
        <v>9867</v>
      </c>
      <c r="C4662" t="s">
        <v>5</v>
      </c>
      <c r="D4662" t="s">
        <v>352</v>
      </c>
      <c r="E4662" t="s">
        <v>352</v>
      </c>
      <c r="F4662" t="s">
        <v>127</v>
      </c>
      <c r="G4662" t="str">
        <f>Table_Default__ACACCTCAT[[#This Row],[ACCT_CATEGORY]]</f>
        <v>21109</v>
      </c>
    </row>
    <row r="4663" spans="1:7" x14ac:dyDescent="0.25">
      <c r="A4663" t="s">
        <v>9868</v>
      </c>
      <c r="B4663" t="s">
        <v>9869</v>
      </c>
      <c r="C4663" t="s">
        <v>5</v>
      </c>
      <c r="D4663" t="s">
        <v>352</v>
      </c>
      <c r="E4663" t="s">
        <v>352</v>
      </c>
      <c r="F4663" t="s">
        <v>127</v>
      </c>
      <c r="G4663" t="str">
        <f>Table_Default__ACACCTCAT[[#This Row],[ACCT_CATEGORY]]</f>
        <v>21110</v>
      </c>
    </row>
    <row r="4664" spans="1:7" x14ac:dyDescent="0.25">
      <c r="A4664" t="s">
        <v>9870</v>
      </c>
      <c r="B4664" t="s">
        <v>9871</v>
      </c>
      <c r="C4664" t="s">
        <v>5</v>
      </c>
      <c r="D4664" t="s">
        <v>352</v>
      </c>
      <c r="E4664" t="s">
        <v>352</v>
      </c>
      <c r="F4664" t="s">
        <v>127</v>
      </c>
      <c r="G4664" t="str">
        <f>Table_Default__ACACCTCAT[[#This Row],[ACCT_CATEGORY]]</f>
        <v>21111</v>
      </c>
    </row>
    <row r="4665" spans="1:7" x14ac:dyDescent="0.25">
      <c r="A4665" t="s">
        <v>9872</v>
      </c>
      <c r="B4665" t="s">
        <v>9873</v>
      </c>
      <c r="C4665" t="s">
        <v>5</v>
      </c>
      <c r="D4665" t="s">
        <v>352</v>
      </c>
      <c r="E4665" t="s">
        <v>352</v>
      </c>
      <c r="F4665" t="s">
        <v>127</v>
      </c>
      <c r="G4665" t="str">
        <f>Table_Default__ACACCTCAT[[#This Row],[ACCT_CATEGORY]]</f>
        <v>21112</v>
      </c>
    </row>
    <row r="4666" spans="1:7" x14ac:dyDescent="0.25">
      <c r="A4666" t="s">
        <v>9874</v>
      </c>
      <c r="B4666" t="s">
        <v>9875</v>
      </c>
      <c r="C4666" t="s">
        <v>5</v>
      </c>
      <c r="D4666" t="s">
        <v>352</v>
      </c>
      <c r="E4666" t="s">
        <v>352</v>
      </c>
      <c r="F4666" t="s">
        <v>127</v>
      </c>
      <c r="G4666" t="str">
        <f>Table_Default__ACACCTCAT[[#This Row],[ACCT_CATEGORY]]</f>
        <v>21113</v>
      </c>
    </row>
    <row r="4667" spans="1:7" x14ac:dyDescent="0.25">
      <c r="A4667" t="s">
        <v>9876</v>
      </c>
      <c r="B4667" t="s">
        <v>9877</v>
      </c>
      <c r="C4667" t="s">
        <v>5</v>
      </c>
      <c r="D4667" t="s">
        <v>352</v>
      </c>
      <c r="E4667" t="s">
        <v>352</v>
      </c>
      <c r="F4667" t="s">
        <v>127</v>
      </c>
      <c r="G4667" t="str">
        <f>Table_Default__ACACCTCAT[[#This Row],[ACCT_CATEGORY]]</f>
        <v>21114</v>
      </c>
    </row>
    <row r="4668" spans="1:7" x14ac:dyDescent="0.25">
      <c r="A4668" t="s">
        <v>9878</v>
      </c>
      <c r="B4668" t="s">
        <v>9879</v>
      </c>
      <c r="C4668" t="s">
        <v>5</v>
      </c>
      <c r="D4668" t="s">
        <v>352</v>
      </c>
      <c r="E4668" t="s">
        <v>352</v>
      </c>
      <c r="F4668" t="s">
        <v>127</v>
      </c>
      <c r="G4668" t="str">
        <f>Table_Default__ACACCTCAT[[#This Row],[ACCT_CATEGORY]]</f>
        <v>21115</v>
      </c>
    </row>
    <row r="4669" spans="1:7" x14ac:dyDescent="0.25">
      <c r="A4669" t="s">
        <v>9880</v>
      </c>
      <c r="B4669" t="s">
        <v>9881</v>
      </c>
      <c r="C4669" t="s">
        <v>5</v>
      </c>
      <c r="D4669" t="s">
        <v>352</v>
      </c>
      <c r="E4669" t="s">
        <v>352</v>
      </c>
      <c r="F4669" t="s">
        <v>127</v>
      </c>
      <c r="G4669" t="str">
        <f>Table_Default__ACACCTCAT[[#This Row],[ACCT_CATEGORY]]</f>
        <v>21116</v>
      </c>
    </row>
    <row r="4670" spans="1:7" x14ac:dyDescent="0.25">
      <c r="A4670" t="s">
        <v>9882</v>
      </c>
      <c r="B4670" t="s">
        <v>9883</v>
      </c>
      <c r="C4670" t="s">
        <v>5</v>
      </c>
      <c r="D4670" t="s">
        <v>352</v>
      </c>
      <c r="E4670" t="s">
        <v>352</v>
      </c>
      <c r="F4670" t="s">
        <v>127</v>
      </c>
      <c r="G4670" t="str">
        <f>Table_Default__ACACCTCAT[[#This Row],[ACCT_CATEGORY]]</f>
        <v>21117</v>
      </c>
    </row>
    <row r="4671" spans="1:7" x14ac:dyDescent="0.25">
      <c r="A4671" t="s">
        <v>9884</v>
      </c>
      <c r="B4671" t="s">
        <v>9885</v>
      </c>
      <c r="C4671" t="s">
        <v>5</v>
      </c>
      <c r="D4671" t="s">
        <v>352</v>
      </c>
      <c r="E4671" t="s">
        <v>352</v>
      </c>
      <c r="F4671" t="s">
        <v>127</v>
      </c>
      <c r="G4671" t="str">
        <f>Table_Default__ACACCTCAT[[#This Row],[ACCT_CATEGORY]]</f>
        <v>21118</v>
      </c>
    </row>
    <row r="4672" spans="1:7" x14ac:dyDescent="0.25">
      <c r="A4672" t="s">
        <v>9886</v>
      </c>
      <c r="B4672" t="s">
        <v>9887</v>
      </c>
      <c r="C4672" t="s">
        <v>5</v>
      </c>
      <c r="D4672" t="s">
        <v>352</v>
      </c>
      <c r="E4672" t="s">
        <v>352</v>
      </c>
      <c r="F4672" t="s">
        <v>127</v>
      </c>
      <c r="G4672" t="str">
        <f>Table_Default__ACACCTCAT[[#This Row],[ACCT_CATEGORY]]</f>
        <v>21119</v>
      </c>
    </row>
    <row r="4673" spans="1:7" x14ac:dyDescent="0.25">
      <c r="A4673" t="s">
        <v>9888</v>
      </c>
      <c r="B4673" t="s">
        <v>9889</v>
      </c>
      <c r="C4673" t="s">
        <v>5</v>
      </c>
      <c r="D4673" t="s">
        <v>352</v>
      </c>
      <c r="E4673" t="s">
        <v>352</v>
      </c>
      <c r="F4673" t="s">
        <v>127</v>
      </c>
      <c r="G4673" t="str">
        <f>Table_Default__ACACCTCAT[[#This Row],[ACCT_CATEGORY]]</f>
        <v>21120</v>
      </c>
    </row>
    <row r="4674" spans="1:7" x14ac:dyDescent="0.25">
      <c r="A4674" t="s">
        <v>9890</v>
      </c>
      <c r="B4674" t="s">
        <v>9891</v>
      </c>
      <c r="C4674" t="s">
        <v>5</v>
      </c>
      <c r="D4674" t="s">
        <v>352</v>
      </c>
      <c r="E4674" t="s">
        <v>352</v>
      </c>
      <c r="F4674" t="s">
        <v>127</v>
      </c>
      <c r="G4674" t="str">
        <f>Table_Default__ACACCTCAT[[#This Row],[ACCT_CATEGORY]]</f>
        <v>21121</v>
      </c>
    </row>
    <row r="4675" spans="1:7" x14ac:dyDescent="0.25">
      <c r="A4675" t="s">
        <v>9892</v>
      </c>
      <c r="B4675" t="s">
        <v>9893</v>
      </c>
      <c r="C4675" t="s">
        <v>5</v>
      </c>
      <c r="D4675" t="s">
        <v>352</v>
      </c>
      <c r="E4675" t="s">
        <v>352</v>
      </c>
      <c r="F4675" t="s">
        <v>127</v>
      </c>
      <c r="G4675" t="str">
        <f>Table_Default__ACACCTCAT[[#This Row],[ACCT_CATEGORY]]</f>
        <v>21122</v>
      </c>
    </row>
    <row r="4676" spans="1:7" x14ac:dyDescent="0.25">
      <c r="A4676" t="s">
        <v>9894</v>
      </c>
      <c r="B4676" t="s">
        <v>9895</v>
      </c>
      <c r="C4676" t="s">
        <v>5</v>
      </c>
      <c r="D4676" t="s">
        <v>352</v>
      </c>
      <c r="E4676" t="s">
        <v>352</v>
      </c>
      <c r="F4676" t="s">
        <v>127</v>
      </c>
      <c r="G4676" t="str">
        <f>Table_Default__ACACCTCAT[[#This Row],[ACCT_CATEGORY]]</f>
        <v>21123</v>
      </c>
    </row>
    <row r="4677" spans="1:7" x14ac:dyDescent="0.25">
      <c r="A4677" t="s">
        <v>9896</v>
      </c>
      <c r="B4677" t="s">
        <v>9897</v>
      </c>
      <c r="C4677" t="s">
        <v>5</v>
      </c>
      <c r="D4677" t="s">
        <v>352</v>
      </c>
      <c r="E4677" t="s">
        <v>352</v>
      </c>
      <c r="F4677" t="s">
        <v>127</v>
      </c>
      <c r="G4677" t="str">
        <f>Table_Default__ACACCTCAT[[#This Row],[ACCT_CATEGORY]]</f>
        <v>21124</v>
      </c>
    </row>
    <row r="4678" spans="1:7" x14ac:dyDescent="0.25">
      <c r="A4678" t="s">
        <v>9898</v>
      </c>
      <c r="B4678" t="s">
        <v>9899</v>
      </c>
      <c r="C4678" t="s">
        <v>5</v>
      </c>
      <c r="D4678" t="s">
        <v>352</v>
      </c>
      <c r="E4678" t="s">
        <v>352</v>
      </c>
      <c r="F4678" t="s">
        <v>127</v>
      </c>
      <c r="G4678" t="str">
        <f>Table_Default__ACACCTCAT[[#This Row],[ACCT_CATEGORY]]</f>
        <v>21125</v>
      </c>
    </row>
    <row r="4679" spans="1:7" x14ac:dyDescent="0.25">
      <c r="A4679" t="s">
        <v>9900</v>
      </c>
      <c r="B4679" t="s">
        <v>9901</v>
      </c>
      <c r="C4679" t="s">
        <v>5</v>
      </c>
      <c r="D4679" t="s">
        <v>352</v>
      </c>
      <c r="E4679" t="s">
        <v>352</v>
      </c>
      <c r="F4679" t="s">
        <v>127</v>
      </c>
      <c r="G4679" t="str">
        <f>Table_Default__ACACCTCAT[[#This Row],[ACCT_CATEGORY]]</f>
        <v>21126</v>
      </c>
    </row>
    <row r="4680" spans="1:7" x14ac:dyDescent="0.25">
      <c r="A4680" t="s">
        <v>9902</v>
      </c>
      <c r="B4680" t="s">
        <v>9903</v>
      </c>
      <c r="C4680" t="s">
        <v>5</v>
      </c>
      <c r="D4680" t="s">
        <v>352</v>
      </c>
      <c r="E4680" t="s">
        <v>352</v>
      </c>
      <c r="F4680" t="s">
        <v>127</v>
      </c>
      <c r="G4680" t="str">
        <f>Table_Default__ACACCTCAT[[#This Row],[ACCT_CATEGORY]]</f>
        <v>21127</v>
      </c>
    </row>
    <row r="4681" spans="1:7" x14ac:dyDescent="0.25">
      <c r="A4681" t="s">
        <v>9904</v>
      </c>
      <c r="B4681" t="s">
        <v>9905</v>
      </c>
      <c r="C4681" t="s">
        <v>5</v>
      </c>
      <c r="D4681" t="s">
        <v>352</v>
      </c>
      <c r="E4681" t="s">
        <v>352</v>
      </c>
      <c r="F4681" t="s">
        <v>127</v>
      </c>
      <c r="G4681" t="str">
        <f>Table_Default__ACACCTCAT[[#This Row],[ACCT_CATEGORY]]</f>
        <v>21128</v>
      </c>
    </row>
    <row r="4682" spans="1:7" x14ac:dyDescent="0.25">
      <c r="A4682" t="s">
        <v>9906</v>
      </c>
      <c r="B4682" t="s">
        <v>9907</v>
      </c>
      <c r="C4682" t="s">
        <v>5</v>
      </c>
      <c r="D4682" t="s">
        <v>352</v>
      </c>
      <c r="E4682" t="s">
        <v>352</v>
      </c>
      <c r="F4682" t="s">
        <v>127</v>
      </c>
      <c r="G4682" t="str">
        <f>Table_Default__ACACCTCAT[[#This Row],[ACCT_CATEGORY]]</f>
        <v>21129</v>
      </c>
    </row>
    <row r="4683" spans="1:7" x14ac:dyDescent="0.25">
      <c r="A4683" t="s">
        <v>9908</v>
      </c>
      <c r="B4683" t="s">
        <v>9909</v>
      </c>
      <c r="C4683" t="s">
        <v>5</v>
      </c>
      <c r="D4683" t="s">
        <v>352</v>
      </c>
      <c r="E4683" t="s">
        <v>352</v>
      </c>
      <c r="F4683" t="s">
        <v>127</v>
      </c>
      <c r="G4683" t="str">
        <f>Table_Default__ACACCTCAT[[#This Row],[ACCT_CATEGORY]]</f>
        <v>21130</v>
      </c>
    </row>
    <row r="4684" spans="1:7" x14ac:dyDescent="0.25">
      <c r="A4684" t="s">
        <v>9910</v>
      </c>
      <c r="B4684" t="s">
        <v>9911</v>
      </c>
      <c r="C4684" t="s">
        <v>5</v>
      </c>
      <c r="D4684" t="s">
        <v>352</v>
      </c>
      <c r="E4684" t="s">
        <v>352</v>
      </c>
      <c r="F4684" t="s">
        <v>127</v>
      </c>
      <c r="G4684" t="str">
        <f>Table_Default__ACACCTCAT[[#This Row],[ACCT_CATEGORY]]</f>
        <v>21131</v>
      </c>
    </row>
    <row r="4685" spans="1:7" x14ac:dyDescent="0.25">
      <c r="A4685" t="s">
        <v>9912</v>
      </c>
      <c r="B4685" t="s">
        <v>9913</v>
      </c>
      <c r="C4685" t="s">
        <v>5</v>
      </c>
      <c r="D4685" t="s">
        <v>352</v>
      </c>
      <c r="E4685" t="s">
        <v>352</v>
      </c>
      <c r="F4685" t="s">
        <v>127</v>
      </c>
      <c r="G4685" t="str">
        <f>Table_Default__ACACCTCAT[[#This Row],[ACCT_CATEGORY]]</f>
        <v>21132</v>
      </c>
    </row>
    <row r="4686" spans="1:7" x14ac:dyDescent="0.25">
      <c r="A4686" t="s">
        <v>9914</v>
      </c>
      <c r="B4686" t="s">
        <v>9915</v>
      </c>
      <c r="C4686" t="s">
        <v>5</v>
      </c>
      <c r="D4686" t="s">
        <v>352</v>
      </c>
      <c r="E4686" t="s">
        <v>352</v>
      </c>
      <c r="F4686" t="s">
        <v>127</v>
      </c>
      <c r="G4686" t="str">
        <f>Table_Default__ACACCTCAT[[#This Row],[ACCT_CATEGORY]]</f>
        <v>21133</v>
      </c>
    </row>
    <row r="4687" spans="1:7" x14ac:dyDescent="0.25">
      <c r="A4687" t="s">
        <v>9916</v>
      </c>
      <c r="B4687" t="s">
        <v>9917</v>
      </c>
      <c r="C4687" t="s">
        <v>5</v>
      </c>
      <c r="D4687" t="s">
        <v>352</v>
      </c>
      <c r="E4687" t="s">
        <v>352</v>
      </c>
      <c r="F4687" t="s">
        <v>127</v>
      </c>
      <c r="G4687" t="str">
        <f>Table_Default__ACACCTCAT[[#This Row],[ACCT_CATEGORY]]</f>
        <v>21134</v>
      </c>
    </row>
    <row r="4688" spans="1:7" x14ac:dyDescent="0.25">
      <c r="A4688" t="s">
        <v>9918</v>
      </c>
      <c r="B4688" t="s">
        <v>9919</v>
      </c>
      <c r="C4688" t="s">
        <v>5</v>
      </c>
      <c r="D4688" t="s">
        <v>352</v>
      </c>
      <c r="E4688" t="s">
        <v>352</v>
      </c>
      <c r="F4688" t="s">
        <v>127</v>
      </c>
      <c r="G4688" t="str">
        <f>Table_Default__ACACCTCAT[[#This Row],[ACCT_CATEGORY]]</f>
        <v>21135</v>
      </c>
    </row>
    <row r="4689" spans="1:7" x14ac:dyDescent="0.25">
      <c r="A4689" t="s">
        <v>9920</v>
      </c>
      <c r="B4689" t="s">
        <v>9921</v>
      </c>
      <c r="C4689" t="s">
        <v>5</v>
      </c>
      <c r="D4689" t="s">
        <v>352</v>
      </c>
      <c r="E4689" t="s">
        <v>352</v>
      </c>
      <c r="F4689" t="s">
        <v>127</v>
      </c>
      <c r="G4689" t="str">
        <f>Table_Default__ACACCTCAT[[#This Row],[ACCT_CATEGORY]]</f>
        <v>21136</v>
      </c>
    </row>
    <row r="4690" spans="1:7" x14ac:dyDescent="0.25">
      <c r="A4690" t="s">
        <v>9922</v>
      </c>
      <c r="B4690" t="s">
        <v>9923</v>
      </c>
      <c r="C4690" t="s">
        <v>5</v>
      </c>
      <c r="D4690" t="s">
        <v>352</v>
      </c>
      <c r="E4690" t="s">
        <v>352</v>
      </c>
      <c r="F4690" t="s">
        <v>127</v>
      </c>
      <c r="G4690" t="str">
        <f>Table_Default__ACACCTCAT[[#This Row],[ACCT_CATEGORY]]</f>
        <v>21137</v>
      </c>
    </row>
    <row r="4691" spans="1:7" x14ac:dyDescent="0.25">
      <c r="A4691" t="s">
        <v>9924</v>
      </c>
      <c r="B4691" t="s">
        <v>9925</v>
      </c>
      <c r="C4691" t="s">
        <v>5</v>
      </c>
      <c r="D4691" t="s">
        <v>352</v>
      </c>
      <c r="E4691" t="s">
        <v>352</v>
      </c>
      <c r="F4691" t="s">
        <v>127</v>
      </c>
      <c r="G4691" t="str">
        <f>Table_Default__ACACCTCAT[[#This Row],[ACCT_CATEGORY]]</f>
        <v>21138</v>
      </c>
    </row>
    <row r="4692" spans="1:7" x14ac:dyDescent="0.25">
      <c r="A4692" t="s">
        <v>9926</v>
      </c>
      <c r="B4692" t="s">
        <v>9927</v>
      </c>
      <c r="C4692" t="s">
        <v>5</v>
      </c>
      <c r="D4692" t="s">
        <v>352</v>
      </c>
      <c r="E4692" t="s">
        <v>352</v>
      </c>
      <c r="F4692" t="s">
        <v>127</v>
      </c>
      <c r="G4692" t="str">
        <f>Table_Default__ACACCTCAT[[#This Row],[ACCT_CATEGORY]]</f>
        <v>21139</v>
      </c>
    </row>
    <row r="4693" spans="1:7" x14ac:dyDescent="0.25">
      <c r="A4693" t="s">
        <v>9928</v>
      </c>
      <c r="B4693" t="s">
        <v>9929</v>
      </c>
      <c r="C4693" t="s">
        <v>5</v>
      </c>
      <c r="D4693" t="s">
        <v>352</v>
      </c>
      <c r="E4693" t="s">
        <v>352</v>
      </c>
      <c r="F4693" t="s">
        <v>127</v>
      </c>
      <c r="G4693" t="str">
        <f>Table_Default__ACACCTCAT[[#This Row],[ACCT_CATEGORY]]</f>
        <v>21140</v>
      </c>
    </row>
    <row r="4694" spans="1:7" x14ac:dyDescent="0.25">
      <c r="A4694" t="s">
        <v>9930</v>
      </c>
      <c r="B4694" t="s">
        <v>9931</v>
      </c>
      <c r="C4694" t="s">
        <v>5</v>
      </c>
      <c r="D4694" t="s">
        <v>352</v>
      </c>
      <c r="E4694" t="s">
        <v>352</v>
      </c>
      <c r="F4694" t="s">
        <v>127</v>
      </c>
      <c r="G4694" t="str">
        <f>Table_Default__ACACCTCAT[[#This Row],[ACCT_CATEGORY]]</f>
        <v>21141</v>
      </c>
    </row>
    <row r="4695" spans="1:7" x14ac:dyDescent="0.25">
      <c r="A4695" t="s">
        <v>9932</v>
      </c>
      <c r="B4695" t="s">
        <v>9933</v>
      </c>
      <c r="C4695" t="s">
        <v>5</v>
      </c>
      <c r="D4695" t="s">
        <v>352</v>
      </c>
      <c r="E4695" t="s">
        <v>352</v>
      </c>
      <c r="F4695" t="s">
        <v>127</v>
      </c>
      <c r="G4695" t="str">
        <f>Table_Default__ACACCTCAT[[#This Row],[ACCT_CATEGORY]]</f>
        <v>21142</v>
      </c>
    </row>
    <row r="4696" spans="1:7" x14ac:dyDescent="0.25">
      <c r="A4696" t="s">
        <v>9934</v>
      </c>
      <c r="B4696" t="s">
        <v>9935</v>
      </c>
      <c r="C4696" t="s">
        <v>5</v>
      </c>
      <c r="D4696" t="s">
        <v>352</v>
      </c>
      <c r="E4696" t="s">
        <v>352</v>
      </c>
      <c r="F4696" t="s">
        <v>127</v>
      </c>
      <c r="G4696" t="str">
        <f>Table_Default__ACACCTCAT[[#This Row],[ACCT_CATEGORY]]</f>
        <v>21143</v>
      </c>
    </row>
    <row r="4697" spans="1:7" x14ac:dyDescent="0.25">
      <c r="A4697" t="s">
        <v>9936</v>
      </c>
      <c r="B4697" t="s">
        <v>9937</v>
      </c>
      <c r="C4697" t="s">
        <v>5</v>
      </c>
      <c r="D4697" t="s">
        <v>352</v>
      </c>
      <c r="E4697" t="s">
        <v>352</v>
      </c>
      <c r="F4697" t="s">
        <v>127</v>
      </c>
      <c r="G4697" t="str">
        <f>Table_Default__ACACCTCAT[[#This Row],[ACCT_CATEGORY]]</f>
        <v>21144</v>
      </c>
    </row>
    <row r="4698" spans="1:7" x14ac:dyDescent="0.25">
      <c r="A4698" t="s">
        <v>9938</v>
      </c>
      <c r="B4698" t="s">
        <v>9939</v>
      </c>
      <c r="C4698" t="s">
        <v>5</v>
      </c>
      <c r="D4698" t="s">
        <v>352</v>
      </c>
      <c r="E4698" t="s">
        <v>352</v>
      </c>
      <c r="F4698" t="s">
        <v>127</v>
      </c>
      <c r="G4698" t="str">
        <f>Table_Default__ACACCTCAT[[#This Row],[ACCT_CATEGORY]]</f>
        <v>21145</v>
      </c>
    </row>
    <row r="4699" spans="1:7" x14ac:dyDescent="0.25">
      <c r="A4699" t="s">
        <v>9940</v>
      </c>
      <c r="B4699" t="s">
        <v>9941</v>
      </c>
      <c r="C4699" t="s">
        <v>5</v>
      </c>
      <c r="D4699" t="s">
        <v>352</v>
      </c>
      <c r="E4699" t="s">
        <v>352</v>
      </c>
      <c r="F4699" t="s">
        <v>127</v>
      </c>
      <c r="G4699" t="str">
        <f>Table_Default__ACACCTCAT[[#This Row],[ACCT_CATEGORY]]</f>
        <v>21146</v>
      </c>
    </row>
    <row r="4700" spans="1:7" x14ac:dyDescent="0.25">
      <c r="A4700" t="s">
        <v>9942</v>
      </c>
      <c r="B4700" t="s">
        <v>9943</v>
      </c>
      <c r="C4700" t="s">
        <v>5</v>
      </c>
      <c r="D4700" t="s">
        <v>352</v>
      </c>
      <c r="E4700" t="s">
        <v>352</v>
      </c>
      <c r="F4700" t="s">
        <v>127</v>
      </c>
      <c r="G4700" t="str">
        <f>Table_Default__ACACCTCAT[[#This Row],[ACCT_CATEGORY]]</f>
        <v>21147</v>
      </c>
    </row>
    <row r="4701" spans="1:7" x14ac:dyDescent="0.25">
      <c r="A4701" t="s">
        <v>9944</v>
      </c>
      <c r="B4701" t="s">
        <v>9945</v>
      </c>
      <c r="C4701" t="s">
        <v>5</v>
      </c>
      <c r="D4701" t="s">
        <v>352</v>
      </c>
      <c r="E4701" t="s">
        <v>352</v>
      </c>
      <c r="F4701" t="s">
        <v>127</v>
      </c>
      <c r="G4701" t="str">
        <f>Table_Default__ACACCTCAT[[#This Row],[ACCT_CATEGORY]]</f>
        <v>21148</v>
      </c>
    </row>
    <row r="4702" spans="1:7" x14ac:dyDescent="0.25">
      <c r="A4702" t="s">
        <v>9946</v>
      </c>
      <c r="B4702" t="s">
        <v>9947</v>
      </c>
      <c r="C4702" t="s">
        <v>5</v>
      </c>
      <c r="D4702" t="s">
        <v>352</v>
      </c>
      <c r="E4702" t="s">
        <v>352</v>
      </c>
      <c r="F4702" t="s">
        <v>127</v>
      </c>
      <c r="G4702" t="str">
        <f>Table_Default__ACACCTCAT[[#This Row],[ACCT_CATEGORY]]</f>
        <v>21149</v>
      </c>
    </row>
    <row r="4703" spans="1:7" x14ac:dyDescent="0.25">
      <c r="A4703" t="s">
        <v>9948</v>
      </c>
      <c r="B4703" t="s">
        <v>9949</v>
      </c>
      <c r="C4703" t="s">
        <v>5</v>
      </c>
      <c r="D4703" t="s">
        <v>352</v>
      </c>
      <c r="E4703" t="s">
        <v>352</v>
      </c>
      <c r="F4703" t="s">
        <v>127</v>
      </c>
      <c r="G4703" t="str">
        <f>Table_Default__ACACCTCAT[[#This Row],[ACCT_CATEGORY]]</f>
        <v>21150</v>
      </c>
    </row>
    <row r="4704" spans="1:7" x14ac:dyDescent="0.25">
      <c r="A4704" t="s">
        <v>9950</v>
      </c>
      <c r="B4704" t="s">
        <v>9951</v>
      </c>
      <c r="C4704" t="s">
        <v>5</v>
      </c>
      <c r="D4704" t="s">
        <v>352</v>
      </c>
      <c r="E4704" t="s">
        <v>352</v>
      </c>
      <c r="F4704" t="s">
        <v>127</v>
      </c>
      <c r="G4704" t="str">
        <f>Table_Default__ACACCTCAT[[#This Row],[ACCT_CATEGORY]]</f>
        <v>21151</v>
      </c>
    </row>
    <row r="4705" spans="1:7" x14ac:dyDescent="0.25">
      <c r="A4705" t="s">
        <v>9952</v>
      </c>
      <c r="B4705" t="s">
        <v>9953</v>
      </c>
      <c r="C4705" t="s">
        <v>5</v>
      </c>
      <c r="D4705" t="s">
        <v>352</v>
      </c>
      <c r="E4705" t="s">
        <v>352</v>
      </c>
      <c r="F4705" t="s">
        <v>127</v>
      </c>
      <c r="G4705" t="str">
        <f>Table_Default__ACACCTCAT[[#This Row],[ACCT_CATEGORY]]</f>
        <v>21152</v>
      </c>
    </row>
    <row r="4706" spans="1:7" x14ac:dyDescent="0.25">
      <c r="A4706" t="s">
        <v>9954</v>
      </c>
      <c r="B4706" t="s">
        <v>9955</v>
      </c>
      <c r="C4706" t="s">
        <v>5</v>
      </c>
      <c r="D4706" t="s">
        <v>352</v>
      </c>
      <c r="E4706" t="s">
        <v>352</v>
      </c>
      <c r="F4706" t="s">
        <v>127</v>
      </c>
      <c r="G4706" t="str">
        <f>Table_Default__ACACCTCAT[[#This Row],[ACCT_CATEGORY]]</f>
        <v>21153</v>
      </c>
    </row>
    <row r="4707" spans="1:7" x14ac:dyDescent="0.25">
      <c r="A4707" t="s">
        <v>9956</v>
      </c>
      <c r="B4707" t="s">
        <v>9957</v>
      </c>
      <c r="C4707" t="s">
        <v>5</v>
      </c>
      <c r="D4707" t="s">
        <v>352</v>
      </c>
      <c r="E4707" t="s">
        <v>352</v>
      </c>
      <c r="F4707" t="s">
        <v>127</v>
      </c>
      <c r="G4707" t="str">
        <f>Table_Default__ACACCTCAT[[#This Row],[ACCT_CATEGORY]]</f>
        <v>21154</v>
      </c>
    </row>
    <row r="4708" spans="1:7" x14ac:dyDescent="0.25">
      <c r="A4708" t="s">
        <v>9958</v>
      </c>
      <c r="B4708" t="s">
        <v>9959</v>
      </c>
      <c r="C4708" t="s">
        <v>5</v>
      </c>
      <c r="D4708" t="s">
        <v>352</v>
      </c>
      <c r="E4708" t="s">
        <v>352</v>
      </c>
      <c r="F4708" t="s">
        <v>127</v>
      </c>
      <c r="G4708" t="str">
        <f>Table_Default__ACACCTCAT[[#This Row],[ACCT_CATEGORY]]</f>
        <v>21156</v>
      </c>
    </row>
    <row r="4709" spans="1:7" x14ac:dyDescent="0.25">
      <c r="A4709" t="s">
        <v>9960</v>
      </c>
      <c r="B4709" t="s">
        <v>9961</v>
      </c>
      <c r="C4709" t="s">
        <v>5</v>
      </c>
      <c r="D4709" t="s">
        <v>352</v>
      </c>
      <c r="E4709" t="s">
        <v>352</v>
      </c>
      <c r="F4709" t="s">
        <v>127</v>
      </c>
      <c r="G4709" t="str">
        <f>Table_Default__ACACCTCAT[[#This Row],[ACCT_CATEGORY]]</f>
        <v>21157</v>
      </c>
    </row>
    <row r="4710" spans="1:7" x14ac:dyDescent="0.25">
      <c r="A4710" t="s">
        <v>9962</v>
      </c>
      <c r="B4710" t="s">
        <v>9963</v>
      </c>
      <c r="C4710" t="s">
        <v>5</v>
      </c>
      <c r="D4710" t="s">
        <v>352</v>
      </c>
      <c r="E4710" t="s">
        <v>352</v>
      </c>
      <c r="F4710" t="s">
        <v>127</v>
      </c>
      <c r="G4710" t="str">
        <f>Table_Default__ACACCTCAT[[#This Row],[ACCT_CATEGORY]]</f>
        <v>21158</v>
      </c>
    </row>
    <row r="4711" spans="1:7" x14ac:dyDescent="0.25">
      <c r="A4711" t="s">
        <v>9964</v>
      </c>
      <c r="B4711" t="s">
        <v>9965</v>
      </c>
      <c r="C4711" t="s">
        <v>5</v>
      </c>
      <c r="D4711" t="s">
        <v>352</v>
      </c>
      <c r="E4711" t="s">
        <v>352</v>
      </c>
      <c r="F4711" t="s">
        <v>127</v>
      </c>
      <c r="G4711" t="str">
        <f>Table_Default__ACACCTCAT[[#This Row],[ACCT_CATEGORY]]</f>
        <v>21159</v>
      </c>
    </row>
    <row r="4712" spans="1:7" x14ac:dyDescent="0.25">
      <c r="A4712" t="s">
        <v>9966</v>
      </c>
      <c r="B4712" t="s">
        <v>9967</v>
      </c>
      <c r="C4712" t="s">
        <v>5</v>
      </c>
      <c r="D4712" t="s">
        <v>352</v>
      </c>
      <c r="E4712" t="s">
        <v>352</v>
      </c>
      <c r="F4712" t="s">
        <v>127</v>
      </c>
      <c r="G4712" t="str">
        <f>Table_Default__ACACCTCAT[[#This Row],[ACCT_CATEGORY]]</f>
        <v>21160</v>
      </c>
    </row>
    <row r="4713" spans="1:7" x14ac:dyDescent="0.25">
      <c r="A4713" t="s">
        <v>9968</v>
      </c>
      <c r="B4713" t="s">
        <v>9969</v>
      </c>
      <c r="C4713" t="s">
        <v>5</v>
      </c>
      <c r="D4713" t="s">
        <v>352</v>
      </c>
      <c r="E4713" t="s">
        <v>352</v>
      </c>
      <c r="F4713" t="s">
        <v>127</v>
      </c>
      <c r="G4713" t="str">
        <f>Table_Default__ACACCTCAT[[#This Row],[ACCT_CATEGORY]]</f>
        <v>21200</v>
      </c>
    </row>
    <row r="4714" spans="1:7" x14ac:dyDescent="0.25">
      <c r="A4714" t="s">
        <v>9970</v>
      </c>
      <c r="B4714" t="s">
        <v>9971</v>
      </c>
      <c r="C4714" t="s">
        <v>5</v>
      </c>
      <c r="D4714" t="s">
        <v>352</v>
      </c>
      <c r="E4714" t="s">
        <v>352</v>
      </c>
      <c r="F4714" t="s">
        <v>127</v>
      </c>
      <c r="G4714" t="str">
        <f>Table_Default__ACACCTCAT[[#This Row],[ACCT_CATEGORY]]</f>
        <v>21201</v>
      </c>
    </row>
    <row r="4715" spans="1:7" x14ac:dyDescent="0.25">
      <c r="A4715" t="s">
        <v>9972</v>
      </c>
      <c r="B4715" t="s">
        <v>9973</v>
      </c>
      <c r="C4715" t="s">
        <v>5</v>
      </c>
      <c r="D4715" t="s">
        <v>352</v>
      </c>
      <c r="E4715" t="s">
        <v>352</v>
      </c>
      <c r="F4715" t="s">
        <v>127</v>
      </c>
      <c r="G4715" t="str">
        <f>Table_Default__ACACCTCAT[[#This Row],[ACCT_CATEGORY]]</f>
        <v>21300</v>
      </c>
    </row>
    <row r="4716" spans="1:7" x14ac:dyDescent="0.25">
      <c r="A4716" t="s">
        <v>9974</v>
      </c>
      <c r="B4716" t="s">
        <v>9975</v>
      </c>
      <c r="C4716" t="s">
        <v>5</v>
      </c>
      <c r="D4716" t="s">
        <v>352</v>
      </c>
      <c r="E4716" t="s">
        <v>352</v>
      </c>
      <c r="F4716" t="s">
        <v>127</v>
      </c>
      <c r="G4716" t="str">
        <f>Table_Default__ACACCTCAT[[#This Row],[ACCT_CATEGORY]]</f>
        <v>21301</v>
      </c>
    </row>
    <row r="4717" spans="1:7" x14ac:dyDescent="0.25">
      <c r="A4717" t="s">
        <v>9976</v>
      </c>
      <c r="B4717" t="s">
        <v>9977</v>
      </c>
      <c r="C4717" t="s">
        <v>5</v>
      </c>
      <c r="D4717" t="s">
        <v>352</v>
      </c>
      <c r="E4717" t="s">
        <v>352</v>
      </c>
      <c r="F4717" t="s">
        <v>127</v>
      </c>
      <c r="G4717" t="str">
        <f>Table_Default__ACACCTCAT[[#This Row],[ACCT_CATEGORY]]</f>
        <v>21302</v>
      </c>
    </row>
    <row r="4718" spans="1:7" x14ac:dyDescent="0.25">
      <c r="A4718" t="s">
        <v>9978</v>
      </c>
      <c r="B4718" t="s">
        <v>9979</v>
      </c>
      <c r="C4718" t="s">
        <v>5</v>
      </c>
      <c r="D4718" t="s">
        <v>352</v>
      </c>
      <c r="E4718" t="s">
        <v>352</v>
      </c>
      <c r="F4718" t="s">
        <v>127</v>
      </c>
      <c r="G4718" t="str">
        <f>Table_Default__ACACCTCAT[[#This Row],[ACCT_CATEGORY]]</f>
        <v>21303</v>
      </c>
    </row>
    <row r="4719" spans="1:7" x14ac:dyDescent="0.25">
      <c r="A4719" t="s">
        <v>9980</v>
      </c>
      <c r="B4719" t="s">
        <v>9981</v>
      </c>
      <c r="C4719" t="s">
        <v>5</v>
      </c>
      <c r="D4719" t="s">
        <v>352</v>
      </c>
      <c r="E4719" t="s">
        <v>352</v>
      </c>
      <c r="F4719" t="s">
        <v>127</v>
      </c>
      <c r="G4719" t="str">
        <f>Table_Default__ACACCTCAT[[#This Row],[ACCT_CATEGORY]]</f>
        <v>21304</v>
      </c>
    </row>
    <row r="4720" spans="1:7" x14ac:dyDescent="0.25">
      <c r="A4720" t="s">
        <v>9982</v>
      </c>
      <c r="B4720" t="s">
        <v>9983</v>
      </c>
      <c r="C4720" t="s">
        <v>5</v>
      </c>
      <c r="D4720" t="s">
        <v>352</v>
      </c>
      <c r="E4720" t="s">
        <v>352</v>
      </c>
      <c r="F4720" t="s">
        <v>127</v>
      </c>
      <c r="G4720" t="str">
        <f>Table_Default__ACACCTCAT[[#This Row],[ACCT_CATEGORY]]</f>
        <v>21305</v>
      </c>
    </row>
    <row r="4721" spans="1:7" x14ac:dyDescent="0.25">
      <c r="A4721" t="s">
        <v>9984</v>
      </c>
      <c r="B4721" t="s">
        <v>9985</v>
      </c>
      <c r="C4721" t="s">
        <v>5</v>
      </c>
      <c r="D4721" t="s">
        <v>352</v>
      </c>
      <c r="E4721" t="s">
        <v>352</v>
      </c>
      <c r="F4721" t="s">
        <v>127</v>
      </c>
      <c r="G4721" t="str">
        <f>Table_Default__ACACCTCAT[[#This Row],[ACCT_CATEGORY]]</f>
        <v>21306</v>
      </c>
    </row>
    <row r="4722" spans="1:7" x14ac:dyDescent="0.25">
      <c r="A4722" t="s">
        <v>9986</v>
      </c>
      <c r="B4722" t="s">
        <v>9987</v>
      </c>
      <c r="C4722" t="s">
        <v>5</v>
      </c>
      <c r="D4722" t="s">
        <v>352</v>
      </c>
      <c r="E4722" t="s">
        <v>352</v>
      </c>
      <c r="F4722" t="s">
        <v>127</v>
      </c>
      <c r="G4722" t="str">
        <f>Table_Default__ACACCTCAT[[#This Row],[ACCT_CATEGORY]]</f>
        <v>21307</v>
      </c>
    </row>
    <row r="4723" spans="1:7" x14ac:dyDescent="0.25">
      <c r="A4723" t="s">
        <v>9988</v>
      </c>
      <c r="B4723" t="s">
        <v>9989</v>
      </c>
      <c r="C4723" t="s">
        <v>5</v>
      </c>
      <c r="D4723" t="s">
        <v>352</v>
      </c>
      <c r="E4723" t="s">
        <v>352</v>
      </c>
      <c r="F4723" t="s">
        <v>127</v>
      </c>
      <c r="G4723" t="str">
        <f>Table_Default__ACACCTCAT[[#This Row],[ACCT_CATEGORY]]</f>
        <v>21308</v>
      </c>
    </row>
    <row r="4724" spans="1:7" x14ac:dyDescent="0.25">
      <c r="A4724" t="s">
        <v>9990</v>
      </c>
      <c r="B4724" t="s">
        <v>9991</v>
      </c>
      <c r="C4724" t="s">
        <v>5</v>
      </c>
      <c r="D4724" t="s">
        <v>352</v>
      </c>
      <c r="E4724" t="s">
        <v>352</v>
      </c>
      <c r="F4724" t="s">
        <v>127</v>
      </c>
      <c r="G4724" t="str">
        <f>Table_Default__ACACCTCAT[[#This Row],[ACCT_CATEGORY]]</f>
        <v>21309</v>
      </c>
    </row>
    <row r="4725" spans="1:7" x14ac:dyDescent="0.25">
      <c r="A4725" t="s">
        <v>9992</v>
      </c>
      <c r="B4725" t="s">
        <v>9993</v>
      </c>
      <c r="C4725" t="s">
        <v>5</v>
      </c>
      <c r="D4725" t="s">
        <v>352</v>
      </c>
      <c r="E4725" t="s">
        <v>352</v>
      </c>
      <c r="F4725" t="s">
        <v>127</v>
      </c>
      <c r="G4725" t="str">
        <f>Table_Default__ACACCTCAT[[#This Row],[ACCT_CATEGORY]]</f>
        <v>21310</v>
      </c>
    </row>
    <row r="4726" spans="1:7" x14ac:dyDescent="0.25">
      <c r="A4726" t="s">
        <v>9994</v>
      </c>
      <c r="B4726" t="s">
        <v>9995</v>
      </c>
      <c r="C4726" t="s">
        <v>5</v>
      </c>
      <c r="D4726" t="s">
        <v>352</v>
      </c>
      <c r="E4726" t="s">
        <v>352</v>
      </c>
      <c r="F4726" t="s">
        <v>127</v>
      </c>
      <c r="G4726" t="str">
        <f>Table_Default__ACACCTCAT[[#This Row],[ACCT_CATEGORY]]</f>
        <v>21311</v>
      </c>
    </row>
    <row r="4727" spans="1:7" x14ac:dyDescent="0.25">
      <c r="A4727" t="s">
        <v>9996</v>
      </c>
      <c r="B4727" t="s">
        <v>9997</v>
      </c>
      <c r="C4727" t="s">
        <v>5</v>
      </c>
      <c r="D4727" t="s">
        <v>352</v>
      </c>
      <c r="E4727" t="s">
        <v>352</v>
      </c>
      <c r="F4727" t="s">
        <v>127</v>
      </c>
      <c r="G4727" t="str">
        <f>Table_Default__ACACCTCAT[[#This Row],[ACCT_CATEGORY]]</f>
        <v>21312</v>
      </c>
    </row>
    <row r="4728" spans="1:7" x14ac:dyDescent="0.25">
      <c r="A4728" t="s">
        <v>9998</v>
      </c>
      <c r="B4728" t="s">
        <v>9999</v>
      </c>
      <c r="C4728" t="s">
        <v>5</v>
      </c>
      <c r="D4728" t="s">
        <v>352</v>
      </c>
      <c r="E4728" t="s">
        <v>352</v>
      </c>
      <c r="F4728" t="s">
        <v>127</v>
      </c>
      <c r="G4728" t="str">
        <f>Table_Default__ACACCTCAT[[#This Row],[ACCT_CATEGORY]]</f>
        <v>21313</v>
      </c>
    </row>
    <row r="4729" spans="1:7" x14ac:dyDescent="0.25">
      <c r="A4729" t="s">
        <v>10000</v>
      </c>
      <c r="B4729" t="s">
        <v>10001</v>
      </c>
      <c r="C4729" t="s">
        <v>5</v>
      </c>
      <c r="D4729" t="s">
        <v>352</v>
      </c>
      <c r="E4729" t="s">
        <v>352</v>
      </c>
      <c r="F4729" t="s">
        <v>127</v>
      </c>
      <c r="G4729" t="str">
        <f>Table_Default__ACACCTCAT[[#This Row],[ACCT_CATEGORY]]</f>
        <v>21314</v>
      </c>
    </row>
    <row r="4730" spans="1:7" x14ac:dyDescent="0.25">
      <c r="A4730" t="s">
        <v>10002</v>
      </c>
      <c r="B4730" t="s">
        <v>10003</v>
      </c>
      <c r="C4730" t="s">
        <v>5</v>
      </c>
      <c r="D4730" t="s">
        <v>352</v>
      </c>
      <c r="E4730" t="s">
        <v>352</v>
      </c>
      <c r="F4730" t="s">
        <v>127</v>
      </c>
      <c r="G4730" t="str">
        <f>Table_Default__ACACCTCAT[[#This Row],[ACCT_CATEGORY]]</f>
        <v>21315</v>
      </c>
    </row>
    <row r="4731" spans="1:7" x14ac:dyDescent="0.25">
      <c r="A4731" t="s">
        <v>10004</v>
      </c>
      <c r="B4731" t="s">
        <v>10005</v>
      </c>
      <c r="C4731" t="s">
        <v>5</v>
      </c>
      <c r="D4731" t="s">
        <v>352</v>
      </c>
      <c r="E4731" t="s">
        <v>352</v>
      </c>
      <c r="F4731" t="s">
        <v>127</v>
      </c>
      <c r="G4731" t="str">
        <f>Table_Default__ACACCTCAT[[#This Row],[ACCT_CATEGORY]]</f>
        <v>21316</v>
      </c>
    </row>
    <row r="4732" spans="1:7" x14ac:dyDescent="0.25">
      <c r="A4732" t="s">
        <v>10006</v>
      </c>
      <c r="B4732" t="s">
        <v>10007</v>
      </c>
      <c r="C4732" t="s">
        <v>5</v>
      </c>
      <c r="D4732" t="s">
        <v>352</v>
      </c>
      <c r="E4732" t="s">
        <v>352</v>
      </c>
      <c r="F4732" t="s">
        <v>127</v>
      </c>
      <c r="G4732" t="str">
        <f>Table_Default__ACACCTCAT[[#This Row],[ACCT_CATEGORY]]</f>
        <v>21317</v>
      </c>
    </row>
    <row r="4733" spans="1:7" x14ac:dyDescent="0.25">
      <c r="A4733" t="s">
        <v>10008</v>
      </c>
      <c r="B4733" t="s">
        <v>10009</v>
      </c>
      <c r="C4733" t="s">
        <v>5</v>
      </c>
      <c r="D4733" t="s">
        <v>352</v>
      </c>
      <c r="E4733" t="s">
        <v>352</v>
      </c>
      <c r="F4733" t="s">
        <v>127</v>
      </c>
      <c r="G4733" t="str">
        <f>Table_Default__ACACCTCAT[[#This Row],[ACCT_CATEGORY]]</f>
        <v>21318</v>
      </c>
    </row>
    <row r="4734" spans="1:7" x14ac:dyDescent="0.25">
      <c r="A4734" t="s">
        <v>10010</v>
      </c>
      <c r="B4734" t="s">
        <v>10011</v>
      </c>
      <c r="C4734" t="s">
        <v>5</v>
      </c>
      <c r="D4734" t="s">
        <v>352</v>
      </c>
      <c r="E4734" t="s">
        <v>352</v>
      </c>
      <c r="F4734" t="s">
        <v>127</v>
      </c>
      <c r="G4734" t="str">
        <f>Table_Default__ACACCTCAT[[#This Row],[ACCT_CATEGORY]]</f>
        <v>21319</v>
      </c>
    </row>
    <row r="4735" spans="1:7" x14ac:dyDescent="0.25">
      <c r="A4735" t="s">
        <v>10012</v>
      </c>
      <c r="B4735" t="s">
        <v>10013</v>
      </c>
      <c r="C4735" t="s">
        <v>5</v>
      </c>
      <c r="D4735" t="s">
        <v>352</v>
      </c>
      <c r="E4735" t="s">
        <v>352</v>
      </c>
      <c r="F4735" t="s">
        <v>127</v>
      </c>
      <c r="G4735" t="str">
        <f>Table_Default__ACACCTCAT[[#This Row],[ACCT_CATEGORY]]</f>
        <v>21320</v>
      </c>
    </row>
    <row r="4736" spans="1:7" x14ac:dyDescent="0.25">
      <c r="A4736" t="s">
        <v>10014</v>
      </c>
      <c r="B4736" t="s">
        <v>10015</v>
      </c>
      <c r="C4736" t="s">
        <v>5</v>
      </c>
      <c r="D4736" t="s">
        <v>352</v>
      </c>
      <c r="E4736" t="s">
        <v>352</v>
      </c>
      <c r="F4736" t="s">
        <v>127</v>
      </c>
      <c r="G4736" t="str">
        <f>Table_Default__ACACCTCAT[[#This Row],[ACCT_CATEGORY]]</f>
        <v>21321</v>
      </c>
    </row>
    <row r="4737" spans="1:7" x14ac:dyDescent="0.25">
      <c r="A4737" t="s">
        <v>10016</v>
      </c>
      <c r="B4737" t="s">
        <v>10017</v>
      </c>
      <c r="C4737" t="s">
        <v>5</v>
      </c>
      <c r="D4737" t="s">
        <v>352</v>
      </c>
      <c r="E4737" t="s">
        <v>352</v>
      </c>
      <c r="F4737" t="s">
        <v>127</v>
      </c>
      <c r="G4737" t="str">
        <f>Table_Default__ACACCTCAT[[#This Row],[ACCT_CATEGORY]]</f>
        <v>21322</v>
      </c>
    </row>
    <row r="4738" spans="1:7" x14ac:dyDescent="0.25">
      <c r="A4738" t="s">
        <v>10018</v>
      </c>
      <c r="B4738" t="s">
        <v>10019</v>
      </c>
      <c r="C4738" t="s">
        <v>5</v>
      </c>
      <c r="D4738" t="s">
        <v>352</v>
      </c>
      <c r="E4738" t="s">
        <v>352</v>
      </c>
      <c r="F4738" t="s">
        <v>127</v>
      </c>
      <c r="G4738" t="str">
        <f>Table_Default__ACACCTCAT[[#This Row],[ACCT_CATEGORY]]</f>
        <v>21323</v>
      </c>
    </row>
    <row r="4739" spans="1:7" x14ac:dyDescent="0.25">
      <c r="A4739" t="s">
        <v>10020</v>
      </c>
      <c r="B4739" t="s">
        <v>10021</v>
      </c>
      <c r="C4739" t="s">
        <v>5</v>
      </c>
      <c r="D4739" t="s">
        <v>352</v>
      </c>
      <c r="E4739" t="s">
        <v>352</v>
      </c>
      <c r="F4739" t="s">
        <v>127</v>
      </c>
      <c r="G4739" t="str">
        <f>Table_Default__ACACCTCAT[[#This Row],[ACCT_CATEGORY]]</f>
        <v>21324</v>
      </c>
    </row>
    <row r="4740" spans="1:7" x14ac:dyDescent="0.25">
      <c r="A4740" t="s">
        <v>10022</v>
      </c>
      <c r="B4740" t="s">
        <v>10023</v>
      </c>
      <c r="C4740" t="s">
        <v>5</v>
      </c>
      <c r="D4740" t="s">
        <v>352</v>
      </c>
      <c r="E4740" t="s">
        <v>352</v>
      </c>
      <c r="F4740" t="s">
        <v>127</v>
      </c>
      <c r="G4740" t="str">
        <f>Table_Default__ACACCTCAT[[#This Row],[ACCT_CATEGORY]]</f>
        <v>21325</v>
      </c>
    </row>
    <row r="4741" spans="1:7" x14ac:dyDescent="0.25">
      <c r="A4741" t="s">
        <v>10024</v>
      </c>
      <c r="B4741" t="s">
        <v>10025</v>
      </c>
      <c r="C4741" t="s">
        <v>5</v>
      </c>
      <c r="D4741" t="s">
        <v>352</v>
      </c>
      <c r="E4741" t="s">
        <v>352</v>
      </c>
      <c r="F4741" t="s">
        <v>127</v>
      </c>
      <c r="G4741" t="str">
        <f>Table_Default__ACACCTCAT[[#This Row],[ACCT_CATEGORY]]</f>
        <v>21326</v>
      </c>
    </row>
    <row r="4742" spans="1:7" x14ac:dyDescent="0.25">
      <c r="A4742" t="s">
        <v>10026</v>
      </c>
      <c r="B4742" t="s">
        <v>10027</v>
      </c>
      <c r="C4742" t="s">
        <v>5</v>
      </c>
      <c r="D4742" t="s">
        <v>352</v>
      </c>
      <c r="E4742" t="s">
        <v>352</v>
      </c>
      <c r="F4742" t="s">
        <v>127</v>
      </c>
      <c r="G4742" t="str">
        <f>Table_Default__ACACCTCAT[[#This Row],[ACCT_CATEGORY]]</f>
        <v>21327</v>
      </c>
    </row>
    <row r="4743" spans="1:7" x14ac:dyDescent="0.25">
      <c r="A4743" t="s">
        <v>10028</v>
      </c>
      <c r="B4743" t="s">
        <v>10029</v>
      </c>
      <c r="C4743" t="s">
        <v>5</v>
      </c>
      <c r="D4743" t="s">
        <v>352</v>
      </c>
      <c r="E4743" t="s">
        <v>352</v>
      </c>
      <c r="F4743" t="s">
        <v>127</v>
      </c>
      <c r="G4743" t="str">
        <f>Table_Default__ACACCTCAT[[#This Row],[ACCT_CATEGORY]]</f>
        <v>21328</v>
      </c>
    </row>
    <row r="4744" spans="1:7" x14ac:dyDescent="0.25">
      <c r="A4744" t="s">
        <v>10030</v>
      </c>
      <c r="B4744" t="s">
        <v>10031</v>
      </c>
      <c r="C4744" t="s">
        <v>5</v>
      </c>
      <c r="D4744" t="s">
        <v>352</v>
      </c>
      <c r="E4744" t="s">
        <v>352</v>
      </c>
      <c r="F4744" t="s">
        <v>127</v>
      </c>
      <c r="G4744" t="str">
        <f>Table_Default__ACACCTCAT[[#This Row],[ACCT_CATEGORY]]</f>
        <v>21329</v>
      </c>
    </row>
    <row r="4745" spans="1:7" x14ac:dyDescent="0.25">
      <c r="A4745" t="s">
        <v>10032</v>
      </c>
      <c r="B4745" t="s">
        <v>10033</v>
      </c>
      <c r="C4745" t="s">
        <v>5</v>
      </c>
      <c r="D4745" t="s">
        <v>352</v>
      </c>
      <c r="E4745" t="s">
        <v>352</v>
      </c>
      <c r="F4745" t="s">
        <v>127</v>
      </c>
      <c r="G4745" t="str">
        <f>Table_Default__ACACCTCAT[[#This Row],[ACCT_CATEGORY]]</f>
        <v>21330</v>
      </c>
    </row>
    <row r="4746" spans="1:7" x14ac:dyDescent="0.25">
      <c r="A4746" t="s">
        <v>10034</v>
      </c>
      <c r="B4746" t="s">
        <v>10035</v>
      </c>
      <c r="C4746" t="s">
        <v>5</v>
      </c>
      <c r="D4746" t="s">
        <v>352</v>
      </c>
      <c r="E4746" t="s">
        <v>352</v>
      </c>
      <c r="F4746" t="s">
        <v>127</v>
      </c>
      <c r="G4746" t="str">
        <f>Table_Default__ACACCTCAT[[#This Row],[ACCT_CATEGORY]]</f>
        <v>21331</v>
      </c>
    </row>
    <row r="4747" spans="1:7" x14ac:dyDescent="0.25">
      <c r="A4747" t="s">
        <v>10036</v>
      </c>
      <c r="B4747" t="s">
        <v>10037</v>
      </c>
      <c r="C4747" t="s">
        <v>5</v>
      </c>
      <c r="D4747" t="s">
        <v>352</v>
      </c>
      <c r="E4747" t="s">
        <v>352</v>
      </c>
      <c r="F4747" t="s">
        <v>127</v>
      </c>
      <c r="G4747" t="str">
        <f>Table_Default__ACACCTCAT[[#This Row],[ACCT_CATEGORY]]</f>
        <v>21332</v>
      </c>
    </row>
    <row r="4748" spans="1:7" x14ac:dyDescent="0.25">
      <c r="A4748" t="s">
        <v>10038</v>
      </c>
      <c r="B4748" t="s">
        <v>10039</v>
      </c>
      <c r="C4748" t="s">
        <v>5</v>
      </c>
      <c r="D4748" t="s">
        <v>352</v>
      </c>
      <c r="E4748" t="s">
        <v>352</v>
      </c>
      <c r="F4748" t="s">
        <v>127</v>
      </c>
      <c r="G4748" t="str">
        <f>Table_Default__ACACCTCAT[[#This Row],[ACCT_CATEGORY]]</f>
        <v>21333</v>
      </c>
    </row>
    <row r="4749" spans="1:7" x14ac:dyDescent="0.25">
      <c r="A4749" t="s">
        <v>10040</v>
      </c>
      <c r="B4749" t="s">
        <v>10041</v>
      </c>
      <c r="C4749" t="s">
        <v>5</v>
      </c>
      <c r="D4749" t="s">
        <v>352</v>
      </c>
      <c r="E4749" t="s">
        <v>352</v>
      </c>
      <c r="F4749" t="s">
        <v>127</v>
      </c>
      <c r="G4749" t="str">
        <f>Table_Default__ACACCTCAT[[#This Row],[ACCT_CATEGORY]]</f>
        <v>21334</v>
      </c>
    </row>
    <row r="4750" spans="1:7" x14ac:dyDescent="0.25">
      <c r="A4750" t="s">
        <v>10042</v>
      </c>
      <c r="B4750" t="s">
        <v>10043</v>
      </c>
      <c r="C4750" t="s">
        <v>5</v>
      </c>
      <c r="D4750" t="s">
        <v>352</v>
      </c>
      <c r="E4750" t="s">
        <v>352</v>
      </c>
      <c r="F4750" t="s">
        <v>127</v>
      </c>
      <c r="G4750" t="str">
        <f>Table_Default__ACACCTCAT[[#This Row],[ACCT_CATEGORY]]</f>
        <v>21335</v>
      </c>
    </row>
    <row r="4751" spans="1:7" x14ac:dyDescent="0.25">
      <c r="A4751" t="s">
        <v>10044</v>
      </c>
      <c r="B4751" t="s">
        <v>10045</v>
      </c>
      <c r="C4751" t="s">
        <v>5</v>
      </c>
      <c r="D4751" t="s">
        <v>352</v>
      </c>
      <c r="E4751" t="s">
        <v>352</v>
      </c>
      <c r="F4751" t="s">
        <v>127</v>
      </c>
      <c r="G4751" t="str">
        <f>Table_Default__ACACCTCAT[[#This Row],[ACCT_CATEGORY]]</f>
        <v>21336</v>
      </c>
    </row>
    <row r="4752" spans="1:7" x14ac:dyDescent="0.25">
      <c r="A4752" t="s">
        <v>10046</v>
      </c>
      <c r="B4752" t="s">
        <v>10047</v>
      </c>
      <c r="C4752" t="s">
        <v>5</v>
      </c>
      <c r="D4752" t="s">
        <v>352</v>
      </c>
      <c r="E4752" t="s">
        <v>352</v>
      </c>
      <c r="F4752" t="s">
        <v>127</v>
      </c>
      <c r="G4752" t="str">
        <f>Table_Default__ACACCTCAT[[#This Row],[ACCT_CATEGORY]]</f>
        <v>21337</v>
      </c>
    </row>
    <row r="4753" spans="1:7" x14ac:dyDescent="0.25">
      <c r="A4753" t="s">
        <v>10048</v>
      </c>
      <c r="B4753" t="s">
        <v>10049</v>
      </c>
      <c r="C4753" t="s">
        <v>5</v>
      </c>
      <c r="D4753" t="s">
        <v>352</v>
      </c>
      <c r="E4753" t="s">
        <v>352</v>
      </c>
      <c r="F4753" t="s">
        <v>127</v>
      </c>
      <c r="G4753" t="str">
        <f>Table_Default__ACACCTCAT[[#This Row],[ACCT_CATEGORY]]</f>
        <v>21338</v>
      </c>
    </row>
    <row r="4754" spans="1:7" x14ac:dyDescent="0.25">
      <c r="A4754" t="s">
        <v>10050</v>
      </c>
      <c r="B4754" t="s">
        <v>10051</v>
      </c>
      <c r="C4754" t="s">
        <v>5</v>
      </c>
      <c r="D4754" t="s">
        <v>352</v>
      </c>
      <c r="E4754" t="s">
        <v>352</v>
      </c>
      <c r="F4754" t="s">
        <v>127</v>
      </c>
      <c r="G4754" t="str">
        <f>Table_Default__ACACCTCAT[[#This Row],[ACCT_CATEGORY]]</f>
        <v>21339</v>
      </c>
    </row>
    <row r="4755" spans="1:7" x14ac:dyDescent="0.25">
      <c r="A4755" t="s">
        <v>10052</v>
      </c>
      <c r="B4755" t="s">
        <v>10053</v>
      </c>
      <c r="C4755" t="s">
        <v>5</v>
      </c>
      <c r="D4755" t="s">
        <v>352</v>
      </c>
      <c r="E4755" t="s">
        <v>352</v>
      </c>
      <c r="F4755" t="s">
        <v>127</v>
      </c>
      <c r="G4755" t="str">
        <f>Table_Default__ACACCTCAT[[#This Row],[ACCT_CATEGORY]]</f>
        <v>21340</v>
      </c>
    </row>
    <row r="4756" spans="1:7" x14ac:dyDescent="0.25">
      <c r="A4756" t="s">
        <v>10054</v>
      </c>
      <c r="B4756" t="s">
        <v>10055</v>
      </c>
      <c r="C4756" t="s">
        <v>5</v>
      </c>
      <c r="D4756" t="s">
        <v>352</v>
      </c>
      <c r="E4756" t="s">
        <v>352</v>
      </c>
      <c r="F4756" t="s">
        <v>127</v>
      </c>
      <c r="G4756" t="str">
        <f>Table_Default__ACACCTCAT[[#This Row],[ACCT_CATEGORY]]</f>
        <v>21341</v>
      </c>
    </row>
    <row r="4757" spans="1:7" x14ac:dyDescent="0.25">
      <c r="A4757" t="s">
        <v>10056</v>
      </c>
      <c r="B4757" t="s">
        <v>10057</v>
      </c>
      <c r="C4757" t="s">
        <v>5</v>
      </c>
      <c r="D4757" t="s">
        <v>352</v>
      </c>
      <c r="E4757" t="s">
        <v>352</v>
      </c>
      <c r="F4757" t="s">
        <v>127</v>
      </c>
      <c r="G4757" t="str">
        <f>Table_Default__ACACCTCAT[[#This Row],[ACCT_CATEGORY]]</f>
        <v>21342</v>
      </c>
    </row>
    <row r="4758" spans="1:7" x14ac:dyDescent="0.25">
      <c r="A4758" t="s">
        <v>10058</v>
      </c>
      <c r="B4758" t="s">
        <v>10059</v>
      </c>
      <c r="C4758" t="s">
        <v>5</v>
      </c>
      <c r="D4758" t="s">
        <v>352</v>
      </c>
      <c r="E4758" t="s">
        <v>352</v>
      </c>
      <c r="F4758" t="s">
        <v>127</v>
      </c>
      <c r="G4758" t="str">
        <f>Table_Default__ACACCTCAT[[#This Row],[ACCT_CATEGORY]]</f>
        <v>21343</v>
      </c>
    </row>
    <row r="4759" spans="1:7" x14ac:dyDescent="0.25">
      <c r="A4759" t="s">
        <v>10060</v>
      </c>
      <c r="B4759" t="s">
        <v>10061</v>
      </c>
      <c r="C4759" t="s">
        <v>5</v>
      </c>
      <c r="D4759" t="s">
        <v>352</v>
      </c>
      <c r="E4759" t="s">
        <v>352</v>
      </c>
      <c r="F4759" t="s">
        <v>127</v>
      </c>
      <c r="G4759" t="str">
        <f>Table_Default__ACACCTCAT[[#This Row],[ACCT_CATEGORY]]</f>
        <v>21344</v>
      </c>
    </row>
    <row r="4760" spans="1:7" x14ac:dyDescent="0.25">
      <c r="A4760" t="s">
        <v>10062</v>
      </c>
      <c r="B4760" t="s">
        <v>10063</v>
      </c>
      <c r="C4760" t="s">
        <v>5</v>
      </c>
      <c r="D4760" t="s">
        <v>352</v>
      </c>
      <c r="E4760" t="s">
        <v>352</v>
      </c>
      <c r="F4760" t="s">
        <v>127</v>
      </c>
      <c r="G4760" t="str">
        <f>Table_Default__ACACCTCAT[[#This Row],[ACCT_CATEGORY]]</f>
        <v>21345</v>
      </c>
    </row>
    <row r="4761" spans="1:7" x14ac:dyDescent="0.25">
      <c r="A4761" t="s">
        <v>10064</v>
      </c>
      <c r="B4761" t="s">
        <v>10065</v>
      </c>
      <c r="C4761" t="s">
        <v>5</v>
      </c>
      <c r="D4761" t="s">
        <v>352</v>
      </c>
      <c r="E4761" t="s">
        <v>352</v>
      </c>
      <c r="F4761" t="s">
        <v>127</v>
      </c>
      <c r="G4761" t="str">
        <f>Table_Default__ACACCTCAT[[#This Row],[ACCT_CATEGORY]]</f>
        <v>21346</v>
      </c>
    </row>
    <row r="4762" spans="1:7" x14ac:dyDescent="0.25">
      <c r="A4762" t="s">
        <v>10066</v>
      </c>
      <c r="B4762" t="s">
        <v>10067</v>
      </c>
      <c r="C4762" t="s">
        <v>5</v>
      </c>
      <c r="D4762" t="s">
        <v>352</v>
      </c>
      <c r="E4762" t="s">
        <v>352</v>
      </c>
      <c r="F4762" t="s">
        <v>127</v>
      </c>
      <c r="G4762" t="str">
        <f>Table_Default__ACACCTCAT[[#This Row],[ACCT_CATEGORY]]</f>
        <v>21347</v>
      </c>
    </row>
    <row r="4763" spans="1:7" x14ac:dyDescent="0.25">
      <c r="A4763" t="s">
        <v>10068</v>
      </c>
      <c r="B4763" t="s">
        <v>10069</v>
      </c>
      <c r="C4763" t="s">
        <v>5</v>
      </c>
      <c r="D4763" t="s">
        <v>352</v>
      </c>
      <c r="E4763" t="s">
        <v>352</v>
      </c>
      <c r="F4763" t="s">
        <v>127</v>
      </c>
      <c r="G4763" t="str">
        <f>Table_Default__ACACCTCAT[[#This Row],[ACCT_CATEGORY]]</f>
        <v>21348</v>
      </c>
    </row>
    <row r="4764" spans="1:7" x14ac:dyDescent="0.25">
      <c r="A4764" t="s">
        <v>10070</v>
      </c>
      <c r="B4764" t="s">
        <v>10071</v>
      </c>
      <c r="C4764" t="s">
        <v>5</v>
      </c>
      <c r="D4764" t="s">
        <v>352</v>
      </c>
      <c r="E4764" t="s">
        <v>352</v>
      </c>
      <c r="F4764" t="s">
        <v>127</v>
      </c>
      <c r="G4764" t="str">
        <f>Table_Default__ACACCTCAT[[#This Row],[ACCT_CATEGORY]]</f>
        <v>21349</v>
      </c>
    </row>
    <row r="4765" spans="1:7" x14ac:dyDescent="0.25">
      <c r="A4765" t="s">
        <v>10072</v>
      </c>
      <c r="B4765" t="s">
        <v>10073</v>
      </c>
      <c r="C4765" t="s">
        <v>5</v>
      </c>
      <c r="D4765" t="s">
        <v>352</v>
      </c>
      <c r="E4765" t="s">
        <v>352</v>
      </c>
      <c r="F4765" t="s">
        <v>127</v>
      </c>
      <c r="G4765" t="str">
        <f>Table_Default__ACACCTCAT[[#This Row],[ACCT_CATEGORY]]</f>
        <v>21350</v>
      </c>
    </row>
    <row r="4766" spans="1:7" x14ac:dyDescent="0.25">
      <c r="A4766" t="s">
        <v>10074</v>
      </c>
      <c r="B4766" t="s">
        <v>10075</v>
      </c>
      <c r="C4766" t="s">
        <v>5</v>
      </c>
      <c r="D4766" t="s">
        <v>352</v>
      </c>
      <c r="E4766" t="s">
        <v>352</v>
      </c>
      <c r="F4766" t="s">
        <v>127</v>
      </c>
      <c r="G4766" t="str">
        <f>Table_Default__ACACCTCAT[[#This Row],[ACCT_CATEGORY]]</f>
        <v>21351</v>
      </c>
    </row>
    <row r="4767" spans="1:7" x14ac:dyDescent="0.25">
      <c r="A4767" t="s">
        <v>10076</v>
      </c>
      <c r="B4767" t="s">
        <v>10077</v>
      </c>
      <c r="C4767" t="s">
        <v>5</v>
      </c>
      <c r="D4767" t="s">
        <v>352</v>
      </c>
      <c r="E4767" t="s">
        <v>352</v>
      </c>
      <c r="F4767" t="s">
        <v>127</v>
      </c>
      <c r="G4767" t="str">
        <f>Table_Default__ACACCTCAT[[#This Row],[ACCT_CATEGORY]]</f>
        <v>21352</v>
      </c>
    </row>
    <row r="4768" spans="1:7" x14ac:dyDescent="0.25">
      <c r="A4768" t="s">
        <v>10078</v>
      </c>
      <c r="B4768" t="s">
        <v>10079</v>
      </c>
      <c r="C4768" t="s">
        <v>5</v>
      </c>
      <c r="D4768" t="s">
        <v>352</v>
      </c>
      <c r="E4768" t="s">
        <v>352</v>
      </c>
      <c r="F4768" t="s">
        <v>127</v>
      </c>
      <c r="G4768" t="str">
        <f>Table_Default__ACACCTCAT[[#This Row],[ACCT_CATEGORY]]</f>
        <v>21353</v>
      </c>
    </row>
    <row r="4769" spans="1:7" x14ac:dyDescent="0.25">
      <c r="A4769" t="s">
        <v>10080</v>
      </c>
      <c r="B4769" t="s">
        <v>10081</v>
      </c>
      <c r="C4769" t="s">
        <v>5</v>
      </c>
      <c r="D4769" t="s">
        <v>352</v>
      </c>
      <c r="E4769" t="s">
        <v>352</v>
      </c>
      <c r="F4769" t="s">
        <v>127</v>
      </c>
      <c r="G4769" t="str">
        <f>Table_Default__ACACCTCAT[[#This Row],[ACCT_CATEGORY]]</f>
        <v>21354</v>
      </c>
    </row>
    <row r="4770" spans="1:7" x14ac:dyDescent="0.25">
      <c r="A4770" t="s">
        <v>10082</v>
      </c>
      <c r="B4770" t="s">
        <v>10083</v>
      </c>
      <c r="C4770" t="s">
        <v>5</v>
      </c>
      <c r="D4770" t="s">
        <v>352</v>
      </c>
      <c r="E4770" t="s">
        <v>352</v>
      </c>
      <c r="F4770" t="s">
        <v>127</v>
      </c>
      <c r="G4770" t="str">
        <f>Table_Default__ACACCTCAT[[#This Row],[ACCT_CATEGORY]]</f>
        <v>21355</v>
      </c>
    </row>
    <row r="4771" spans="1:7" x14ac:dyDescent="0.25">
      <c r="A4771" t="s">
        <v>10084</v>
      </c>
      <c r="B4771" t="s">
        <v>10085</v>
      </c>
      <c r="C4771" t="s">
        <v>5</v>
      </c>
      <c r="D4771" t="s">
        <v>352</v>
      </c>
      <c r="E4771" t="s">
        <v>352</v>
      </c>
      <c r="F4771" t="s">
        <v>127</v>
      </c>
      <c r="G4771" t="str">
        <f>Table_Default__ACACCTCAT[[#This Row],[ACCT_CATEGORY]]</f>
        <v>21356</v>
      </c>
    </row>
    <row r="4772" spans="1:7" x14ac:dyDescent="0.25">
      <c r="A4772" t="s">
        <v>10086</v>
      </c>
      <c r="B4772" t="s">
        <v>10087</v>
      </c>
      <c r="C4772" t="s">
        <v>5</v>
      </c>
      <c r="D4772" t="s">
        <v>352</v>
      </c>
      <c r="E4772" t="s">
        <v>352</v>
      </c>
      <c r="F4772" t="s">
        <v>127</v>
      </c>
      <c r="G4772" t="str">
        <f>Table_Default__ACACCTCAT[[#This Row],[ACCT_CATEGORY]]</f>
        <v>21357</v>
      </c>
    </row>
    <row r="4773" spans="1:7" x14ac:dyDescent="0.25">
      <c r="A4773" t="s">
        <v>10088</v>
      </c>
      <c r="B4773" t="s">
        <v>10089</v>
      </c>
      <c r="C4773" t="s">
        <v>5</v>
      </c>
      <c r="D4773" t="s">
        <v>352</v>
      </c>
      <c r="E4773" t="s">
        <v>352</v>
      </c>
      <c r="F4773" t="s">
        <v>127</v>
      </c>
      <c r="G4773" t="str">
        <f>Table_Default__ACACCTCAT[[#This Row],[ACCT_CATEGORY]]</f>
        <v>21358</v>
      </c>
    </row>
    <row r="4774" spans="1:7" x14ac:dyDescent="0.25">
      <c r="A4774" t="s">
        <v>10090</v>
      </c>
      <c r="B4774" t="s">
        <v>10091</v>
      </c>
      <c r="C4774" t="s">
        <v>5</v>
      </c>
      <c r="D4774" t="s">
        <v>352</v>
      </c>
      <c r="E4774" t="s">
        <v>352</v>
      </c>
      <c r="F4774" t="s">
        <v>127</v>
      </c>
      <c r="G4774" t="str">
        <f>Table_Default__ACACCTCAT[[#This Row],[ACCT_CATEGORY]]</f>
        <v>21359</v>
      </c>
    </row>
    <row r="4775" spans="1:7" x14ac:dyDescent="0.25">
      <c r="A4775" t="s">
        <v>10092</v>
      </c>
      <c r="B4775" t="s">
        <v>10093</v>
      </c>
      <c r="C4775" t="s">
        <v>5</v>
      </c>
      <c r="D4775" t="s">
        <v>352</v>
      </c>
      <c r="E4775" t="s">
        <v>352</v>
      </c>
      <c r="F4775" t="s">
        <v>127</v>
      </c>
      <c r="G4775" t="str">
        <f>Table_Default__ACACCTCAT[[#This Row],[ACCT_CATEGORY]]</f>
        <v>21360</v>
      </c>
    </row>
    <row r="4776" spans="1:7" x14ac:dyDescent="0.25">
      <c r="A4776" t="s">
        <v>10094</v>
      </c>
      <c r="B4776" t="s">
        <v>10095</v>
      </c>
      <c r="C4776" t="s">
        <v>5</v>
      </c>
      <c r="D4776" t="s">
        <v>352</v>
      </c>
      <c r="E4776" t="s">
        <v>352</v>
      </c>
      <c r="F4776" t="s">
        <v>127</v>
      </c>
      <c r="G4776" t="str">
        <f>Table_Default__ACACCTCAT[[#This Row],[ACCT_CATEGORY]]</f>
        <v>21361</v>
      </c>
    </row>
    <row r="4777" spans="1:7" x14ac:dyDescent="0.25">
      <c r="A4777" t="s">
        <v>10096</v>
      </c>
      <c r="B4777" t="s">
        <v>10097</v>
      </c>
      <c r="C4777" t="s">
        <v>5</v>
      </c>
      <c r="D4777" t="s">
        <v>352</v>
      </c>
      <c r="E4777" t="s">
        <v>352</v>
      </c>
      <c r="F4777" t="s">
        <v>127</v>
      </c>
      <c r="G4777" t="str">
        <f>Table_Default__ACACCTCAT[[#This Row],[ACCT_CATEGORY]]</f>
        <v>21362</v>
      </c>
    </row>
    <row r="4778" spans="1:7" x14ac:dyDescent="0.25">
      <c r="A4778" t="s">
        <v>10098</v>
      </c>
      <c r="B4778" t="s">
        <v>10099</v>
      </c>
      <c r="C4778" t="s">
        <v>5</v>
      </c>
      <c r="D4778" t="s">
        <v>352</v>
      </c>
      <c r="E4778" t="s">
        <v>352</v>
      </c>
      <c r="F4778" t="s">
        <v>127</v>
      </c>
      <c r="G4778" t="str">
        <f>Table_Default__ACACCTCAT[[#This Row],[ACCT_CATEGORY]]</f>
        <v>21363</v>
      </c>
    </row>
    <row r="4779" spans="1:7" x14ac:dyDescent="0.25">
      <c r="A4779" t="s">
        <v>10100</v>
      </c>
      <c r="B4779" t="s">
        <v>10101</v>
      </c>
      <c r="C4779" t="s">
        <v>5</v>
      </c>
      <c r="D4779" t="s">
        <v>352</v>
      </c>
      <c r="E4779" t="s">
        <v>352</v>
      </c>
      <c r="F4779" t="s">
        <v>127</v>
      </c>
      <c r="G4779" t="str">
        <f>Table_Default__ACACCTCAT[[#This Row],[ACCT_CATEGORY]]</f>
        <v>21364</v>
      </c>
    </row>
    <row r="4780" spans="1:7" x14ac:dyDescent="0.25">
      <c r="A4780" t="s">
        <v>10102</v>
      </c>
      <c r="B4780" t="s">
        <v>10103</v>
      </c>
      <c r="C4780" t="s">
        <v>5</v>
      </c>
      <c r="D4780" t="s">
        <v>352</v>
      </c>
      <c r="E4780" t="s">
        <v>352</v>
      </c>
      <c r="F4780" t="s">
        <v>127</v>
      </c>
      <c r="G4780" t="str">
        <f>Table_Default__ACACCTCAT[[#This Row],[ACCT_CATEGORY]]</f>
        <v>21365</v>
      </c>
    </row>
    <row r="4781" spans="1:7" x14ac:dyDescent="0.25">
      <c r="A4781" t="s">
        <v>10104</v>
      </c>
      <c r="B4781" t="s">
        <v>10105</v>
      </c>
      <c r="C4781" t="s">
        <v>5</v>
      </c>
      <c r="D4781" t="s">
        <v>352</v>
      </c>
      <c r="E4781" t="s">
        <v>352</v>
      </c>
      <c r="F4781" t="s">
        <v>127</v>
      </c>
      <c r="G4781" t="str">
        <f>Table_Default__ACACCTCAT[[#This Row],[ACCT_CATEGORY]]</f>
        <v>21366</v>
      </c>
    </row>
    <row r="4782" spans="1:7" x14ac:dyDescent="0.25">
      <c r="A4782" t="s">
        <v>10106</v>
      </c>
      <c r="B4782" t="s">
        <v>10107</v>
      </c>
      <c r="C4782" t="s">
        <v>5</v>
      </c>
      <c r="D4782" t="s">
        <v>352</v>
      </c>
      <c r="E4782" t="s">
        <v>352</v>
      </c>
      <c r="F4782" t="s">
        <v>127</v>
      </c>
      <c r="G4782" t="str">
        <f>Table_Default__ACACCTCAT[[#This Row],[ACCT_CATEGORY]]</f>
        <v>21367</v>
      </c>
    </row>
    <row r="4783" spans="1:7" x14ac:dyDescent="0.25">
      <c r="A4783" t="s">
        <v>10108</v>
      </c>
      <c r="B4783" t="s">
        <v>10109</v>
      </c>
      <c r="C4783" t="s">
        <v>5</v>
      </c>
      <c r="D4783" t="s">
        <v>352</v>
      </c>
      <c r="E4783" t="s">
        <v>352</v>
      </c>
      <c r="F4783" t="s">
        <v>127</v>
      </c>
      <c r="G4783" t="str">
        <f>Table_Default__ACACCTCAT[[#This Row],[ACCT_CATEGORY]]</f>
        <v>21368</v>
      </c>
    </row>
    <row r="4784" spans="1:7" x14ac:dyDescent="0.25">
      <c r="A4784" t="s">
        <v>10110</v>
      </c>
      <c r="B4784" t="s">
        <v>10111</v>
      </c>
      <c r="C4784" t="s">
        <v>5</v>
      </c>
      <c r="D4784" t="s">
        <v>352</v>
      </c>
      <c r="E4784" t="s">
        <v>352</v>
      </c>
      <c r="F4784" t="s">
        <v>127</v>
      </c>
      <c r="G4784" t="str">
        <f>Table_Default__ACACCTCAT[[#This Row],[ACCT_CATEGORY]]</f>
        <v>21369</v>
      </c>
    </row>
    <row r="4785" spans="1:7" x14ac:dyDescent="0.25">
      <c r="A4785" t="s">
        <v>10112</v>
      </c>
      <c r="B4785" t="s">
        <v>10113</v>
      </c>
      <c r="C4785" t="s">
        <v>5</v>
      </c>
      <c r="D4785" t="s">
        <v>352</v>
      </c>
      <c r="E4785" t="s">
        <v>352</v>
      </c>
      <c r="F4785" t="s">
        <v>127</v>
      </c>
      <c r="G4785" t="str">
        <f>Table_Default__ACACCTCAT[[#This Row],[ACCT_CATEGORY]]</f>
        <v>21370</v>
      </c>
    </row>
    <row r="4786" spans="1:7" x14ac:dyDescent="0.25">
      <c r="A4786" t="s">
        <v>10114</v>
      </c>
      <c r="B4786" t="s">
        <v>10115</v>
      </c>
      <c r="C4786" t="s">
        <v>5</v>
      </c>
      <c r="D4786" t="s">
        <v>352</v>
      </c>
      <c r="E4786" t="s">
        <v>352</v>
      </c>
      <c r="F4786" t="s">
        <v>127</v>
      </c>
      <c r="G4786" t="str">
        <f>Table_Default__ACACCTCAT[[#This Row],[ACCT_CATEGORY]]</f>
        <v>21371</v>
      </c>
    </row>
    <row r="4787" spans="1:7" x14ac:dyDescent="0.25">
      <c r="A4787" t="s">
        <v>10116</v>
      </c>
      <c r="B4787" t="s">
        <v>10117</v>
      </c>
      <c r="C4787" t="s">
        <v>5</v>
      </c>
      <c r="D4787" t="s">
        <v>352</v>
      </c>
      <c r="E4787" t="s">
        <v>352</v>
      </c>
      <c r="F4787" t="s">
        <v>127</v>
      </c>
      <c r="G4787" t="str">
        <f>Table_Default__ACACCTCAT[[#This Row],[ACCT_CATEGORY]]</f>
        <v>21372</v>
      </c>
    </row>
    <row r="4788" spans="1:7" x14ac:dyDescent="0.25">
      <c r="A4788" t="s">
        <v>10118</v>
      </c>
      <c r="B4788" t="s">
        <v>10119</v>
      </c>
      <c r="C4788" t="s">
        <v>5</v>
      </c>
      <c r="D4788" t="s">
        <v>352</v>
      </c>
      <c r="E4788" t="s">
        <v>352</v>
      </c>
      <c r="F4788" t="s">
        <v>127</v>
      </c>
      <c r="G4788" t="str">
        <f>Table_Default__ACACCTCAT[[#This Row],[ACCT_CATEGORY]]</f>
        <v>21373</v>
      </c>
    </row>
    <row r="4789" spans="1:7" x14ac:dyDescent="0.25">
      <c r="A4789" t="s">
        <v>10120</v>
      </c>
      <c r="B4789" t="s">
        <v>10121</v>
      </c>
      <c r="C4789" t="s">
        <v>5</v>
      </c>
      <c r="D4789" t="s">
        <v>352</v>
      </c>
      <c r="E4789" t="s">
        <v>352</v>
      </c>
      <c r="F4789" t="s">
        <v>127</v>
      </c>
      <c r="G4789" t="str">
        <f>Table_Default__ACACCTCAT[[#This Row],[ACCT_CATEGORY]]</f>
        <v>21374</v>
      </c>
    </row>
    <row r="4790" spans="1:7" x14ac:dyDescent="0.25">
      <c r="A4790" t="s">
        <v>10122</v>
      </c>
      <c r="B4790" t="s">
        <v>10123</v>
      </c>
      <c r="C4790" t="s">
        <v>5</v>
      </c>
      <c r="D4790" t="s">
        <v>352</v>
      </c>
      <c r="E4790" t="s">
        <v>352</v>
      </c>
      <c r="F4790" t="s">
        <v>127</v>
      </c>
      <c r="G4790" t="str">
        <f>Table_Default__ACACCTCAT[[#This Row],[ACCT_CATEGORY]]</f>
        <v>21375</v>
      </c>
    </row>
    <row r="4791" spans="1:7" x14ac:dyDescent="0.25">
      <c r="A4791" t="s">
        <v>10124</v>
      </c>
      <c r="B4791" t="s">
        <v>10125</v>
      </c>
      <c r="C4791" t="s">
        <v>5</v>
      </c>
      <c r="D4791" t="s">
        <v>352</v>
      </c>
      <c r="E4791" t="s">
        <v>352</v>
      </c>
      <c r="F4791" t="s">
        <v>127</v>
      </c>
      <c r="G4791" t="str">
        <f>Table_Default__ACACCTCAT[[#This Row],[ACCT_CATEGORY]]</f>
        <v>21376</v>
      </c>
    </row>
    <row r="4792" spans="1:7" x14ac:dyDescent="0.25">
      <c r="A4792" t="s">
        <v>10126</v>
      </c>
      <c r="B4792" t="s">
        <v>10127</v>
      </c>
      <c r="C4792" t="s">
        <v>5</v>
      </c>
      <c r="D4792" t="s">
        <v>352</v>
      </c>
      <c r="E4792" t="s">
        <v>352</v>
      </c>
      <c r="F4792" t="s">
        <v>127</v>
      </c>
      <c r="G4792" t="str">
        <f>Table_Default__ACACCTCAT[[#This Row],[ACCT_CATEGORY]]</f>
        <v>21377</v>
      </c>
    </row>
    <row r="4793" spans="1:7" x14ac:dyDescent="0.25">
      <c r="A4793" t="s">
        <v>10128</v>
      </c>
      <c r="B4793" t="s">
        <v>10129</v>
      </c>
      <c r="C4793" t="s">
        <v>5</v>
      </c>
      <c r="D4793" t="s">
        <v>352</v>
      </c>
      <c r="E4793" t="s">
        <v>352</v>
      </c>
      <c r="F4793" t="s">
        <v>127</v>
      </c>
      <c r="G4793" t="str">
        <f>Table_Default__ACACCTCAT[[#This Row],[ACCT_CATEGORY]]</f>
        <v>21378</v>
      </c>
    </row>
    <row r="4794" spans="1:7" x14ac:dyDescent="0.25">
      <c r="A4794" t="s">
        <v>10130</v>
      </c>
      <c r="B4794" t="s">
        <v>10131</v>
      </c>
      <c r="C4794" t="s">
        <v>5</v>
      </c>
      <c r="D4794" t="s">
        <v>352</v>
      </c>
      <c r="E4794" t="s">
        <v>352</v>
      </c>
      <c r="F4794" t="s">
        <v>127</v>
      </c>
      <c r="G4794" t="str">
        <f>Table_Default__ACACCTCAT[[#This Row],[ACCT_CATEGORY]]</f>
        <v>21379</v>
      </c>
    </row>
    <row r="4795" spans="1:7" x14ac:dyDescent="0.25">
      <c r="A4795" t="s">
        <v>10132</v>
      </c>
      <c r="B4795" t="s">
        <v>10133</v>
      </c>
      <c r="C4795" t="s">
        <v>5</v>
      </c>
      <c r="D4795" t="s">
        <v>352</v>
      </c>
      <c r="E4795" t="s">
        <v>352</v>
      </c>
      <c r="F4795" t="s">
        <v>127</v>
      </c>
      <c r="G4795" t="str">
        <f>Table_Default__ACACCTCAT[[#This Row],[ACCT_CATEGORY]]</f>
        <v>21502</v>
      </c>
    </row>
    <row r="4796" spans="1:7" x14ac:dyDescent="0.25">
      <c r="A4796" t="s">
        <v>10134</v>
      </c>
      <c r="B4796" t="s">
        <v>10135</v>
      </c>
      <c r="C4796" t="s">
        <v>5</v>
      </c>
      <c r="D4796" t="s">
        <v>352</v>
      </c>
      <c r="E4796" t="s">
        <v>352</v>
      </c>
      <c r="F4796" t="s">
        <v>127</v>
      </c>
      <c r="G4796" t="str">
        <f>Table_Default__ACACCTCAT[[#This Row],[ACCT_CATEGORY]]</f>
        <v>22000</v>
      </c>
    </row>
    <row r="4797" spans="1:7" x14ac:dyDescent="0.25">
      <c r="A4797" t="s">
        <v>10136</v>
      </c>
      <c r="B4797" t="s">
        <v>10137</v>
      </c>
      <c r="C4797" t="s">
        <v>5</v>
      </c>
      <c r="D4797" t="s">
        <v>352</v>
      </c>
      <c r="E4797" t="s">
        <v>352</v>
      </c>
      <c r="F4797" t="s">
        <v>127</v>
      </c>
      <c r="G4797" t="str">
        <f>Table_Default__ACACCTCAT[[#This Row],[ACCT_CATEGORY]]</f>
        <v>22001</v>
      </c>
    </row>
    <row r="4798" spans="1:7" x14ac:dyDescent="0.25">
      <c r="A4798" t="s">
        <v>10138</v>
      </c>
      <c r="B4798" t="s">
        <v>10139</v>
      </c>
      <c r="C4798" t="s">
        <v>5</v>
      </c>
      <c r="D4798" t="s">
        <v>352</v>
      </c>
      <c r="E4798" t="s">
        <v>352</v>
      </c>
      <c r="F4798" t="s">
        <v>127</v>
      </c>
      <c r="G4798" t="str">
        <f>Table_Default__ACACCTCAT[[#This Row],[ACCT_CATEGORY]]</f>
        <v>22002</v>
      </c>
    </row>
    <row r="4799" spans="1:7" x14ac:dyDescent="0.25">
      <c r="A4799" t="s">
        <v>10140</v>
      </c>
      <c r="B4799" t="s">
        <v>10141</v>
      </c>
      <c r="C4799" t="s">
        <v>5</v>
      </c>
      <c r="D4799" t="s">
        <v>352</v>
      </c>
      <c r="E4799" t="s">
        <v>352</v>
      </c>
      <c r="F4799" t="s">
        <v>127</v>
      </c>
      <c r="G4799" t="str">
        <f>Table_Default__ACACCTCAT[[#This Row],[ACCT_CATEGORY]]</f>
        <v>22003</v>
      </c>
    </row>
    <row r="4800" spans="1:7" x14ac:dyDescent="0.25">
      <c r="A4800" t="s">
        <v>10142</v>
      </c>
      <c r="B4800" t="s">
        <v>10143</v>
      </c>
      <c r="C4800" t="s">
        <v>5</v>
      </c>
      <c r="D4800" t="s">
        <v>352</v>
      </c>
      <c r="E4800" t="s">
        <v>352</v>
      </c>
      <c r="F4800" t="s">
        <v>127</v>
      </c>
      <c r="G4800" t="str">
        <f>Table_Default__ACACCTCAT[[#This Row],[ACCT_CATEGORY]]</f>
        <v>22004</v>
      </c>
    </row>
    <row r="4801" spans="1:7" x14ac:dyDescent="0.25">
      <c r="A4801" t="s">
        <v>10144</v>
      </c>
      <c r="B4801" t="s">
        <v>10145</v>
      </c>
      <c r="C4801" t="s">
        <v>5</v>
      </c>
      <c r="D4801" t="s">
        <v>352</v>
      </c>
      <c r="E4801" t="s">
        <v>352</v>
      </c>
      <c r="F4801" t="s">
        <v>127</v>
      </c>
      <c r="G4801" t="str">
        <f>Table_Default__ACACCTCAT[[#This Row],[ACCT_CATEGORY]]</f>
        <v>22005</v>
      </c>
    </row>
    <row r="4802" spans="1:7" x14ac:dyDescent="0.25">
      <c r="A4802" t="s">
        <v>10146</v>
      </c>
      <c r="B4802" t="s">
        <v>10147</v>
      </c>
      <c r="C4802" t="s">
        <v>5</v>
      </c>
      <c r="D4802" t="s">
        <v>352</v>
      </c>
      <c r="E4802" t="s">
        <v>352</v>
      </c>
      <c r="F4802" t="s">
        <v>127</v>
      </c>
      <c r="G4802" t="str">
        <f>Table_Default__ACACCTCAT[[#This Row],[ACCT_CATEGORY]]</f>
        <v>22006</v>
      </c>
    </row>
    <row r="4803" spans="1:7" x14ac:dyDescent="0.25">
      <c r="A4803" t="s">
        <v>10148</v>
      </c>
      <c r="B4803" t="s">
        <v>10149</v>
      </c>
      <c r="C4803" t="s">
        <v>5</v>
      </c>
      <c r="D4803" t="s">
        <v>352</v>
      </c>
      <c r="E4803" t="s">
        <v>352</v>
      </c>
      <c r="F4803" t="s">
        <v>127</v>
      </c>
      <c r="G4803" t="str">
        <f>Table_Default__ACACCTCAT[[#This Row],[ACCT_CATEGORY]]</f>
        <v>22007</v>
      </c>
    </row>
    <row r="4804" spans="1:7" x14ac:dyDescent="0.25">
      <c r="A4804" t="s">
        <v>10150</v>
      </c>
      <c r="B4804" t="s">
        <v>10151</v>
      </c>
      <c r="C4804" t="s">
        <v>5</v>
      </c>
      <c r="D4804" t="s">
        <v>352</v>
      </c>
      <c r="E4804" t="s">
        <v>352</v>
      </c>
      <c r="F4804" t="s">
        <v>127</v>
      </c>
      <c r="G4804" t="str">
        <f>Table_Default__ACACCTCAT[[#This Row],[ACCT_CATEGORY]]</f>
        <v>22008</v>
      </c>
    </row>
    <row r="4805" spans="1:7" x14ac:dyDescent="0.25">
      <c r="A4805" t="s">
        <v>10152</v>
      </c>
      <c r="B4805" t="s">
        <v>10153</v>
      </c>
      <c r="C4805" t="s">
        <v>5</v>
      </c>
      <c r="D4805" t="s">
        <v>352</v>
      </c>
      <c r="E4805" t="s">
        <v>352</v>
      </c>
      <c r="F4805" t="s">
        <v>127</v>
      </c>
      <c r="G4805" t="str">
        <f>Table_Default__ACACCTCAT[[#This Row],[ACCT_CATEGORY]]</f>
        <v>22009</v>
      </c>
    </row>
    <row r="4806" spans="1:7" x14ac:dyDescent="0.25">
      <c r="A4806" t="s">
        <v>10154</v>
      </c>
      <c r="B4806" t="s">
        <v>10155</v>
      </c>
      <c r="C4806" t="s">
        <v>5</v>
      </c>
      <c r="D4806" t="s">
        <v>352</v>
      </c>
      <c r="E4806" t="s">
        <v>352</v>
      </c>
      <c r="F4806" t="s">
        <v>127</v>
      </c>
      <c r="G4806" t="str">
        <f>Table_Default__ACACCTCAT[[#This Row],[ACCT_CATEGORY]]</f>
        <v>22010</v>
      </c>
    </row>
    <row r="4807" spans="1:7" x14ac:dyDescent="0.25">
      <c r="A4807" t="s">
        <v>10156</v>
      </c>
      <c r="B4807" t="s">
        <v>10157</v>
      </c>
      <c r="C4807" t="s">
        <v>5</v>
      </c>
      <c r="D4807" t="s">
        <v>352</v>
      </c>
      <c r="E4807" t="s">
        <v>352</v>
      </c>
      <c r="F4807" t="s">
        <v>127</v>
      </c>
      <c r="G4807" t="str">
        <f>Table_Default__ACACCTCAT[[#This Row],[ACCT_CATEGORY]]</f>
        <v>22011</v>
      </c>
    </row>
    <row r="4808" spans="1:7" x14ac:dyDescent="0.25">
      <c r="A4808" t="s">
        <v>10158</v>
      </c>
      <c r="B4808" t="s">
        <v>10159</v>
      </c>
      <c r="C4808" t="s">
        <v>5</v>
      </c>
      <c r="D4808" t="s">
        <v>352</v>
      </c>
      <c r="E4808" t="s">
        <v>352</v>
      </c>
      <c r="F4808" t="s">
        <v>127</v>
      </c>
      <c r="G4808" t="str">
        <f>Table_Default__ACACCTCAT[[#This Row],[ACCT_CATEGORY]]</f>
        <v>22012</v>
      </c>
    </row>
    <row r="4809" spans="1:7" x14ac:dyDescent="0.25">
      <c r="A4809" t="s">
        <v>10160</v>
      </c>
      <c r="B4809" t="s">
        <v>10161</v>
      </c>
      <c r="C4809" t="s">
        <v>5</v>
      </c>
      <c r="D4809" t="s">
        <v>352</v>
      </c>
      <c r="E4809" t="s">
        <v>352</v>
      </c>
      <c r="F4809" t="s">
        <v>127</v>
      </c>
      <c r="G4809" t="str">
        <f>Table_Default__ACACCTCAT[[#This Row],[ACCT_CATEGORY]]</f>
        <v>22013</v>
      </c>
    </row>
    <row r="4810" spans="1:7" x14ac:dyDescent="0.25">
      <c r="A4810" t="s">
        <v>10162</v>
      </c>
      <c r="B4810" t="s">
        <v>10163</v>
      </c>
      <c r="C4810" t="s">
        <v>5</v>
      </c>
      <c r="D4810" t="s">
        <v>352</v>
      </c>
      <c r="E4810" t="s">
        <v>352</v>
      </c>
      <c r="F4810" t="s">
        <v>127</v>
      </c>
      <c r="G4810" t="str">
        <f>Table_Default__ACACCTCAT[[#This Row],[ACCT_CATEGORY]]</f>
        <v>22014</v>
      </c>
    </row>
    <row r="4811" spans="1:7" x14ac:dyDescent="0.25">
      <c r="A4811" t="s">
        <v>10164</v>
      </c>
      <c r="B4811" t="s">
        <v>10165</v>
      </c>
      <c r="C4811" t="s">
        <v>5</v>
      </c>
      <c r="D4811" t="s">
        <v>352</v>
      </c>
      <c r="E4811" t="s">
        <v>352</v>
      </c>
      <c r="F4811" t="s">
        <v>127</v>
      </c>
      <c r="G4811" t="str">
        <f>Table_Default__ACACCTCAT[[#This Row],[ACCT_CATEGORY]]</f>
        <v>22015</v>
      </c>
    </row>
    <row r="4812" spans="1:7" x14ac:dyDescent="0.25">
      <c r="A4812" t="s">
        <v>10166</v>
      </c>
      <c r="B4812" t="s">
        <v>10167</v>
      </c>
      <c r="C4812" t="s">
        <v>5</v>
      </c>
      <c r="D4812" t="s">
        <v>352</v>
      </c>
      <c r="E4812" t="s">
        <v>352</v>
      </c>
      <c r="F4812" t="s">
        <v>127</v>
      </c>
      <c r="G4812" t="str">
        <f>Table_Default__ACACCTCAT[[#This Row],[ACCT_CATEGORY]]</f>
        <v>22016</v>
      </c>
    </row>
    <row r="4813" spans="1:7" x14ac:dyDescent="0.25">
      <c r="A4813" t="s">
        <v>10168</v>
      </c>
      <c r="B4813" t="s">
        <v>10169</v>
      </c>
      <c r="C4813" t="s">
        <v>5</v>
      </c>
      <c r="D4813" t="s">
        <v>352</v>
      </c>
      <c r="E4813" t="s">
        <v>352</v>
      </c>
      <c r="F4813" t="s">
        <v>127</v>
      </c>
      <c r="G4813" t="str">
        <f>Table_Default__ACACCTCAT[[#This Row],[ACCT_CATEGORY]]</f>
        <v>22017</v>
      </c>
    </row>
    <row r="4814" spans="1:7" x14ac:dyDescent="0.25">
      <c r="A4814" t="s">
        <v>10170</v>
      </c>
      <c r="B4814" t="s">
        <v>10171</v>
      </c>
      <c r="C4814" t="s">
        <v>5</v>
      </c>
      <c r="D4814" t="s">
        <v>352</v>
      </c>
      <c r="E4814" t="s">
        <v>352</v>
      </c>
      <c r="F4814" t="s">
        <v>127</v>
      </c>
      <c r="G4814" t="str">
        <f>Table_Default__ACACCTCAT[[#This Row],[ACCT_CATEGORY]]</f>
        <v>22018</v>
      </c>
    </row>
    <row r="4815" spans="1:7" x14ac:dyDescent="0.25">
      <c r="A4815" t="s">
        <v>10172</v>
      </c>
      <c r="B4815" t="s">
        <v>10173</v>
      </c>
      <c r="C4815" t="s">
        <v>5</v>
      </c>
      <c r="D4815" t="s">
        <v>352</v>
      </c>
      <c r="E4815" t="s">
        <v>352</v>
      </c>
      <c r="F4815" t="s">
        <v>127</v>
      </c>
      <c r="G4815" t="str">
        <f>Table_Default__ACACCTCAT[[#This Row],[ACCT_CATEGORY]]</f>
        <v>22019</v>
      </c>
    </row>
    <row r="4816" spans="1:7" x14ac:dyDescent="0.25">
      <c r="A4816" t="s">
        <v>10174</v>
      </c>
      <c r="B4816" t="s">
        <v>10175</v>
      </c>
      <c r="C4816" t="s">
        <v>5</v>
      </c>
      <c r="D4816" t="s">
        <v>352</v>
      </c>
      <c r="E4816" t="s">
        <v>352</v>
      </c>
      <c r="F4816" t="s">
        <v>127</v>
      </c>
      <c r="G4816" t="str">
        <f>Table_Default__ACACCTCAT[[#This Row],[ACCT_CATEGORY]]</f>
        <v>22020</v>
      </c>
    </row>
    <row r="4817" spans="1:7" x14ac:dyDescent="0.25">
      <c r="A4817" t="s">
        <v>10176</v>
      </c>
      <c r="B4817" t="s">
        <v>10177</v>
      </c>
      <c r="C4817" t="s">
        <v>5</v>
      </c>
      <c r="D4817" t="s">
        <v>352</v>
      </c>
      <c r="E4817" t="s">
        <v>352</v>
      </c>
      <c r="F4817" t="s">
        <v>127</v>
      </c>
      <c r="G4817" t="str">
        <f>Table_Default__ACACCTCAT[[#This Row],[ACCT_CATEGORY]]</f>
        <v>22021</v>
      </c>
    </row>
    <row r="4818" spans="1:7" x14ac:dyDescent="0.25">
      <c r="A4818" t="s">
        <v>10178</v>
      </c>
      <c r="B4818" t="s">
        <v>10179</v>
      </c>
      <c r="C4818" t="s">
        <v>5</v>
      </c>
      <c r="D4818" t="s">
        <v>352</v>
      </c>
      <c r="E4818" t="s">
        <v>352</v>
      </c>
      <c r="F4818" t="s">
        <v>127</v>
      </c>
      <c r="G4818" t="str">
        <f>Table_Default__ACACCTCAT[[#This Row],[ACCT_CATEGORY]]</f>
        <v>22022</v>
      </c>
    </row>
    <row r="4819" spans="1:7" x14ac:dyDescent="0.25">
      <c r="A4819" t="s">
        <v>10180</v>
      </c>
      <c r="B4819" t="s">
        <v>10181</v>
      </c>
      <c r="C4819" t="s">
        <v>5</v>
      </c>
      <c r="D4819" t="s">
        <v>352</v>
      </c>
      <c r="E4819" t="s">
        <v>352</v>
      </c>
      <c r="F4819" t="s">
        <v>127</v>
      </c>
      <c r="G4819" t="str">
        <f>Table_Default__ACACCTCAT[[#This Row],[ACCT_CATEGORY]]</f>
        <v>22023</v>
      </c>
    </row>
    <row r="4820" spans="1:7" x14ac:dyDescent="0.25">
      <c r="A4820" t="s">
        <v>10182</v>
      </c>
      <c r="B4820" t="s">
        <v>10183</v>
      </c>
      <c r="C4820" t="s">
        <v>5</v>
      </c>
      <c r="D4820" t="s">
        <v>352</v>
      </c>
      <c r="E4820" t="s">
        <v>352</v>
      </c>
      <c r="F4820" t="s">
        <v>127</v>
      </c>
      <c r="G4820" t="str">
        <f>Table_Default__ACACCTCAT[[#This Row],[ACCT_CATEGORY]]</f>
        <v>22024</v>
      </c>
    </row>
    <row r="4821" spans="1:7" x14ac:dyDescent="0.25">
      <c r="A4821" t="s">
        <v>10184</v>
      </c>
      <c r="B4821" t="s">
        <v>10185</v>
      </c>
      <c r="C4821" t="s">
        <v>5</v>
      </c>
      <c r="D4821" t="s">
        <v>352</v>
      </c>
      <c r="E4821" t="s">
        <v>352</v>
      </c>
      <c r="F4821" t="s">
        <v>127</v>
      </c>
      <c r="G4821" t="str">
        <f>Table_Default__ACACCTCAT[[#This Row],[ACCT_CATEGORY]]</f>
        <v>22025</v>
      </c>
    </row>
    <row r="4822" spans="1:7" x14ac:dyDescent="0.25">
      <c r="A4822" t="s">
        <v>10186</v>
      </c>
      <c r="B4822" t="s">
        <v>10187</v>
      </c>
      <c r="C4822" t="s">
        <v>5</v>
      </c>
      <c r="D4822" t="s">
        <v>352</v>
      </c>
      <c r="E4822" t="s">
        <v>352</v>
      </c>
      <c r="F4822" t="s">
        <v>127</v>
      </c>
      <c r="G4822" t="str">
        <f>Table_Default__ACACCTCAT[[#This Row],[ACCT_CATEGORY]]</f>
        <v>22026</v>
      </c>
    </row>
    <row r="4823" spans="1:7" x14ac:dyDescent="0.25">
      <c r="A4823" t="s">
        <v>10188</v>
      </c>
      <c r="B4823" t="s">
        <v>10189</v>
      </c>
      <c r="C4823" t="s">
        <v>5</v>
      </c>
      <c r="D4823" t="s">
        <v>352</v>
      </c>
      <c r="E4823" t="s">
        <v>352</v>
      </c>
      <c r="F4823" t="s">
        <v>127</v>
      </c>
      <c r="G4823" t="str">
        <f>Table_Default__ACACCTCAT[[#This Row],[ACCT_CATEGORY]]</f>
        <v>22027</v>
      </c>
    </row>
    <row r="4824" spans="1:7" x14ac:dyDescent="0.25">
      <c r="A4824" t="s">
        <v>10190</v>
      </c>
      <c r="B4824" t="s">
        <v>10191</v>
      </c>
      <c r="C4824" t="s">
        <v>5</v>
      </c>
      <c r="D4824" t="s">
        <v>352</v>
      </c>
      <c r="E4824" t="s">
        <v>352</v>
      </c>
      <c r="F4824" t="s">
        <v>127</v>
      </c>
      <c r="G4824" t="str">
        <f>Table_Default__ACACCTCAT[[#This Row],[ACCT_CATEGORY]]</f>
        <v>22028</v>
      </c>
    </row>
    <row r="4825" spans="1:7" x14ac:dyDescent="0.25">
      <c r="A4825" t="s">
        <v>10192</v>
      </c>
      <c r="B4825" t="s">
        <v>10193</v>
      </c>
      <c r="C4825" t="s">
        <v>5</v>
      </c>
      <c r="D4825" t="s">
        <v>352</v>
      </c>
      <c r="E4825" t="s">
        <v>352</v>
      </c>
      <c r="F4825" t="s">
        <v>127</v>
      </c>
      <c r="G4825" t="str">
        <f>Table_Default__ACACCTCAT[[#This Row],[ACCT_CATEGORY]]</f>
        <v>22029</v>
      </c>
    </row>
    <row r="4826" spans="1:7" x14ac:dyDescent="0.25">
      <c r="A4826" t="s">
        <v>10194</v>
      </c>
      <c r="B4826" t="s">
        <v>10195</v>
      </c>
      <c r="C4826" t="s">
        <v>5</v>
      </c>
      <c r="D4826" t="s">
        <v>352</v>
      </c>
      <c r="E4826" t="s">
        <v>352</v>
      </c>
      <c r="F4826" t="s">
        <v>127</v>
      </c>
      <c r="G4826" t="str">
        <f>Table_Default__ACACCTCAT[[#This Row],[ACCT_CATEGORY]]</f>
        <v>22030</v>
      </c>
    </row>
    <row r="4827" spans="1:7" x14ac:dyDescent="0.25">
      <c r="A4827" t="s">
        <v>10196</v>
      </c>
      <c r="B4827" t="s">
        <v>10197</v>
      </c>
      <c r="C4827" t="s">
        <v>5</v>
      </c>
      <c r="D4827" t="s">
        <v>352</v>
      </c>
      <c r="E4827" t="s">
        <v>352</v>
      </c>
      <c r="F4827" t="s">
        <v>127</v>
      </c>
      <c r="G4827" t="str">
        <f>Table_Default__ACACCTCAT[[#This Row],[ACCT_CATEGORY]]</f>
        <v>22031</v>
      </c>
    </row>
    <row r="4828" spans="1:7" x14ac:dyDescent="0.25">
      <c r="A4828" t="s">
        <v>10198</v>
      </c>
      <c r="B4828" t="s">
        <v>10199</v>
      </c>
      <c r="C4828" t="s">
        <v>5</v>
      </c>
      <c r="D4828" t="s">
        <v>352</v>
      </c>
      <c r="E4828" t="s">
        <v>352</v>
      </c>
      <c r="F4828" t="s">
        <v>127</v>
      </c>
      <c r="G4828" t="str">
        <f>Table_Default__ACACCTCAT[[#This Row],[ACCT_CATEGORY]]</f>
        <v>22032</v>
      </c>
    </row>
    <row r="4829" spans="1:7" x14ac:dyDescent="0.25">
      <c r="A4829" t="s">
        <v>10200</v>
      </c>
      <c r="B4829" t="s">
        <v>10201</v>
      </c>
      <c r="C4829" t="s">
        <v>5</v>
      </c>
      <c r="D4829" t="s">
        <v>352</v>
      </c>
      <c r="E4829" t="s">
        <v>352</v>
      </c>
      <c r="F4829" t="s">
        <v>127</v>
      </c>
      <c r="G4829" t="str">
        <f>Table_Default__ACACCTCAT[[#This Row],[ACCT_CATEGORY]]</f>
        <v>22033</v>
      </c>
    </row>
    <row r="4830" spans="1:7" x14ac:dyDescent="0.25">
      <c r="A4830" t="s">
        <v>10202</v>
      </c>
      <c r="B4830" t="s">
        <v>10203</v>
      </c>
      <c r="C4830" t="s">
        <v>5</v>
      </c>
      <c r="D4830" t="s">
        <v>352</v>
      </c>
      <c r="E4830" t="s">
        <v>352</v>
      </c>
      <c r="F4830" t="s">
        <v>127</v>
      </c>
      <c r="G4830" t="str">
        <f>Table_Default__ACACCTCAT[[#This Row],[ACCT_CATEGORY]]</f>
        <v>22034</v>
      </c>
    </row>
    <row r="4831" spans="1:7" x14ac:dyDescent="0.25">
      <c r="A4831" t="s">
        <v>10204</v>
      </c>
      <c r="B4831" t="s">
        <v>10205</v>
      </c>
      <c r="C4831" t="s">
        <v>5</v>
      </c>
      <c r="D4831" t="s">
        <v>352</v>
      </c>
      <c r="E4831" t="s">
        <v>352</v>
      </c>
      <c r="F4831" t="s">
        <v>127</v>
      </c>
      <c r="G4831" t="str">
        <f>Table_Default__ACACCTCAT[[#This Row],[ACCT_CATEGORY]]</f>
        <v>22035</v>
      </c>
    </row>
    <row r="4832" spans="1:7" x14ac:dyDescent="0.25">
      <c r="A4832" t="s">
        <v>10206</v>
      </c>
      <c r="B4832" t="s">
        <v>10207</v>
      </c>
      <c r="C4832" t="s">
        <v>5</v>
      </c>
      <c r="D4832" t="s">
        <v>352</v>
      </c>
      <c r="E4832" t="s">
        <v>352</v>
      </c>
      <c r="F4832" t="s">
        <v>127</v>
      </c>
      <c r="G4832" t="str">
        <f>Table_Default__ACACCTCAT[[#This Row],[ACCT_CATEGORY]]</f>
        <v>22036</v>
      </c>
    </row>
    <row r="4833" spans="1:7" x14ac:dyDescent="0.25">
      <c r="A4833" t="s">
        <v>10208</v>
      </c>
      <c r="B4833" t="s">
        <v>10209</v>
      </c>
      <c r="C4833" t="s">
        <v>5</v>
      </c>
      <c r="D4833" t="s">
        <v>352</v>
      </c>
      <c r="E4833" t="s">
        <v>352</v>
      </c>
      <c r="F4833" t="s">
        <v>127</v>
      </c>
      <c r="G4833" t="str">
        <f>Table_Default__ACACCTCAT[[#This Row],[ACCT_CATEGORY]]</f>
        <v>22037</v>
      </c>
    </row>
    <row r="4834" spans="1:7" x14ac:dyDescent="0.25">
      <c r="A4834" t="s">
        <v>10210</v>
      </c>
      <c r="B4834" t="s">
        <v>10211</v>
      </c>
      <c r="C4834" t="s">
        <v>5</v>
      </c>
      <c r="D4834" t="s">
        <v>352</v>
      </c>
      <c r="E4834" t="s">
        <v>352</v>
      </c>
      <c r="F4834" t="s">
        <v>127</v>
      </c>
      <c r="G4834" t="str">
        <f>Table_Default__ACACCTCAT[[#This Row],[ACCT_CATEGORY]]</f>
        <v>22038</v>
      </c>
    </row>
    <row r="4835" spans="1:7" x14ac:dyDescent="0.25">
      <c r="A4835" t="s">
        <v>10212</v>
      </c>
      <c r="B4835" t="s">
        <v>10213</v>
      </c>
      <c r="C4835" t="s">
        <v>5</v>
      </c>
      <c r="D4835" t="s">
        <v>352</v>
      </c>
      <c r="E4835" t="s">
        <v>352</v>
      </c>
      <c r="F4835" t="s">
        <v>127</v>
      </c>
      <c r="G4835" t="str">
        <f>Table_Default__ACACCTCAT[[#This Row],[ACCT_CATEGORY]]</f>
        <v>22039</v>
      </c>
    </row>
    <row r="4836" spans="1:7" x14ac:dyDescent="0.25">
      <c r="A4836" t="s">
        <v>10214</v>
      </c>
      <c r="B4836" t="s">
        <v>10215</v>
      </c>
      <c r="C4836" t="s">
        <v>5</v>
      </c>
      <c r="D4836" t="s">
        <v>352</v>
      </c>
      <c r="E4836" t="s">
        <v>352</v>
      </c>
      <c r="F4836" t="s">
        <v>127</v>
      </c>
      <c r="G4836" t="str">
        <f>Table_Default__ACACCTCAT[[#This Row],[ACCT_CATEGORY]]</f>
        <v>22040</v>
      </c>
    </row>
    <row r="4837" spans="1:7" x14ac:dyDescent="0.25">
      <c r="A4837" t="s">
        <v>10216</v>
      </c>
      <c r="B4837" t="s">
        <v>10217</v>
      </c>
      <c r="C4837" t="s">
        <v>5</v>
      </c>
      <c r="D4837" t="s">
        <v>352</v>
      </c>
      <c r="E4837" t="s">
        <v>352</v>
      </c>
      <c r="F4837" t="s">
        <v>127</v>
      </c>
      <c r="G4837" t="str">
        <f>Table_Default__ACACCTCAT[[#This Row],[ACCT_CATEGORY]]</f>
        <v>22041</v>
      </c>
    </row>
    <row r="4838" spans="1:7" x14ac:dyDescent="0.25">
      <c r="A4838" t="s">
        <v>10218</v>
      </c>
      <c r="B4838" t="s">
        <v>10219</v>
      </c>
      <c r="C4838" t="s">
        <v>5</v>
      </c>
      <c r="D4838" t="s">
        <v>352</v>
      </c>
      <c r="E4838" t="s">
        <v>352</v>
      </c>
      <c r="F4838" t="s">
        <v>127</v>
      </c>
      <c r="G4838" t="str">
        <f>Table_Default__ACACCTCAT[[#This Row],[ACCT_CATEGORY]]</f>
        <v>22042</v>
      </c>
    </row>
    <row r="4839" spans="1:7" x14ac:dyDescent="0.25">
      <c r="A4839" t="s">
        <v>10220</v>
      </c>
      <c r="B4839" t="s">
        <v>10221</v>
      </c>
      <c r="C4839" t="s">
        <v>5</v>
      </c>
      <c r="D4839" t="s">
        <v>352</v>
      </c>
      <c r="E4839" t="s">
        <v>352</v>
      </c>
      <c r="F4839" t="s">
        <v>127</v>
      </c>
      <c r="G4839" t="str">
        <f>Table_Default__ACACCTCAT[[#This Row],[ACCT_CATEGORY]]</f>
        <v>22043</v>
      </c>
    </row>
    <row r="4840" spans="1:7" x14ac:dyDescent="0.25">
      <c r="A4840" t="s">
        <v>10222</v>
      </c>
      <c r="B4840" t="s">
        <v>10223</v>
      </c>
      <c r="C4840" t="s">
        <v>5</v>
      </c>
      <c r="D4840" t="s">
        <v>352</v>
      </c>
      <c r="E4840" t="s">
        <v>352</v>
      </c>
      <c r="F4840" t="s">
        <v>127</v>
      </c>
      <c r="G4840" t="str">
        <f>Table_Default__ACACCTCAT[[#This Row],[ACCT_CATEGORY]]</f>
        <v>22044</v>
      </c>
    </row>
    <row r="4841" spans="1:7" x14ac:dyDescent="0.25">
      <c r="A4841" t="s">
        <v>10224</v>
      </c>
      <c r="B4841" t="s">
        <v>10225</v>
      </c>
      <c r="C4841" t="s">
        <v>5</v>
      </c>
      <c r="D4841" t="s">
        <v>352</v>
      </c>
      <c r="E4841" t="s">
        <v>352</v>
      </c>
      <c r="F4841" t="s">
        <v>127</v>
      </c>
      <c r="G4841" t="str">
        <f>Table_Default__ACACCTCAT[[#This Row],[ACCT_CATEGORY]]</f>
        <v>22045</v>
      </c>
    </row>
    <row r="4842" spans="1:7" x14ac:dyDescent="0.25">
      <c r="A4842" t="s">
        <v>10226</v>
      </c>
      <c r="B4842" t="s">
        <v>10227</v>
      </c>
      <c r="C4842" t="s">
        <v>5</v>
      </c>
      <c r="D4842" t="s">
        <v>352</v>
      </c>
      <c r="E4842" t="s">
        <v>352</v>
      </c>
      <c r="F4842" t="s">
        <v>127</v>
      </c>
      <c r="G4842" t="str">
        <f>Table_Default__ACACCTCAT[[#This Row],[ACCT_CATEGORY]]</f>
        <v>22046</v>
      </c>
    </row>
    <row r="4843" spans="1:7" x14ac:dyDescent="0.25">
      <c r="A4843" t="s">
        <v>10228</v>
      </c>
      <c r="B4843" t="s">
        <v>10229</v>
      </c>
      <c r="C4843" t="s">
        <v>5</v>
      </c>
      <c r="D4843" t="s">
        <v>352</v>
      </c>
      <c r="E4843" t="s">
        <v>352</v>
      </c>
      <c r="F4843" t="s">
        <v>127</v>
      </c>
      <c r="G4843" t="str">
        <f>Table_Default__ACACCTCAT[[#This Row],[ACCT_CATEGORY]]</f>
        <v>22047</v>
      </c>
    </row>
    <row r="4844" spans="1:7" x14ac:dyDescent="0.25">
      <c r="A4844" t="s">
        <v>10230</v>
      </c>
      <c r="B4844" t="s">
        <v>10231</v>
      </c>
      <c r="C4844" t="s">
        <v>5</v>
      </c>
      <c r="D4844" t="s">
        <v>352</v>
      </c>
      <c r="E4844" t="s">
        <v>352</v>
      </c>
      <c r="F4844" t="s">
        <v>127</v>
      </c>
      <c r="G4844" t="str">
        <f>Table_Default__ACACCTCAT[[#This Row],[ACCT_CATEGORY]]</f>
        <v>22048</v>
      </c>
    </row>
    <row r="4845" spans="1:7" x14ac:dyDescent="0.25">
      <c r="A4845" t="s">
        <v>10232</v>
      </c>
      <c r="B4845" t="s">
        <v>10233</v>
      </c>
      <c r="C4845" t="s">
        <v>5</v>
      </c>
      <c r="D4845" t="s">
        <v>352</v>
      </c>
      <c r="E4845" t="s">
        <v>352</v>
      </c>
      <c r="F4845" t="s">
        <v>127</v>
      </c>
      <c r="G4845" t="str">
        <f>Table_Default__ACACCTCAT[[#This Row],[ACCT_CATEGORY]]</f>
        <v>22049</v>
      </c>
    </row>
    <row r="4846" spans="1:7" x14ac:dyDescent="0.25">
      <c r="A4846" t="s">
        <v>10234</v>
      </c>
      <c r="B4846" t="s">
        <v>10235</v>
      </c>
      <c r="C4846" t="s">
        <v>5</v>
      </c>
      <c r="D4846" t="s">
        <v>352</v>
      </c>
      <c r="E4846" t="s">
        <v>352</v>
      </c>
      <c r="F4846" t="s">
        <v>127</v>
      </c>
      <c r="G4846" t="str">
        <f>Table_Default__ACACCTCAT[[#This Row],[ACCT_CATEGORY]]</f>
        <v>22050</v>
      </c>
    </row>
    <row r="4847" spans="1:7" x14ac:dyDescent="0.25">
      <c r="A4847" t="s">
        <v>10236</v>
      </c>
      <c r="B4847" t="s">
        <v>10237</v>
      </c>
      <c r="C4847" t="s">
        <v>5</v>
      </c>
      <c r="D4847" t="s">
        <v>352</v>
      </c>
      <c r="E4847" t="s">
        <v>352</v>
      </c>
      <c r="F4847" t="s">
        <v>127</v>
      </c>
      <c r="G4847" t="str">
        <f>Table_Default__ACACCTCAT[[#This Row],[ACCT_CATEGORY]]</f>
        <v>22051</v>
      </c>
    </row>
    <row r="4848" spans="1:7" x14ac:dyDescent="0.25">
      <c r="A4848" t="s">
        <v>10238</v>
      </c>
      <c r="B4848" t="s">
        <v>10239</v>
      </c>
      <c r="C4848" t="s">
        <v>5</v>
      </c>
      <c r="D4848" t="s">
        <v>352</v>
      </c>
      <c r="E4848" t="s">
        <v>352</v>
      </c>
      <c r="F4848" t="s">
        <v>127</v>
      </c>
      <c r="G4848" t="str">
        <f>Table_Default__ACACCTCAT[[#This Row],[ACCT_CATEGORY]]</f>
        <v>22052</v>
      </c>
    </row>
    <row r="4849" spans="1:7" x14ac:dyDescent="0.25">
      <c r="A4849" t="s">
        <v>10240</v>
      </c>
      <c r="B4849" t="s">
        <v>10241</v>
      </c>
      <c r="C4849" t="s">
        <v>5</v>
      </c>
      <c r="D4849" t="s">
        <v>352</v>
      </c>
      <c r="E4849" t="s">
        <v>352</v>
      </c>
      <c r="F4849" t="s">
        <v>127</v>
      </c>
      <c r="G4849" t="str">
        <f>Table_Default__ACACCTCAT[[#This Row],[ACCT_CATEGORY]]</f>
        <v>22053</v>
      </c>
    </row>
    <row r="4850" spans="1:7" x14ac:dyDescent="0.25">
      <c r="A4850" t="s">
        <v>10242</v>
      </c>
      <c r="B4850" t="s">
        <v>10243</v>
      </c>
      <c r="C4850" t="s">
        <v>5</v>
      </c>
      <c r="D4850" t="s">
        <v>352</v>
      </c>
      <c r="E4850" t="s">
        <v>352</v>
      </c>
      <c r="F4850" t="s">
        <v>127</v>
      </c>
      <c r="G4850" t="str">
        <f>Table_Default__ACACCTCAT[[#This Row],[ACCT_CATEGORY]]</f>
        <v>22054</v>
      </c>
    </row>
    <row r="4851" spans="1:7" x14ac:dyDescent="0.25">
      <c r="A4851" t="s">
        <v>10244</v>
      </c>
      <c r="B4851" t="s">
        <v>10245</v>
      </c>
      <c r="C4851" t="s">
        <v>5</v>
      </c>
      <c r="D4851" t="s">
        <v>352</v>
      </c>
      <c r="E4851" t="s">
        <v>352</v>
      </c>
      <c r="F4851" t="s">
        <v>127</v>
      </c>
      <c r="G4851" t="str">
        <f>Table_Default__ACACCTCAT[[#This Row],[ACCT_CATEGORY]]</f>
        <v>22055</v>
      </c>
    </row>
    <row r="4852" spans="1:7" x14ac:dyDescent="0.25">
      <c r="A4852" t="s">
        <v>10246</v>
      </c>
      <c r="B4852" t="s">
        <v>10247</v>
      </c>
      <c r="C4852" t="s">
        <v>5</v>
      </c>
      <c r="D4852" t="s">
        <v>352</v>
      </c>
      <c r="E4852" t="s">
        <v>352</v>
      </c>
      <c r="F4852" t="s">
        <v>127</v>
      </c>
      <c r="G4852" t="str">
        <f>Table_Default__ACACCTCAT[[#This Row],[ACCT_CATEGORY]]</f>
        <v>22056</v>
      </c>
    </row>
    <row r="4853" spans="1:7" x14ac:dyDescent="0.25">
      <c r="A4853" t="s">
        <v>10248</v>
      </c>
      <c r="B4853" t="s">
        <v>10249</v>
      </c>
      <c r="C4853" t="s">
        <v>5</v>
      </c>
      <c r="D4853" t="s">
        <v>352</v>
      </c>
      <c r="E4853" t="s">
        <v>352</v>
      </c>
      <c r="F4853" t="s">
        <v>127</v>
      </c>
      <c r="G4853" t="str">
        <f>Table_Default__ACACCTCAT[[#This Row],[ACCT_CATEGORY]]</f>
        <v>22057</v>
      </c>
    </row>
    <row r="4854" spans="1:7" x14ac:dyDescent="0.25">
      <c r="A4854" t="s">
        <v>10250</v>
      </c>
      <c r="B4854" t="s">
        <v>10251</v>
      </c>
      <c r="C4854" t="s">
        <v>5</v>
      </c>
      <c r="D4854" t="s">
        <v>352</v>
      </c>
      <c r="E4854" t="s">
        <v>352</v>
      </c>
      <c r="F4854" t="s">
        <v>127</v>
      </c>
      <c r="G4854" t="str">
        <f>Table_Default__ACACCTCAT[[#This Row],[ACCT_CATEGORY]]</f>
        <v>22058</v>
      </c>
    </row>
    <row r="4855" spans="1:7" x14ac:dyDescent="0.25">
      <c r="A4855" t="s">
        <v>10252</v>
      </c>
      <c r="B4855" t="s">
        <v>10253</v>
      </c>
      <c r="C4855" t="s">
        <v>5</v>
      </c>
      <c r="D4855" t="s">
        <v>352</v>
      </c>
      <c r="E4855" t="s">
        <v>352</v>
      </c>
      <c r="F4855" t="s">
        <v>127</v>
      </c>
      <c r="G4855" t="str">
        <f>Table_Default__ACACCTCAT[[#This Row],[ACCT_CATEGORY]]</f>
        <v>22059</v>
      </c>
    </row>
    <row r="4856" spans="1:7" x14ac:dyDescent="0.25">
      <c r="A4856" t="s">
        <v>10254</v>
      </c>
      <c r="B4856" t="s">
        <v>10255</v>
      </c>
      <c r="C4856" t="s">
        <v>5</v>
      </c>
      <c r="D4856" t="s">
        <v>352</v>
      </c>
      <c r="E4856" t="s">
        <v>352</v>
      </c>
      <c r="F4856" t="s">
        <v>127</v>
      </c>
      <c r="G4856" t="str">
        <f>Table_Default__ACACCTCAT[[#This Row],[ACCT_CATEGORY]]</f>
        <v>22060</v>
      </c>
    </row>
    <row r="4857" spans="1:7" x14ac:dyDescent="0.25">
      <c r="A4857" t="s">
        <v>10256</v>
      </c>
      <c r="B4857" t="s">
        <v>10257</v>
      </c>
      <c r="C4857" t="s">
        <v>5</v>
      </c>
      <c r="D4857" t="s">
        <v>352</v>
      </c>
      <c r="E4857" t="s">
        <v>352</v>
      </c>
      <c r="F4857" t="s">
        <v>127</v>
      </c>
      <c r="G4857" t="str">
        <f>Table_Default__ACACCTCAT[[#This Row],[ACCT_CATEGORY]]</f>
        <v>22061</v>
      </c>
    </row>
    <row r="4858" spans="1:7" x14ac:dyDescent="0.25">
      <c r="A4858" t="s">
        <v>10258</v>
      </c>
      <c r="B4858" t="s">
        <v>10259</v>
      </c>
      <c r="C4858" t="s">
        <v>5</v>
      </c>
      <c r="D4858" t="s">
        <v>352</v>
      </c>
      <c r="E4858" t="s">
        <v>352</v>
      </c>
      <c r="F4858" t="s">
        <v>127</v>
      </c>
      <c r="G4858" t="str">
        <f>Table_Default__ACACCTCAT[[#This Row],[ACCT_CATEGORY]]</f>
        <v>22062</v>
      </c>
    </row>
    <row r="4859" spans="1:7" x14ac:dyDescent="0.25">
      <c r="A4859" t="s">
        <v>10260</v>
      </c>
      <c r="B4859" t="s">
        <v>10261</v>
      </c>
      <c r="C4859" t="s">
        <v>5</v>
      </c>
      <c r="D4859" t="s">
        <v>352</v>
      </c>
      <c r="E4859" t="s">
        <v>352</v>
      </c>
      <c r="F4859" t="s">
        <v>127</v>
      </c>
      <c r="G4859" t="str">
        <f>Table_Default__ACACCTCAT[[#This Row],[ACCT_CATEGORY]]</f>
        <v>22063</v>
      </c>
    </row>
    <row r="4860" spans="1:7" x14ac:dyDescent="0.25">
      <c r="A4860" t="s">
        <v>10262</v>
      </c>
      <c r="B4860" t="s">
        <v>10263</v>
      </c>
      <c r="C4860" t="s">
        <v>5</v>
      </c>
      <c r="D4860" t="s">
        <v>352</v>
      </c>
      <c r="E4860" t="s">
        <v>352</v>
      </c>
      <c r="F4860" t="s">
        <v>127</v>
      </c>
      <c r="G4860" t="str">
        <f>Table_Default__ACACCTCAT[[#This Row],[ACCT_CATEGORY]]</f>
        <v>22064</v>
      </c>
    </row>
    <row r="4861" spans="1:7" x14ac:dyDescent="0.25">
      <c r="A4861" t="s">
        <v>10264</v>
      </c>
      <c r="B4861" t="s">
        <v>10265</v>
      </c>
      <c r="C4861" t="s">
        <v>5</v>
      </c>
      <c r="D4861" t="s">
        <v>352</v>
      </c>
      <c r="E4861" t="s">
        <v>352</v>
      </c>
      <c r="F4861" t="s">
        <v>127</v>
      </c>
      <c r="G4861" t="str">
        <f>Table_Default__ACACCTCAT[[#This Row],[ACCT_CATEGORY]]</f>
        <v>22065</v>
      </c>
    </row>
    <row r="4862" spans="1:7" x14ac:dyDescent="0.25">
      <c r="A4862" t="s">
        <v>10266</v>
      </c>
      <c r="B4862" t="s">
        <v>10267</v>
      </c>
      <c r="C4862" t="s">
        <v>5</v>
      </c>
      <c r="D4862" t="s">
        <v>352</v>
      </c>
      <c r="E4862" t="s">
        <v>352</v>
      </c>
      <c r="F4862" t="s">
        <v>127</v>
      </c>
      <c r="G4862" t="str">
        <f>Table_Default__ACACCTCAT[[#This Row],[ACCT_CATEGORY]]</f>
        <v>22066</v>
      </c>
    </row>
    <row r="4863" spans="1:7" x14ac:dyDescent="0.25">
      <c r="A4863" t="s">
        <v>10268</v>
      </c>
      <c r="B4863" t="s">
        <v>10269</v>
      </c>
      <c r="C4863" t="s">
        <v>5</v>
      </c>
      <c r="D4863" t="s">
        <v>352</v>
      </c>
      <c r="E4863" t="s">
        <v>352</v>
      </c>
      <c r="F4863" t="s">
        <v>127</v>
      </c>
      <c r="G4863" t="str">
        <f>Table_Default__ACACCTCAT[[#This Row],[ACCT_CATEGORY]]</f>
        <v>22067</v>
      </c>
    </row>
    <row r="4864" spans="1:7" x14ac:dyDescent="0.25">
      <c r="A4864" t="s">
        <v>10270</v>
      </c>
      <c r="B4864" t="s">
        <v>10271</v>
      </c>
      <c r="C4864" t="s">
        <v>5</v>
      </c>
      <c r="D4864" t="s">
        <v>352</v>
      </c>
      <c r="E4864" t="s">
        <v>352</v>
      </c>
      <c r="F4864" t="s">
        <v>127</v>
      </c>
      <c r="G4864" t="str">
        <f>Table_Default__ACACCTCAT[[#This Row],[ACCT_CATEGORY]]</f>
        <v>22068</v>
      </c>
    </row>
    <row r="4865" spans="1:7" x14ac:dyDescent="0.25">
      <c r="A4865" t="s">
        <v>10272</v>
      </c>
      <c r="B4865" t="s">
        <v>10273</v>
      </c>
      <c r="C4865" t="s">
        <v>5</v>
      </c>
      <c r="D4865" t="s">
        <v>352</v>
      </c>
      <c r="E4865" t="s">
        <v>352</v>
      </c>
      <c r="F4865" t="s">
        <v>127</v>
      </c>
      <c r="G4865" t="str">
        <f>Table_Default__ACACCTCAT[[#This Row],[ACCT_CATEGORY]]</f>
        <v>22069</v>
      </c>
    </row>
    <row r="4866" spans="1:7" x14ac:dyDescent="0.25">
      <c r="A4866" t="s">
        <v>10274</v>
      </c>
      <c r="B4866" t="s">
        <v>10275</v>
      </c>
      <c r="C4866" t="s">
        <v>5</v>
      </c>
      <c r="D4866" t="s">
        <v>352</v>
      </c>
      <c r="E4866" t="s">
        <v>352</v>
      </c>
      <c r="F4866" t="s">
        <v>127</v>
      </c>
      <c r="G4866" t="str">
        <f>Table_Default__ACACCTCAT[[#This Row],[ACCT_CATEGORY]]</f>
        <v>22070</v>
      </c>
    </row>
    <row r="4867" spans="1:7" x14ac:dyDescent="0.25">
      <c r="A4867" t="s">
        <v>10276</v>
      </c>
      <c r="B4867" t="s">
        <v>10277</v>
      </c>
      <c r="C4867" t="s">
        <v>5</v>
      </c>
      <c r="D4867" t="s">
        <v>352</v>
      </c>
      <c r="E4867" t="s">
        <v>352</v>
      </c>
      <c r="F4867" t="s">
        <v>127</v>
      </c>
      <c r="G4867" t="str">
        <f>Table_Default__ACACCTCAT[[#This Row],[ACCT_CATEGORY]]</f>
        <v>22071</v>
      </c>
    </row>
    <row r="4868" spans="1:7" x14ac:dyDescent="0.25">
      <c r="A4868" t="s">
        <v>10278</v>
      </c>
      <c r="B4868" t="s">
        <v>10279</v>
      </c>
      <c r="C4868" t="s">
        <v>5</v>
      </c>
      <c r="D4868" t="s">
        <v>352</v>
      </c>
      <c r="E4868" t="s">
        <v>352</v>
      </c>
      <c r="F4868" t="s">
        <v>127</v>
      </c>
      <c r="G4868" t="str">
        <f>Table_Default__ACACCTCAT[[#This Row],[ACCT_CATEGORY]]</f>
        <v>22072</v>
      </c>
    </row>
    <row r="4869" spans="1:7" x14ac:dyDescent="0.25">
      <c r="A4869" t="s">
        <v>10280</v>
      </c>
      <c r="B4869" t="s">
        <v>10281</v>
      </c>
      <c r="C4869" t="s">
        <v>5</v>
      </c>
      <c r="D4869" t="s">
        <v>352</v>
      </c>
      <c r="E4869" t="s">
        <v>352</v>
      </c>
      <c r="F4869" t="s">
        <v>127</v>
      </c>
      <c r="G4869" t="str">
        <f>Table_Default__ACACCTCAT[[#This Row],[ACCT_CATEGORY]]</f>
        <v>22073</v>
      </c>
    </row>
    <row r="4870" spans="1:7" x14ac:dyDescent="0.25">
      <c r="A4870" t="s">
        <v>10282</v>
      </c>
      <c r="B4870" t="s">
        <v>10283</v>
      </c>
      <c r="C4870" t="s">
        <v>5</v>
      </c>
      <c r="D4870" t="s">
        <v>352</v>
      </c>
      <c r="E4870" t="s">
        <v>352</v>
      </c>
      <c r="F4870" t="s">
        <v>127</v>
      </c>
      <c r="G4870" t="str">
        <f>Table_Default__ACACCTCAT[[#This Row],[ACCT_CATEGORY]]</f>
        <v>22074</v>
      </c>
    </row>
    <row r="4871" spans="1:7" x14ac:dyDescent="0.25">
      <c r="A4871" t="s">
        <v>10284</v>
      </c>
      <c r="B4871" t="s">
        <v>10285</v>
      </c>
      <c r="C4871" t="s">
        <v>5</v>
      </c>
      <c r="D4871" t="s">
        <v>352</v>
      </c>
      <c r="E4871" t="s">
        <v>352</v>
      </c>
      <c r="F4871" t="s">
        <v>127</v>
      </c>
      <c r="G4871" t="str">
        <f>Table_Default__ACACCTCAT[[#This Row],[ACCT_CATEGORY]]</f>
        <v>22075</v>
      </c>
    </row>
    <row r="4872" spans="1:7" x14ac:dyDescent="0.25">
      <c r="A4872" t="s">
        <v>10286</v>
      </c>
      <c r="B4872" t="s">
        <v>10287</v>
      </c>
      <c r="C4872" t="s">
        <v>5</v>
      </c>
      <c r="D4872" t="s">
        <v>352</v>
      </c>
      <c r="E4872" t="s">
        <v>352</v>
      </c>
      <c r="F4872" t="s">
        <v>127</v>
      </c>
      <c r="G4872" t="str">
        <f>Table_Default__ACACCTCAT[[#This Row],[ACCT_CATEGORY]]</f>
        <v>22076</v>
      </c>
    </row>
    <row r="4873" spans="1:7" x14ac:dyDescent="0.25">
      <c r="A4873" t="s">
        <v>10288</v>
      </c>
      <c r="B4873" t="s">
        <v>10289</v>
      </c>
      <c r="C4873" t="s">
        <v>5</v>
      </c>
      <c r="D4873" t="s">
        <v>352</v>
      </c>
      <c r="E4873" t="s">
        <v>352</v>
      </c>
      <c r="F4873" t="s">
        <v>127</v>
      </c>
      <c r="G4873" t="str">
        <f>Table_Default__ACACCTCAT[[#This Row],[ACCT_CATEGORY]]</f>
        <v>22077</v>
      </c>
    </row>
    <row r="4874" spans="1:7" x14ac:dyDescent="0.25">
      <c r="A4874" t="s">
        <v>10290</v>
      </c>
      <c r="B4874" t="s">
        <v>10291</v>
      </c>
      <c r="C4874" t="s">
        <v>5</v>
      </c>
      <c r="D4874" t="s">
        <v>352</v>
      </c>
      <c r="E4874" t="s">
        <v>352</v>
      </c>
      <c r="F4874" t="s">
        <v>127</v>
      </c>
      <c r="G4874" t="str">
        <f>Table_Default__ACACCTCAT[[#This Row],[ACCT_CATEGORY]]</f>
        <v>22078</v>
      </c>
    </row>
    <row r="4875" spans="1:7" x14ac:dyDescent="0.25">
      <c r="A4875" t="s">
        <v>10292</v>
      </c>
      <c r="B4875" t="s">
        <v>10293</v>
      </c>
      <c r="C4875" t="s">
        <v>5</v>
      </c>
      <c r="D4875" t="s">
        <v>352</v>
      </c>
      <c r="E4875" t="s">
        <v>352</v>
      </c>
      <c r="F4875" t="s">
        <v>127</v>
      </c>
      <c r="G4875" t="str">
        <f>Table_Default__ACACCTCAT[[#This Row],[ACCT_CATEGORY]]</f>
        <v>22079</v>
      </c>
    </row>
    <row r="4876" spans="1:7" x14ac:dyDescent="0.25">
      <c r="A4876" t="s">
        <v>10294</v>
      </c>
      <c r="B4876" t="s">
        <v>10295</v>
      </c>
      <c r="C4876" t="s">
        <v>5</v>
      </c>
      <c r="D4876" t="s">
        <v>352</v>
      </c>
      <c r="E4876" t="s">
        <v>352</v>
      </c>
      <c r="F4876" t="s">
        <v>127</v>
      </c>
      <c r="G4876" t="str">
        <f>Table_Default__ACACCTCAT[[#This Row],[ACCT_CATEGORY]]</f>
        <v>22080</v>
      </c>
    </row>
    <row r="4877" spans="1:7" x14ac:dyDescent="0.25">
      <c r="A4877" t="s">
        <v>10296</v>
      </c>
      <c r="B4877" t="s">
        <v>10297</v>
      </c>
      <c r="C4877" t="s">
        <v>5</v>
      </c>
      <c r="D4877" t="s">
        <v>352</v>
      </c>
      <c r="E4877" t="s">
        <v>352</v>
      </c>
      <c r="F4877" t="s">
        <v>127</v>
      </c>
      <c r="G4877" t="str">
        <f>Table_Default__ACACCTCAT[[#This Row],[ACCT_CATEGORY]]</f>
        <v>22081</v>
      </c>
    </row>
    <row r="4878" spans="1:7" x14ac:dyDescent="0.25">
      <c r="A4878" t="s">
        <v>10298</v>
      </c>
      <c r="B4878" t="s">
        <v>10299</v>
      </c>
      <c r="C4878" t="s">
        <v>5</v>
      </c>
      <c r="D4878" t="s">
        <v>352</v>
      </c>
      <c r="E4878" t="s">
        <v>352</v>
      </c>
      <c r="F4878" t="s">
        <v>127</v>
      </c>
      <c r="G4878" t="str">
        <f>Table_Default__ACACCTCAT[[#This Row],[ACCT_CATEGORY]]</f>
        <v>22082</v>
      </c>
    </row>
    <row r="4879" spans="1:7" x14ac:dyDescent="0.25">
      <c r="A4879" t="s">
        <v>10300</v>
      </c>
      <c r="B4879" t="s">
        <v>10301</v>
      </c>
      <c r="C4879" t="s">
        <v>5</v>
      </c>
      <c r="D4879" t="s">
        <v>352</v>
      </c>
      <c r="E4879" t="s">
        <v>352</v>
      </c>
      <c r="F4879" t="s">
        <v>127</v>
      </c>
      <c r="G4879" t="str">
        <f>Table_Default__ACACCTCAT[[#This Row],[ACCT_CATEGORY]]</f>
        <v>22083</v>
      </c>
    </row>
    <row r="4880" spans="1:7" x14ac:dyDescent="0.25">
      <c r="A4880" t="s">
        <v>10302</v>
      </c>
      <c r="B4880" t="s">
        <v>10303</v>
      </c>
      <c r="C4880" t="s">
        <v>5</v>
      </c>
      <c r="D4880" t="s">
        <v>352</v>
      </c>
      <c r="E4880" t="s">
        <v>352</v>
      </c>
      <c r="F4880" t="s">
        <v>127</v>
      </c>
      <c r="G4880" t="str">
        <f>Table_Default__ACACCTCAT[[#This Row],[ACCT_CATEGORY]]</f>
        <v>22084</v>
      </c>
    </row>
    <row r="4881" spans="1:7" x14ac:dyDescent="0.25">
      <c r="A4881" t="s">
        <v>10304</v>
      </c>
      <c r="B4881" t="s">
        <v>10305</v>
      </c>
      <c r="C4881" t="s">
        <v>5</v>
      </c>
      <c r="D4881" t="s">
        <v>352</v>
      </c>
      <c r="E4881" t="s">
        <v>352</v>
      </c>
      <c r="F4881" t="s">
        <v>127</v>
      </c>
      <c r="G4881" t="str">
        <f>Table_Default__ACACCTCAT[[#This Row],[ACCT_CATEGORY]]</f>
        <v>22085</v>
      </c>
    </row>
    <row r="4882" spans="1:7" x14ac:dyDescent="0.25">
      <c r="A4882" t="s">
        <v>10306</v>
      </c>
      <c r="B4882" t="s">
        <v>10307</v>
      </c>
      <c r="C4882" t="s">
        <v>5</v>
      </c>
      <c r="D4882" t="s">
        <v>352</v>
      </c>
      <c r="E4882" t="s">
        <v>352</v>
      </c>
      <c r="F4882" t="s">
        <v>127</v>
      </c>
      <c r="G4882" t="str">
        <f>Table_Default__ACACCTCAT[[#This Row],[ACCT_CATEGORY]]</f>
        <v>22086</v>
      </c>
    </row>
    <row r="4883" spans="1:7" x14ac:dyDescent="0.25">
      <c r="A4883" t="s">
        <v>10308</v>
      </c>
      <c r="B4883" t="s">
        <v>10309</v>
      </c>
      <c r="C4883" t="s">
        <v>5</v>
      </c>
      <c r="D4883" t="s">
        <v>352</v>
      </c>
      <c r="E4883" t="s">
        <v>352</v>
      </c>
      <c r="F4883" t="s">
        <v>127</v>
      </c>
      <c r="G4883" t="str">
        <f>Table_Default__ACACCTCAT[[#This Row],[ACCT_CATEGORY]]</f>
        <v>22087</v>
      </c>
    </row>
    <row r="4884" spans="1:7" x14ac:dyDescent="0.25">
      <c r="A4884" t="s">
        <v>10310</v>
      </c>
      <c r="B4884" t="s">
        <v>10311</v>
      </c>
      <c r="C4884" t="s">
        <v>5</v>
      </c>
      <c r="D4884" t="s">
        <v>352</v>
      </c>
      <c r="E4884" t="s">
        <v>352</v>
      </c>
      <c r="F4884" t="s">
        <v>127</v>
      </c>
      <c r="G4884" t="str">
        <f>Table_Default__ACACCTCAT[[#This Row],[ACCT_CATEGORY]]</f>
        <v>22088</v>
      </c>
    </row>
    <row r="4885" spans="1:7" x14ac:dyDescent="0.25">
      <c r="A4885" t="s">
        <v>10312</v>
      </c>
      <c r="B4885" t="s">
        <v>10313</v>
      </c>
      <c r="C4885" t="s">
        <v>5</v>
      </c>
      <c r="D4885" t="s">
        <v>352</v>
      </c>
      <c r="E4885" t="s">
        <v>352</v>
      </c>
      <c r="F4885" t="s">
        <v>127</v>
      </c>
      <c r="G4885" t="str">
        <f>Table_Default__ACACCTCAT[[#This Row],[ACCT_CATEGORY]]</f>
        <v>22089</v>
      </c>
    </row>
    <row r="4886" spans="1:7" x14ac:dyDescent="0.25">
      <c r="A4886" t="s">
        <v>10314</v>
      </c>
      <c r="B4886" t="s">
        <v>10315</v>
      </c>
      <c r="C4886" t="s">
        <v>5</v>
      </c>
      <c r="D4886" t="s">
        <v>352</v>
      </c>
      <c r="E4886" t="s">
        <v>352</v>
      </c>
      <c r="F4886" t="s">
        <v>127</v>
      </c>
      <c r="G4886" t="str">
        <f>Table_Default__ACACCTCAT[[#This Row],[ACCT_CATEGORY]]</f>
        <v>22090</v>
      </c>
    </row>
    <row r="4887" spans="1:7" x14ac:dyDescent="0.25">
      <c r="A4887" t="s">
        <v>10316</v>
      </c>
      <c r="B4887" t="s">
        <v>10317</v>
      </c>
      <c r="C4887" t="s">
        <v>5</v>
      </c>
      <c r="D4887" t="s">
        <v>352</v>
      </c>
      <c r="E4887" t="s">
        <v>352</v>
      </c>
      <c r="F4887" t="s">
        <v>127</v>
      </c>
      <c r="G4887" t="str">
        <f>Table_Default__ACACCTCAT[[#This Row],[ACCT_CATEGORY]]</f>
        <v>22091</v>
      </c>
    </row>
    <row r="4888" spans="1:7" x14ac:dyDescent="0.25">
      <c r="A4888" t="s">
        <v>10318</v>
      </c>
      <c r="B4888" t="s">
        <v>10319</v>
      </c>
      <c r="C4888" t="s">
        <v>5</v>
      </c>
      <c r="D4888" t="s">
        <v>352</v>
      </c>
      <c r="E4888" t="s">
        <v>352</v>
      </c>
      <c r="F4888" t="s">
        <v>127</v>
      </c>
      <c r="G4888" t="str">
        <f>Table_Default__ACACCTCAT[[#This Row],[ACCT_CATEGORY]]</f>
        <v>22092</v>
      </c>
    </row>
    <row r="4889" spans="1:7" x14ac:dyDescent="0.25">
      <c r="A4889" t="s">
        <v>10320</v>
      </c>
      <c r="B4889" t="s">
        <v>10321</v>
      </c>
      <c r="C4889" t="s">
        <v>5</v>
      </c>
      <c r="D4889" t="s">
        <v>352</v>
      </c>
      <c r="E4889" t="s">
        <v>352</v>
      </c>
      <c r="F4889" t="s">
        <v>127</v>
      </c>
      <c r="G4889" t="str">
        <f>Table_Default__ACACCTCAT[[#This Row],[ACCT_CATEGORY]]</f>
        <v>22093</v>
      </c>
    </row>
    <row r="4890" spans="1:7" x14ac:dyDescent="0.25">
      <c r="A4890" t="s">
        <v>10322</v>
      </c>
      <c r="B4890" t="s">
        <v>10323</v>
      </c>
      <c r="C4890" t="s">
        <v>5</v>
      </c>
      <c r="D4890" t="s">
        <v>352</v>
      </c>
      <c r="E4890" t="s">
        <v>352</v>
      </c>
      <c r="F4890" t="s">
        <v>127</v>
      </c>
      <c r="G4890" t="str">
        <f>Table_Default__ACACCTCAT[[#This Row],[ACCT_CATEGORY]]</f>
        <v>22094</v>
      </c>
    </row>
    <row r="4891" spans="1:7" x14ac:dyDescent="0.25">
      <c r="A4891" t="s">
        <v>10324</v>
      </c>
      <c r="B4891" t="s">
        <v>10325</v>
      </c>
      <c r="C4891" t="s">
        <v>5</v>
      </c>
      <c r="D4891" t="s">
        <v>352</v>
      </c>
      <c r="E4891" t="s">
        <v>352</v>
      </c>
      <c r="F4891" t="s">
        <v>127</v>
      </c>
      <c r="G4891" t="str">
        <f>Table_Default__ACACCTCAT[[#This Row],[ACCT_CATEGORY]]</f>
        <v>22095</v>
      </c>
    </row>
    <row r="4892" spans="1:7" x14ac:dyDescent="0.25">
      <c r="A4892" t="s">
        <v>10326</v>
      </c>
      <c r="B4892" t="s">
        <v>10327</v>
      </c>
      <c r="C4892" t="s">
        <v>5</v>
      </c>
      <c r="D4892" t="s">
        <v>352</v>
      </c>
      <c r="E4892" t="s">
        <v>352</v>
      </c>
      <c r="F4892" t="s">
        <v>127</v>
      </c>
      <c r="G4892" t="str">
        <f>Table_Default__ACACCTCAT[[#This Row],[ACCT_CATEGORY]]</f>
        <v>22096</v>
      </c>
    </row>
    <row r="4893" spans="1:7" x14ac:dyDescent="0.25">
      <c r="A4893" t="s">
        <v>10328</v>
      </c>
      <c r="B4893" t="s">
        <v>10329</v>
      </c>
      <c r="C4893" t="s">
        <v>5</v>
      </c>
      <c r="D4893" t="s">
        <v>352</v>
      </c>
      <c r="E4893" t="s">
        <v>352</v>
      </c>
      <c r="F4893" t="s">
        <v>127</v>
      </c>
      <c r="G4893" t="str">
        <f>Table_Default__ACACCTCAT[[#This Row],[ACCT_CATEGORY]]</f>
        <v>22097</v>
      </c>
    </row>
    <row r="4894" spans="1:7" x14ac:dyDescent="0.25">
      <c r="A4894" t="s">
        <v>10330</v>
      </c>
      <c r="B4894" t="s">
        <v>10331</v>
      </c>
      <c r="C4894" t="s">
        <v>5</v>
      </c>
      <c r="D4894" t="s">
        <v>352</v>
      </c>
      <c r="E4894" t="s">
        <v>352</v>
      </c>
      <c r="F4894" t="s">
        <v>127</v>
      </c>
      <c r="G4894" t="str">
        <f>Table_Default__ACACCTCAT[[#This Row],[ACCT_CATEGORY]]</f>
        <v>22098</v>
      </c>
    </row>
    <row r="4895" spans="1:7" x14ac:dyDescent="0.25">
      <c r="A4895" t="s">
        <v>10332</v>
      </c>
      <c r="B4895" t="s">
        <v>10333</v>
      </c>
      <c r="C4895" t="s">
        <v>5</v>
      </c>
      <c r="D4895" t="s">
        <v>352</v>
      </c>
      <c r="E4895" t="s">
        <v>352</v>
      </c>
      <c r="F4895" t="s">
        <v>127</v>
      </c>
      <c r="G4895" t="str">
        <f>Table_Default__ACACCTCAT[[#This Row],[ACCT_CATEGORY]]</f>
        <v>22099</v>
      </c>
    </row>
    <row r="4896" spans="1:7" x14ac:dyDescent="0.25">
      <c r="A4896" t="s">
        <v>10334</v>
      </c>
      <c r="B4896" t="s">
        <v>10335</v>
      </c>
      <c r="C4896" t="s">
        <v>5</v>
      </c>
      <c r="D4896" t="s">
        <v>352</v>
      </c>
      <c r="E4896" t="s">
        <v>352</v>
      </c>
      <c r="F4896" t="s">
        <v>127</v>
      </c>
      <c r="G4896" t="str">
        <f>Table_Default__ACACCTCAT[[#This Row],[ACCT_CATEGORY]]</f>
        <v>22100</v>
      </c>
    </row>
    <row r="4897" spans="1:7" x14ac:dyDescent="0.25">
      <c r="A4897" t="s">
        <v>10336</v>
      </c>
      <c r="B4897" t="s">
        <v>10337</v>
      </c>
      <c r="C4897" t="s">
        <v>5</v>
      </c>
      <c r="D4897" t="s">
        <v>352</v>
      </c>
      <c r="E4897" t="s">
        <v>352</v>
      </c>
      <c r="F4897" t="s">
        <v>127</v>
      </c>
      <c r="G4897" t="str">
        <f>Table_Default__ACACCTCAT[[#This Row],[ACCT_CATEGORY]]</f>
        <v>22101</v>
      </c>
    </row>
    <row r="4898" spans="1:7" x14ac:dyDescent="0.25">
      <c r="A4898" t="s">
        <v>10338</v>
      </c>
      <c r="B4898" t="s">
        <v>10339</v>
      </c>
      <c r="C4898" t="s">
        <v>5</v>
      </c>
      <c r="D4898" t="s">
        <v>352</v>
      </c>
      <c r="E4898" t="s">
        <v>352</v>
      </c>
      <c r="F4898" t="s">
        <v>127</v>
      </c>
      <c r="G4898" t="str">
        <f>Table_Default__ACACCTCAT[[#This Row],[ACCT_CATEGORY]]</f>
        <v>22102</v>
      </c>
    </row>
    <row r="4899" spans="1:7" x14ac:dyDescent="0.25">
      <c r="A4899" t="s">
        <v>10340</v>
      </c>
      <c r="B4899" t="s">
        <v>10341</v>
      </c>
      <c r="C4899" t="s">
        <v>5</v>
      </c>
      <c r="D4899" t="s">
        <v>352</v>
      </c>
      <c r="E4899" t="s">
        <v>352</v>
      </c>
      <c r="F4899" t="s">
        <v>127</v>
      </c>
      <c r="G4899" t="str">
        <f>Table_Default__ACACCTCAT[[#This Row],[ACCT_CATEGORY]]</f>
        <v>22103</v>
      </c>
    </row>
    <row r="4900" spans="1:7" x14ac:dyDescent="0.25">
      <c r="A4900" t="s">
        <v>10342</v>
      </c>
      <c r="B4900" t="s">
        <v>10343</v>
      </c>
      <c r="C4900" t="s">
        <v>5</v>
      </c>
      <c r="D4900" t="s">
        <v>352</v>
      </c>
      <c r="E4900" t="s">
        <v>352</v>
      </c>
      <c r="F4900" t="s">
        <v>127</v>
      </c>
      <c r="G4900" t="str">
        <f>Table_Default__ACACCTCAT[[#This Row],[ACCT_CATEGORY]]</f>
        <v>22104</v>
      </c>
    </row>
    <row r="4901" spans="1:7" x14ac:dyDescent="0.25">
      <c r="A4901" t="s">
        <v>10344</v>
      </c>
      <c r="B4901" t="s">
        <v>10345</v>
      </c>
      <c r="C4901" t="s">
        <v>5</v>
      </c>
      <c r="D4901" t="s">
        <v>352</v>
      </c>
      <c r="E4901" t="s">
        <v>352</v>
      </c>
      <c r="F4901" t="s">
        <v>127</v>
      </c>
      <c r="G4901" t="str">
        <f>Table_Default__ACACCTCAT[[#This Row],[ACCT_CATEGORY]]</f>
        <v>22105</v>
      </c>
    </row>
    <row r="4902" spans="1:7" x14ac:dyDescent="0.25">
      <c r="A4902" t="s">
        <v>10346</v>
      </c>
      <c r="B4902" t="s">
        <v>10347</v>
      </c>
      <c r="C4902" t="s">
        <v>5</v>
      </c>
      <c r="D4902" t="s">
        <v>352</v>
      </c>
      <c r="E4902" t="s">
        <v>352</v>
      </c>
      <c r="F4902" t="s">
        <v>127</v>
      </c>
      <c r="G4902" t="str">
        <f>Table_Default__ACACCTCAT[[#This Row],[ACCT_CATEGORY]]</f>
        <v>22106</v>
      </c>
    </row>
    <row r="4903" spans="1:7" x14ac:dyDescent="0.25">
      <c r="A4903" t="s">
        <v>10348</v>
      </c>
      <c r="B4903" t="s">
        <v>10349</v>
      </c>
      <c r="C4903" t="s">
        <v>5</v>
      </c>
      <c r="D4903" t="s">
        <v>352</v>
      </c>
      <c r="E4903" t="s">
        <v>352</v>
      </c>
      <c r="F4903" t="s">
        <v>127</v>
      </c>
      <c r="G4903" t="str">
        <f>Table_Default__ACACCTCAT[[#This Row],[ACCT_CATEGORY]]</f>
        <v>22107</v>
      </c>
    </row>
    <row r="4904" spans="1:7" x14ac:dyDescent="0.25">
      <c r="A4904" t="s">
        <v>10350</v>
      </c>
      <c r="B4904" t="s">
        <v>10351</v>
      </c>
      <c r="C4904" t="s">
        <v>5</v>
      </c>
      <c r="D4904" t="s">
        <v>352</v>
      </c>
      <c r="E4904" t="s">
        <v>352</v>
      </c>
      <c r="F4904" t="s">
        <v>127</v>
      </c>
      <c r="G4904" t="str">
        <f>Table_Default__ACACCTCAT[[#This Row],[ACCT_CATEGORY]]</f>
        <v>22108</v>
      </c>
    </row>
    <row r="4905" spans="1:7" x14ac:dyDescent="0.25">
      <c r="A4905" t="s">
        <v>10352</v>
      </c>
      <c r="B4905" t="s">
        <v>10353</v>
      </c>
      <c r="C4905" t="s">
        <v>5</v>
      </c>
      <c r="D4905" t="s">
        <v>352</v>
      </c>
      <c r="E4905" t="s">
        <v>352</v>
      </c>
      <c r="F4905" t="s">
        <v>127</v>
      </c>
      <c r="G4905" t="str">
        <f>Table_Default__ACACCTCAT[[#This Row],[ACCT_CATEGORY]]</f>
        <v>22109</v>
      </c>
    </row>
    <row r="4906" spans="1:7" x14ac:dyDescent="0.25">
      <c r="A4906" t="s">
        <v>10354</v>
      </c>
      <c r="B4906" t="s">
        <v>10355</v>
      </c>
      <c r="C4906" t="s">
        <v>5</v>
      </c>
      <c r="D4906" t="s">
        <v>352</v>
      </c>
      <c r="E4906" t="s">
        <v>352</v>
      </c>
      <c r="F4906" t="s">
        <v>127</v>
      </c>
      <c r="G4906" t="str">
        <f>Table_Default__ACACCTCAT[[#This Row],[ACCT_CATEGORY]]</f>
        <v>22110</v>
      </c>
    </row>
    <row r="4907" spans="1:7" x14ac:dyDescent="0.25">
      <c r="A4907" t="s">
        <v>10356</v>
      </c>
      <c r="B4907" t="s">
        <v>10357</v>
      </c>
      <c r="C4907" t="s">
        <v>5</v>
      </c>
      <c r="D4907" t="s">
        <v>352</v>
      </c>
      <c r="E4907" t="s">
        <v>352</v>
      </c>
      <c r="F4907" t="s">
        <v>127</v>
      </c>
      <c r="G4907" t="str">
        <f>Table_Default__ACACCTCAT[[#This Row],[ACCT_CATEGORY]]</f>
        <v>22111</v>
      </c>
    </row>
    <row r="4908" spans="1:7" x14ac:dyDescent="0.25">
      <c r="A4908" t="s">
        <v>10358</v>
      </c>
      <c r="B4908" t="s">
        <v>10359</v>
      </c>
      <c r="C4908" t="s">
        <v>5</v>
      </c>
      <c r="D4908" t="s">
        <v>352</v>
      </c>
      <c r="E4908" t="s">
        <v>352</v>
      </c>
      <c r="F4908" t="s">
        <v>127</v>
      </c>
      <c r="G4908" t="str">
        <f>Table_Default__ACACCTCAT[[#This Row],[ACCT_CATEGORY]]</f>
        <v>22112</v>
      </c>
    </row>
    <row r="4909" spans="1:7" x14ac:dyDescent="0.25">
      <c r="A4909" t="s">
        <v>10360</v>
      </c>
      <c r="B4909" t="s">
        <v>10361</v>
      </c>
      <c r="C4909" t="s">
        <v>5</v>
      </c>
      <c r="D4909" t="s">
        <v>352</v>
      </c>
      <c r="E4909" t="s">
        <v>352</v>
      </c>
      <c r="F4909" t="s">
        <v>127</v>
      </c>
      <c r="G4909" t="str">
        <f>Table_Default__ACACCTCAT[[#This Row],[ACCT_CATEGORY]]</f>
        <v>22113</v>
      </c>
    </row>
    <row r="4910" spans="1:7" x14ac:dyDescent="0.25">
      <c r="A4910" t="s">
        <v>10362</v>
      </c>
      <c r="B4910" t="s">
        <v>10363</v>
      </c>
      <c r="C4910" t="s">
        <v>5</v>
      </c>
      <c r="D4910" t="s">
        <v>352</v>
      </c>
      <c r="E4910" t="s">
        <v>352</v>
      </c>
      <c r="F4910" t="s">
        <v>127</v>
      </c>
      <c r="G4910" t="str">
        <f>Table_Default__ACACCTCAT[[#This Row],[ACCT_CATEGORY]]</f>
        <v>22114</v>
      </c>
    </row>
    <row r="4911" spans="1:7" x14ac:dyDescent="0.25">
      <c r="A4911" t="s">
        <v>10364</v>
      </c>
      <c r="B4911" t="s">
        <v>10365</v>
      </c>
      <c r="C4911" t="s">
        <v>5</v>
      </c>
      <c r="D4911" t="s">
        <v>352</v>
      </c>
      <c r="E4911" t="s">
        <v>352</v>
      </c>
      <c r="F4911" t="s">
        <v>127</v>
      </c>
      <c r="G4911" t="str">
        <f>Table_Default__ACACCTCAT[[#This Row],[ACCT_CATEGORY]]</f>
        <v>22115</v>
      </c>
    </row>
    <row r="4912" spans="1:7" x14ac:dyDescent="0.25">
      <c r="A4912" t="s">
        <v>10366</v>
      </c>
      <c r="B4912" t="s">
        <v>10367</v>
      </c>
      <c r="C4912" t="s">
        <v>5</v>
      </c>
      <c r="D4912" t="s">
        <v>352</v>
      </c>
      <c r="E4912" t="s">
        <v>352</v>
      </c>
      <c r="F4912" t="s">
        <v>127</v>
      </c>
      <c r="G4912" t="str">
        <f>Table_Default__ACACCTCAT[[#This Row],[ACCT_CATEGORY]]</f>
        <v>22116</v>
      </c>
    </row>
    <row r="4913" spans="1:7" x14ac:dyDescent="0.25">
      <c r="A4913" t="s">
        <v>10368</v>
      </c>
      <c r="B4913" t="s">
        <v>10369</v>
      </c>
      <c r="C4913" t="s">
        <v>5</v>
      </c>
      <c r="D4913" t="s">
        <v>352</v>
      </c>
      <c r="E4913" t="s">
        <v>352</v>
      </c>
      <c r="F4913" t="s">
        <v>127</v>
      </c>
      <c r="G4913" t="str">
        <f>Table_Default__ACACCTCAT[[#This Row],[ACCT_CATEGORY]]</f>
        <v>22117</v>
      </c>
    </row>
    <row r="4914" spans="1:7" x14ac:dyDescent="0.25">
      <c r="A4914" t="s">
        <v>10370</v>
      </c>
      <c r="B4914" t="s">
        <v>10371</v>
      </c>
      <c r="C4914" t="s">
        <v>5</v>
      </c>
      <c r="D4914" t="s">
        <v>352</v>
      </c>
      <c r="E4914" t="s">
        <v>352</v>
      </c>
      <c r="F4914" t="s">
        <v>127</v>
      </c>
      <c r="G4914" t="str">
        <f>Table_Default__ACACCTCAT[[#This Row],[ACCT_CATEGORY]]</f>
        <v>22118</v>
      </c>
    </row>
    <row r="4915" spans="1:7" x14ac:dyDescent="0.25">
      <c r="A4915" t="s">
        <v>10372</v>
      </c>
      <c r="B4915" t="s">
        <v>10373</v>
      </c>
      <c r="C4915" t="s">
        <v>5</v>
      </c>
      <c r="D4915" t="s">
        <v>352</v>
      </c>
      <c r="E4915" t="s">
        <v>352</v>
      </c>
      <c r="F4915" t="s">
        <v>127</v>
      </c>
      <c r="G4915" t="str">
        <f>Table_Default__ACACCTCAT[[#This Row],[ACCT_CATEGORY]]</f>
        <v>22119</v>
      </c>
    </row>
    <row r="4916" spans="1:7" x14ac:dyDescent="0.25">
      <c r="A4916" t="s">
        <v>10374</v>
      </c>
      <c r="B4916" t="s">
        <v>10375</v>
      </c>
      <c r="C4916" t="s">
        <v>5</v>
      </c>
      <c r="D4916" t="s">
        <v>352</v>
      </c>
      <c r="E4916" t="s">
        <v>352</v>
      </c>
      <c r="F4916" t="s">
        <v>127</v>
      </c>
      <c r="G4916" t="str">
        <f>Table_Default__ACACCTCAT[[#This Row],[ACCT_CATEGORY]]</f>
        <v>22120</v>
      </c>
    </row>
    <row r="4917" spans="1:7" x14ac:dyDescent="0.25">
      <c r="A4917" t="s">
        <v>10376</v>
      </c>
      <c r="B4917" t="s">
        <v>10377</v>
      </c>
      <c r="C4917" t="s">
        <v>5</v>
      </c>
      <c r="D4917" t="s">
        <v>352</v>
      </c>
      <c r="E4917" t="s">
        <v>352</v>
      </c>
      <c r="F4917" t="s">
        <v>127</v>
      </c>
      <c r="G4917" t="str">
        <f>Table_Default__ACACCTCAT[[#This Row],[ACCT_CATEGORY]]</f>
        <v>22121</v>
      </c>
    </row>
    <row r="4918" spans="1:7" x14ac:dyDescent="0.25">
      <c r="A4918" t="s">
        <v>10378</v>
      </c>
      <c r="B4918" t="s">
        <v>10379</v>
      </c>
      <c r="C4918" t="s">
        <v>5</v>
      </c>
      <c r="D4918" t="s">
        <v>352</v>
      </c>
      <c r="E4918" t="s">
        <v>352</v>
      </c>
      <c r="F4918" t="s">
        <v>127</v>
      </c>
      <c r="G4918" t="str">
        <f>Table_Default__ACACCTCAT[[#This Row],[ACCT_CATEGORY]]</f>
        <v>22122</v>
      </c>
    </row>
    <row r="4919" spans="1:7" x14ac:dyDescent="0.25">
      <c r="A4919" t="s">
        <v>10380</v>
      </c>
      <c r="B4919" t="s">
        <v>10381</v>
      </c>
      <c r="C4919" t="s">
        <v>5</v>
      </c>
      <c r="D4919" t="s">
        <v>352</v>
      </c>
      <c r="E4919" t="s">
        <v>352</v>
      </c>
      <c r="F4919" t="s">
        <v>127</v>
      </c>
      <c r="G4919" t="str">
        <f>Table_Default__ACACCTCAT[[#This Row],[ACCT_CATEGORY]]</f>
        <v>22123</v>
      </c>
    </row>
    <row r="4920" spans="1:7" x14ac:dyDescent="0.25">
      <c r="A4920" t="s">
        <v>10382</v>
      </c>
      <c r="B4920" t="s">
        <v>10383</v>
      </c>
      <c r="C4920" t="s">
        <v>5</v>
      </c>
      <c r="D4920" t="s">
        <v>352</v>
      </c>
      <c r="E4920" t="s">
        <v>352</v>
      </c>
      <c r="F4920" t="s">
        <v>127</v>
      </c>
      <c r="G4920" t="str">
        <f>Table_Default__ACACCTCAT[[#This Row],[ACCT_CATEGORY]]</f>
        <v>22124</v>
      </c>
    </row>
    <row r="4921" spans="1:7" x14ac:dyDescent="0.25">
      <c r="A4921" t="s">
        <v>10384</v>
      </c>
      <c r="B4921" t="s">
        <v>10385</v>
      </c>
      <c r="C4921" t="s">
        <v>5</v>
      </c>
      <c r="D4921" t="s">
        <v>352</v>
      </c>
      <c r="E4921" t="s">
        <v>352</v>
      </c>
      <c r="F4921" t="s">
        <v>127</v>
      </c>
      <c r="G4921" t="str">
        <f>Table_Default__ACACCTCAT[[#This Row],[ACCT_CATEGORY]]</f>
        <v>22125</v>
      </c>
    </row>
    <row r="4922" spans="1:7" x14ac:dyDescent="0.25">
      <c r="A4922" t="s">
        <v>10386</v>
      </c>
      <c r="B4922" t="s">
        <v>10387</v>
      </c>
      <c r="C4922" t="s">
        <v>5</v>
      </c>
      <c r="D4922" t="s">
        <v>352</v>
      </c>
      <c r="E4922" t="s">
        <v>352</v>
      </c>
      <c r="F4922" t="s">
        <v>127</v>
      </c>
      <c r="G4922" t="str">
        <f>Table_Default__ACACCTCAT[[#This Row],[ACCT_CATEGORY]]</f>
        <v>22126</v>
      </c>
    </row>
    <row r="4923" spans="1:7" x14ac:dyDescent="0.25">
      <c r="A4923" t="s">
        <v>10388</v>
      </c>
      <c r="B4923" t="s">
        <v>10389</v>
      </c>
      <c r="C4923" t="s">
        <v>5</v>
      </c>
      <c r="D4923" t="s">
        <v>352</v>
      </c>
      <c r="E4923" t="s">
        <v>352</v>
      </c>
      <c r="F4923" t="s">
        <v>127</v>
      </c>
      <c r="G4923" t="str">
        <f>Table_Default__ACACCTCAT[[#This Row],[ACCT_CATEGORY]]</f>
        <v>22127</v>
      </c>
    </row>
    <row r="4924" spans="1:7" x14ac:dyDescent="0.25">
      <c r="A4924" t="s">
        <v>10390</v>
      </c>
      <c r="B4924" t="s">
        <v>10391</v>
      </c>
      <c r="C4924" t="s">
        <v>5</v>
      </c>
      <c r="D4924" t="s">
        <v>352</v>
      </c>
      <c r="E4924" t="s">
        <v>352</v>
      </c>
      <c r="F4924" t="s">
        <v>127</v>
      </c>
      <c r="G4924" t="str">
        <f>Table_Default__ACACCTCAT[[#This Row],[ACCT_CATEGORY]]</f>
        <v>22128</v>
      </c>
    </row>
    <row r="4925" spans="1:7" x14ac:dyDescent="0.25">
      <c r="A4925" t="s">
        <v>10392</v>
      </c>
      <c r="B4925" t="s">
        <v>10393</v>
      </c>
      <c r="C4925" t="s">
        <v>5</v>
      </c>
      <c r="D4925" t="s">
        <v>352</v>
      </c>
      <c r="E4925" t="s">
        <v>352</v>
      </c>
      <c r="F4925" t="s">
        <v>127</v>
      </c>
      <c r="G4925" t="str">
        <f>Table_Default__ACACCTCAT[[#This Row],[ACCT_CATEGORY]]</f>
        <v>22129</v>
      </c>
    </row>
    <row r="4926" spans="1:7" x14ac:dyDescent="0.25">
      <c r="A4926" t="s">
        <v>10394</v>
      </c>
      <c r="B4926" t="s">
        <v>10395</v>
      </c>
      <c r="C4926" t="s">
        <v>5</v>
      </c>
      <c r="D4926" t="s">
        <v>352</v>
      </c>
      <c r="E4926" t="s">
        <v>352</v>
      </c>
      <c r="F4926" t="s">
        <v>127</v>
      </c>
      <c r="G4926" t="str">
        <f>Table_Default__ACACCTCAT[[#This Row],[ACCT_CATEGORY]]</f>
        <v>22130</v>
      </c>
    </row>
    <row r="4927" spans="1:7" x14ac:dyDescent="0.25">
      <c r="A4927" t="s">
        <v>10396</v>
      </c>
      <c r="B4927" t="s">
        <v>10397</v>
      </c>
      <c r="C4927" t="s">
        <v>5</v>
      </c>
      <c r="D4927" t="s">
        <v>352</v>
      </c>
      <c r="E4927" t="s">
        <v>352</v>
      </c>
      <c r="F4927" t="s">
        <v>127</v>
      </c>
      <c r="G4927" t="str">
        <f>Table_Default__ACACCTCAT[[#This Row],[ACCT_CATEGORY]]</f>
        <v>22131</v>
      </c>
    </row>
    <row r="4928" spans="1:7" x14ac:dyDescent="0.25">
      <c r="A4928" t="s">
        <v>10398</v>
      </c>
      <c r="B4928" t="s">
        <v>10399</v>
      </c>
      <c r="C4928" t="s">
        <v>5</v>
      </c>
      <c r="D4928" t="s">
        <v>352</v>
      </c>
      <c r="E4928" t="s">
        <v>352</v>
      </c>
      <c r="F4928" t="s">
        <v>127</v>
      </c>
      <c r="G4928" t="str">
        <f>Table_Default__ACACCTCAT[[#This Row],[ACCT_CATEGORY]]</f>
        <v>22132</v>
      </c>
    </row>
    <row r="4929" spans="1:7" x14ac:dyDescent="0.25">
      <c r="A4929" t="s">
        <v>10400</v>
      </c>
      <c r="B4929" t="s">
        <v>10401</v>
      </c>
      <c r="C4929" t="s">
        <v>5</v>
      </c>
      <c r="D4929" t="s">
        <v>352</v>
      </c>
      <c r="E4929" t="s">
        <v>352</v>
      </c>
      <c r="F4929" t="s">
        <v>127</v>
      </c>
      <c r="G4929" t="str">
        <f>Table_Default__ACACCTCAT[[#This Row],[ACCT_CATEGORY]]</f>
        <v>22133</v>
      </c>
    </row>
    <row r="4930" spans="1:7" x14ac:dyDescent="0.25">
      <c r="A4930" t="s">
        <v>10402</v>
      </c>
      <c r="B4930" t="s">
        <v>10403</v>
      </c>
      <c r="C4930" t="s">
        <v>5</v>
      </c>
      <c r="D4930" t="s">
        <v>352</v>
      </c>
      <c r="E4930" t="s">
        <v>352</v>
      </c>
      <c r="F4930" t="s">
        <v>127</v>
      </c>
      <c r="G4930" t="str">
        <f>Table_Default__ACACCTCAT[[#This Row],[ACCT_CATEGORY]]</f>
        <v>22134</v>
      </c>
    </row>
    <row r="4931" spans="1:7" x14ac:dyDescent="0.25">
      <c r="A4931" t="s">
        <v>10404</v>
      </c>
      <c r="B4931" t="s">
        <v>10405</v>
      </c>
      <c r="C4931" t="s">
        <v>5</v>
      </c>
      <c r="D4931" t="s">
        <v>352</v>
      </c>
      <c r="E4931" t="s">
        <v>352</v>
      </c>
      <c r="F4931" t="s">
        <v>127</v>
      </c>
      <c r="G4931" t="str">
        <f>Table_Default__ACACCTCAT[[#This Row],[ACCT_CATEGORY]]</f>
        <v>22135</v>
      </c>
    </row>
    <row r="4932" spans="1:7" x14ac:dyDescent="0.25">
      <c r="A4932" t="s">
        <v>10406</v>
      </c>
      <c r="B4932" t="s">
        <v>10407</v>
      </c>
      <c r="C4932" t="s">
        <v>5</v>
      </c>
      <c r="D4932" t="s">
        <v>352</v>
      </c>
      <c r="E4932" t="s">
        <v>352</v>
      </c>
      <c r="F4932" t="s">
        <v>127</v>
      </c>
      <c r="G4932" t="str">
        <f>Table_Default__ACACCTCAT[[#This Row],[ACCT_CATEGORY]]</f>
        <v>22136</v>
      </c>
    </row>
    <row r="4933" spans="1:7" x14ac:dyDescent="0.25">
      <c r="A4933" t="s">
        <v>10408</v>
      </c>
      <c r="B4933" t="s">
        <v>10409</v>
      </c>
      <c r="C4933" t="s">
        <v>5</v>
      </c>
      <c r="D4933" t="s">
        <v>352</v>
      </c>
      <c r="E4933" t="s">
        <v>352</v>
      </c>
      <c r="F4933" t="s">
        <v>127</v>
      </c>
      <c r="G4933" t="str">
        <f>Table_Default__ACACCTCAT[[#This Row],[ACCT_CATEGORY]]</f>
        <v>22137</v>
      </c>
    </row>
    <row r="4934" spans="1:7" x14ac:dyDescent="0.25">
      <c r="A4934" t="s">
        <v>10410</v>
      </c>
      <c r="B4934" t="s">
        <v>10411</v>
      </c>
      <c r="C4934" t="s">
        <v>5</v>
      </c>
      <c r="D4934" t="s">
        <v>352</v>
      </c>
      <c r="E4934" t="s">
        <v>352</v>
      </c>
      <c r="F4934" t="s">
        <v>127</v>
      </c>
      <c r="G4934" t="str">
        <f>Table_Default__ACACCTCAT[[#This Row],[ACCT_CATEGORY]]</f>
        <v>22138</v>
      </c>
    </row>
    <row r="4935" spans="1:7" x14ac:dyDescent="0.25">
      <c r="A4935" t="s">
        <v>10412</v>
      </c>
      <c r="B4935" t="s">
        <v>10413</v>
      </c>
      <c r="C4935" t="s">
        <v>5</v>
      </c>
      <c r="D4935" t="s">
        <v>352</v>
      </c>
      <c r="E4935" t="s">
        <v>352</v>
      </c>
      <c r="F4935" t="s">
        <v>127</v>
      </c>
      <c r="G4935" t="str">
        <f>Table_Default__ACACCTCAT[[#This Row],[ACCT_CATEGORY]]</f>
        <v>22139</v>
      </c>
    </row>
    <row r="4936" spans="1:7" x14ac:dyDescent="0.25">
      <c r="A4936" t="s">
        <v>10414</v>
      </c>
      <c r="B4936" t="s">
        <v>10415</v>
      </c>
      <c r="C4936" t="s">
        <v>5</v>
      </c>
      <c r="D4936" t="s">
        <v>352</v>
      </c>
      <c r="E4936" t="s">
        <v>352</v>
      </c>
      <c r="F4936" t="s">
        <v>127</v>
      </c>
      <c r="G4936" t="str">
        <f>Table_Default__ACACCTCAT[[#This Row],[ACCT_CATEGORY]]</f>
        <v>22140</v>
      </c>
    </row>
    <row r="4937" spans="1:7" x14ac:dyDescent="0.25">
      <c r="A4937" t="s">
        <v>10416</v>
      </c>
      <c r="B4937" t="s">
        <v>10417</v>
      </c>
      <c r="C4937" t="s">
        <v>5</v>
      </c>
      <c r="D4937" t="s">
        <v>352</v>
      </c>
      <c r="E4937" t="s">
        <v>352</v>
      </c>
      <c r="F4937" t="s">
        <v>127</v>
      </c>
      <c r="G4937" t="str">
        <f>Table_Default__ACACCTCAT[[#This Row],[ACCT_CATEGORY]]</f>
        <v>22141</v>
      </c>
    </row>
    <row r="4938" spans="1:7" x14ac:dyDescent="0.25">
      <c r="A4938" t="s">
        <v>10418</v>
      </c>
      <c r="B4938" t="s">
        <v>10419</v>
      </c>
      <c r="C4938" t="s">
        <v>5</v>
      </c>
      <c r="D4938" t="s">
        <v>352</v>
      </c>
      <c r="E4938" t="s">
        <v>352</v>
      </c>
      <c r="F4938" t="s">
        <v>127</v>
      </c>
      <c r="G4938" t="str">
        <f>Table_Default__ACACCTCAT[[#This Row],[ACCT_CATEGORY]]</f>
        <v>22142</v>
      </c>
    </row>
    <row r="4939" spans="1:7" x14ac:dyDescent="0.25">
      <c r="A4939" t="s">
        <v>10420</v>
      </c>
      <c r="B4939" t="s">
        <v>10421</v>
      </c>
      <c r="C4939" t="s">
        <v>5</v>
      </c>
      <c r="D4939" t="s">
        <v>352</v>
      </c>
      <c r="E4939" t="s">
        <v>352</v>
      </c>
      <c r="F4939" t="s">
        <v>127</v>
      </c>
      <c r="G4939" t="str">
        <f>Table_Default__ACACCTCAT[[#This Row],[ACCT_CATEGORY]]</f>
        <v>22143</v>
      </c>
    </row>
    <row r="4940" spans="1:7" x14ac:dyDescent="0.25">
      <c r="A4940" t="s">
        <v>10422</v>
      </c>
      <c r="B4940" t="s">
        <v>10423</v>
      </c>
      <c r="C4940" t="s">
        <v>5</v>
      </c>
      <c r="D4940" t="s">
        <v>352</v>
      </c>
      <c r="E4940" t="s">
        <v>352</v>
      </c>
      <c r="F4940" t="s">
        <v>127</v>
      </c>
      <c r="G4940" t="str">
        <f>Table_Default__ACACCTCAT[[#This Row],[ACCT_CATEGORY]]</f>
        <v>22144</v>
      </c>
    </row>
    <row r="4941" spans="1:7" x14ac:dyDescent="0.25">
      <c r="A4941" t="s">
        <v>10424</v>
      </c>
      <c r="B4941" t="s">
        <v>10425</v>
      </c>
      <c r="C4941" t="s">
        <v>5</v>
      </c>
      <c r="D4941" t="s">
        <v>352</v>
      </c>
      <c r="E4941" t="s">
        <v>352</v>
      </c>
      <c r="F4941" t="s">
        <v>127</v>
      </c>
      <c r="G4941" t="str">
        <f>Table_Default__ACACCTCAT[[#This Row],[ACCT_CATEGORY]]</f>
        <v>22145</v>
      </c>
    </row>
    <row r="4942" spans="1:7" x14ac:dyDescent="0.25">
      <c r="A4942" t="s">
        <v>10426</v>
      </c>
      <c r="B4942" t="s">
        <v>10427</v>
      </c>
      <c r="C4942" t="s">
        <v>5</v>
      </c>
      <c r="D4942" t="s">
        <v>352</v>
      </c>
      <c r="E4942" t="s">
        <v>352</v>
      </c>
      <c r="F4942" t="s">
        <v>127</v>
      </c>
      <c r="G4942" t="str">
        <f>Table_Default__ACACCTCAT[[#This Row],[ACCT_CATEGORY]]</f>
        <v>22146</v>
      </c>
    </row>
    <row r="4943" spans="1:7" x14ac:dyDescent="0.25">
      <c r="A4943" t="s">
        <v>10428</v>
      </c>
      <c r="B4943" t="s">
        <v>10429</v>
      </c>
      <c r="C4943" t="s">
        <v>5</v>
      </c>
      <c r="D4943" t="s">
        <v>352</v>
      </c>
      <c r="E4943" t="s">
        <v>352</v>
      </c>
      <c r="F4943" t="s">
        <v>127</v>
      </c>
      <c r="G4943" t="str">
        <f>Table_Default__ACACCTCAT[[#This Row],[ACCT_CATEGORY]]</f>
        <v>22147</v>
      </c>
    </row>
    <row r="4944" spans="1:7" x14ac:dyDescent="0.25">
      <c r="A4944" t="s">
        <v>10430</v>
      </c>
      <c r="B4944" t="s">
        <v>10431</v>
      </c>
      <c r="C4944" t="s">
        <v>5</v>
      </c>
      <c r="D4944" t="s">
        <v>352</v>
      </c>
      <c r="E4944" t="s">
        <v>352</v>
      </c>
      <c r="F4944" t="s">
        <v>127</v>
      </c>
      <c r="G4944" t="str">
        <f>Table_Default__ACACCTCAT[[#This Row],[ACCT_CATEGORY]]</f>
        <v>22148</v>
      </c>
    </row>
    <row r="4945" spans="1:7" x14ac:dyDescent="0.25">
      <c r="A4945" t="s">
        <v>10432</v>
      </c>
      <c r="B4945" t="s">
        <v>10433</v>
      </c>
      <c r="C4945" t="s">
        <v>5</v>
      </c>
      <c r="D4945" t="s">
        <v>352</v>
      </c>
      <c r="E4945" t="s">
        <v>352</v>
      </c>
      <c r="F4945" t="s">
        <v>127</v>
      </c>
      <c r="G4945" t="str">
        <f>Table_Default__ACACCTCAT[[#This Row],[ACCT_CATEGORY]]</f>
        <v>22149</v>
      </c>
    </row>
    <row r="4946" spans="1:7" x14ac:dyDescent="0.25">
      <c r="A4946" t="s">
        <v>10434</v>
      </c>
      <c r="B4946" t="s">
        <v>10435</v>
      </c>
      <c r="C4946" t="s">
        <v>5</v>
      </c>
      <c r="D4946" t="s">
        <v>352</v>
      </c>
      <c r="E4946" t="s">
        <v>352</v>
      </c>
      <c r="F4946" t="s">
        <v>127</v>
      </c>
      <c r="G4946" t="str">
        <f>Table_Default__ACACCTCAT[[#This Row],[ACCT_CATEGORY]]</f>
        <v>22150</v>
      </c>
    </row>
    <row r="4947" spans="1:7" x14ac:dyDescent="0.25">
      <c r="A4947" t="s">
        <v>10436</v>
      </c>
      <c r="B4947" t="s">
        <v>10437</v>
      </c>
      <c r="C4947" t="s">
        <v>5</v>
      </c>
      <c r="D4947" t="s">
        <v>352</v>
      </c>
      <c r="E4947" t="s">
        <v>352</v>
      </c>
      <c r="F4947" t="s">
        <v>127</v>
      </c>
      <c r="G4947" t="str">
        <f>Table_Default__ACACCTCAT[[#This Row],[ACCT_CATEGORY]]</f>
        <v>22151</v>
      </c>
    </row>
    <row r="4948" spans="1:7" x14ac:dyDescent="0.25">
      <c r="A4948" t="s">
        <v>10438</v>
      </c>
      <c r="B4948" t="s">
        <v>10439</v>
      </c>
      <c r="C4948" t="s">
        <v>5</v>
      </c>
      <c r="D4948" t="s">
        <v>352</v>
      </c>
      <c r="E4948" t="s">
        <v>352</v>
      </c>
      <c r="F4948" t="s">
        <v>127</v>
      </c>
      <c r="G4948" t="str">
        <f>Table_Default__ACACCTCAT[[#This Row],[ACCT_CATEGORY]]</f>
        <v>22152</v>
      </c>
    </row>
    <row r="4949" spans="1:7" x14ac:dyDescent="0.25">
      <c r="A4949" t="s">
        <v>10440</v>
      </c>
      <c r="B4949" t="s">
        <v>10441</v>
      </c>
      <c r="C4949" t="s">
        <v>5</v>
      </c>
      <c r="D4949" t="s">
        <v>352</v>
      </c>
      <c r="E4949" t="s">
        <v>352</v>
      </c>
      <c r="F4949" t="s">
        <v>127</v>
      </c>
      <c r="G4949" t="str">
        <f>Table_Default__ACACCTCAT[[#This Row],[ACCT_CATEGORY]]</f>
        <v>22153</v>
      </c>
    </row>
    <row r="4950" spans="1:7" x14ac:dyDescent="0.25">
      <c r="A4950" t="s">
        <v>10442</v>
      </c>
      <c r="B4950" t="s">
        <v>10443</v>
      </c>
      <c r="C4950" t="s">
        <v>5</v>
      </c>
      <c r="D4950" t="s">
        <v>352</v>
      </c>
      <c r="E4950" t="s">
        <v>352</v>
      </c>
      <c r="F4950" t="s">
        <v>127</v>
      </c>
      <c r="G4950" t="str">
        <f>Table_Default__ACACCTCAT[[#This Row],[ACCT_CATEGORY]]</f>
        <v>22154</v>
      </c>
    </row>
    <row r="4951" spans="1:7" x14ac:dyDescent="0.25">
      <c r="A4951" t="s">
        <v>10444</v>
      </c>
      <c r="B4951" t="s">
        <v>10445</v>
      </c>
      <c r="C4951" t="s">
        <v>5</v>
      </c>
      <c r="D4951" t="s">
        <v>352</v>
      </c>
      <c r="E4951" t="s">
        <v>352</v>
      </c>
      <c r="F4951" t="s">
        <v>127</v>
      </c>
      <c r="G4951" t="str">
        <f>Table_Default__ACACCTCAT[[#This Row],[ACCT_CATEGORY]]</f>
        <v>22156</v>
      </c>
    </row>
    <row r="4952" spans="1:7" x14ac:dyDescent="0.25">
      <c r="A4952" t="s">
        <v>10446</v>
      </c>
      <c r="B4952" t="s">
        <v>10447</v>
      </c>
      <c r="C4952" t="s">
        <v>5</v>
      </c>
      <c r="D4952" t="s">
        <v>352</v>
      </c>
      <c r="E4952" t="s">
        <v>352</v>
      </c>
      <c r="F4952" t="s">
        <v>127</v>
      </c>
      <c r="G4952" t="str">
        <f>Table_Default__ACACCTCAT[[#This Row],[ACCT_CATEGORY]]</f>
        <v>22157</v>
      </c>
    </row>
    <row r="4953" spans="1:7" x14ac:dyDescent="0.25">
      <c r="A4953" t="s">
        <v>10448</v>
      </c>
      <c r="B4953" t="s">
        <v>10449</v>
      </c>
      <c r="C4953" t="s">
        <v>5</v>
      </c>
      <c r="D4953" t="s">
        <v>352</v>
      </c>
      <c r="E4953" t="s">
        <v>352</v>
      </c>
      <c r="F4953" t="s">
        <v>127</v>
      </c>
      <c r="G4953" t="str">
        <f>Table_Default__ACACCTCAT[[#This Row],[ACCT_CATEGORY]]</f>
        <v>22158</v>
      </c>
    </row>
    <row r="4954" spans="1:7" x14ac:dyDescent="0.25">
      <c r="A4954" t="s">
        <v>10450</v>
      </c>
      <c r="B4954" t="s">
        <v>10451</v>
      </c>
      <c r="C4954" t="s">
        <v>5</v>
      </c>
      <c r="D4954" t="s">
        <v>352</v>
      </c>
      <c r="E4954" t="s">
        <v>352</v>
      </c>
      <c r="F4954" t="s">
        <v>127</v>
      </c>
      <c r="G4954" t="str">
        <f>Table_Default__ACACCTCAT[[#This Row],[ACCT_CATEGORY]]</f>
        <v>22159</v>
      </c>
    </row>
    <row r="4955" spans="1:7" x14ac:dyDescent="0.25">
      <c r="A4955" t="s">
        <v>10452</v>
      </c>
      <c r="B4955" t="s">
        <v>10453</v>
      </c>
      <c r="C4955" t="s">
        <v>5</v>
      </c>
      <c r="D4955" t="s">
        <v>352</v>
      </c>
      <c r="E4955" t="s">
        <v>352</v>
      </c>
      <c r="F4955" t="s">
        <v>127</v>
      </c>
      <c r="G4955" t="str">
        <f>Table_Default__ACACCTCAT[[#This Row],[ACCT_CATEGORY]]</f>
        <v>22160</v>
      </c>
    </row>
    <row r="4956" spans="1:7" x14ac:dyDescent="0.25">
      <c r="A4956" t="s">
        <v>10454</v>
      </c>
      <c r="B4956" t="s">
        <v>10455</v>
      </c>
      <c r="C4956" t="s">
        <v>5</v>
      </c>
      <c r="D4956" t="s">
        <v>352</v>
      </c>
      <c r="E4956" t="s">
        <v>352</v>
      </c>
      <c r="F4956" t="s">
        <v>127</v>
      </c>
      <c r="G4956" t="str">
        <f>Table_Default__ACACCTCAT[[#This Row],[ACCT_CATEGORY]]</f>
        <v>22200</v>
      </c>
    </row>
    <row r="4957" spans="1:7" x14ac:dyDescent="0.25">
      <c r="A4957" t="s">
        <v>10456</v>
      </c>
      <c r="B4957" t="s">
        <v>10457</v>
      </c>
      <c r="C4957" t="s">
        <v>5</v>
      </c>
      <c r="D4957" t="s">
        <v>352</v>
      </c>
      <c r="E4957" t="s">
        <v>352</v>
      </c>
      <c r="F4957" t="s">
        <v>127</v>
      </c>
      <c r="G4957" t="str">
        <f>Table_Default__ACACCTCAT[[#This Row],[ACCT_CATEGORY]]</f>
        <v>22201</v>
      </c>
    </row>
    <row r="4958" spans="1:7" x14ac:dyDescent="0.25">
      <c r="A4958" t="s">
        <v>10458</v>
      </c>
      <c r="B4958" t="s">
        <v>10459</v>
      </c>
      <c r="C4958" t="s">
        <v>5</v>
      </c>
      <c r="D4958" t="s">
        <v>352</v>
      </c>
      <c r="E4958" t="s">
        <v>352</v>
      </c>
      <c r="F4958" t="s">
        <v>127</v>
      </c>
      <c r="G4958" t="str">
        <f>Table_Default__ACACCTCAT[[#This Row],[ACCT_CATEGORY]]</f>
        <v>22300</v>
      </c>
    </row>
    <row r="4959" spans="1:7" x14ac:dyDescent="0.25">
      <c r="A4959" t="s">
        <v>10460</v>
      </c>
      <c r="B4959" t="s">
        <v>10461</v>
      </c>
      <c r="C4959" t="s">
        <v>5</v>
      </c>
      <c r="D4959" t="s">
        <v>352</v>
      </c>
      <c r="E4959" t="s">
        <v>352</v>
      </c>
      <c r="F4959" t="s">
        <v>127</v>
      </c>
      <c r="G4959" t="str">
        <f>Table_Default__ACACCTCAT[[#This Row],[ACCT_CATEGORY]]</f>
        <v>22301</v>
      </c>
    </row>
    <row r="4960" spans="1:7" x14ac:dyDescent="0.25">
      <c r="A4960" t="s">
        <v>10462</v>
      </c>
      <c r="B4960" t="s">
        <v>10463</v>
      </c>
      <c r="C4960" t="s">
        <v>5</v>
      </c>
      <c r="D4960" t="s">
        <v>352</v>
      </c>
      <c r="E4960" t="s">
        <v>352</v>
      </c>
      <c r="F4960" t="s">
        <v>127</v>
      </c>
      <c r="G4960" t="str">
        <f>Table_Default__ACACCTCAT[[#This Row],[ACCT_CATEGORY]]</f>
        <v>22302</v>
      </c>
    </row>
    <row r="4961" spans="1:7" x14ac:dyDescent="0.25">
      <c r="A4961" t="s">
        <v>10464</v>
      </c>
      <c r="B4961" t="s">
        <v>10465</v>
      </c>
      <c r="C4961" t="s">
        <v>5</v>
      </c>
      <c r="D4961" t="s">
        <v>352</v>
      </c>
      <c r="E4961" t="s">
        <v>352</v>
      </c>
      <c r="F4961" t="s">
        <v>127</v>
      </c>
      <c r="G4961" t="str">
        <f>Table_Default__ACACCTCAT[[#This Row],[ACCT_CATEGORY]]</f>
        <v>22303</v>
      </c>
    </row>
    <row r="4962" spans="1:7" x14ac:dyDescent="0.25">
      <c r="A4962" t="s">
        <v>10466</v>
      </c>
      <c r="B4962" t="s">
        <v>10467</v>
      </c>
      <c r="C4962" t="s">
        <v>5</v>
      </c>
      <c r="D4962" t="s">
        <v>352</v>
      </c>
      <c r="E4962" t="s">
        <v>352</v>
      </c>
      <c r="F4962" t="s">
        <v>127</v>
      </c>
      <c r="G4962" t="str">
        <f>Table_Default__ACACCTCAT[[#This Row],[ACCT_CATEGORY]]</f>
        <v>22304</v>
      </c>
    </row>
    <row r="4963" spans="1:7" x14ac:dyDescent="0.25">
      <c r="A4963" t="s">
        <v>10468</v>
      </c>
      <c r="B4963" t="s">
        <v>10469</v>
      </c>
      <c r="C4963" t="s">
        <v>5</v>
      </c>
      <c r="D4963" t="s">
        <v>352</v>
      </c>
      <c r="E4963" t="s">
        <v>352</v>
      </c>
      <c r="F4963" t="s">
        <v>127</v>
      </c>
      <c r="G4963" t="str">
        <f>Table_Default__ACACCTCAT[[#This Row],[ACCT_CATEGORY]]</f>
        <v>22305</v>
      </c>
    </row>
    <row r="4964" spans="1:7" x14ac:dyDescent="0.25">
      <c r="A4964" t="s">
        <v>10470</v>
      </c>
      <c r="B4964" t="s">
        <v>10471</v>
      </c>
      <c r="C4964" t="s">
        <v>5</v>
      </c>
      <c r="D4964" t="s">
        <v>352</v>
      </c>
      <c r="E4964" t="s">
        <v>352</v>
      </c>
      <c r="F4964" t="s">
        <v>127</v>
      </c>
      <c r="G4964" t="str">
        <f>Table_Default__ACACCTCAT[[#This Row],[ACCT_CATEGORY]]</f>
        <v>22306</v>
      </c>
    </row>
    <row r="4965" spans="1:7" x14ac:dyDescent="0.25">
      <c r="A4965" t="s">
        <v>10472</v>
      </c>
      <c r="B4965" t="s">
        <v>10473</v>
      </c>
      <c r="C4965" t="s">
        <v>5</v>
      </c>
      <c r="D4965" t="s">
        <v>352</v>
      </c>
      <c r="E4965" t="s">
        <v>352</v>
      </c>
      <c r="F4965" t="s">
        <v>127</v>
      </c>
      <c r="G4965" t="str">
        <f>Table_Default__ACACCTCAT[[#This Row],[ACCT_CATEGORY]]</f>
        <v>22307</v>
      </c>
    </row>
    <row r="4966" spans="1:7" x14ac:dyDescent="0.25">
      <c r="A4966" t="s">
        <v>10474</v>
      </c>
      <c r="B4966" t="s">
        <v>10475</v>
      </c>
      <c r="C4966" t="s">
        <v>5</v>
      </c>
      <c r="D4966" t="s">
        <v>352</v>
      </c>
      <c r="E4966" t="s">
        <v>352</v>
      </c>
      <c r="F4966" t="s">
        <v>127</v>
      </c>
      <c r="G4966" t="str">
        <f>Table_Default__ACACCTCAT[[#This Row],[ACCT_CATEGORY]]</f>
        <v>22308</v>
      </c>
    </row>
    <row r="4967" spans="1:7" x14ac:dyDescent="0.25">
      <c r="A4967" t="s">
        <v>10476</v>
      </c>
      <c r="B4967" t="s">
        <v>10477</v>
      </c>
      <c r="C4967" t="s">
        <v>5</v>
      </c>
      <c r="D4967" t="s">
        <v>352</v>
      </c>
      <c r="E4967" t="s">
        <v>352</v>
      </c>
      <c r="F4967" t="s">
        <v>127</v>
      </c>
      <c r="G4967" t="str">
        <f>Table_Default__ACACCTCAT[[#This Row],[ACCT_CATEGORY]]</f>
        <v>22309</v>
      </c>
    </row>
    <row r="4968" spans="1:7" x14ac:dyDescent="0.25">
      <c r="A4968" t="s">
        <v>10478</v>
      </c>
      <c r="B4968" t="s">
        <v>10479</v>
      </c>
      <c r="C4968" t="s">
        <v>5</v>
      </c>
      <c r="D4968" t="s">
        <v>352</v>
      </c>
      <c r="E4968" t="s">
        <v>352</v>
      </c>
      <c r="F4968" t="s">
        <v>127</v>
      </c>
      <c r="G4968" t="str">
        <f>Table_Default__ACACCTCAT[[#This Row],[ACCT_CATEGORY]]</f>
        <v>22310</v>
      </c>
    </row>
    <row r="4969" spans="1:7" x14ac:dyDescent="0.25">
      <c r="A4969" t="s">
        <v>10480</v>
      </c>
      <c r="B4969" t="s">
        <v>10481</v>
      </c>
      <c r="C4969" t="s">
        <v>5</v>
      </c>
      <c r="D4969" t="s">
        <v>352</v>
      </c>
      <c r="E4969" t="s">
        <v>352</v>
      </c>
      <c r="F4969" t="s">
        <v>127</v>
      </c>
      <c r="G4969" t="str">
        <f>Table_Default__ACACCTCAT[[#This Row],[ACCT_CATEGORY]]</f>
        <v>22311</v>
      </c>
    </row>
    <row r="4970" spans="1:7" x14ac:dyDescent="0.25">
      <c r="A4970" t="s">
        <v>10482</v>
      </c>
      <c r="B4970" t="s">
        <v>10483</v>
      </c>
      <c r="C4970" t="s">
        <v>5</v>
      </c>
      <c r="D4970" t="s">
        <v>352</v>
      </c>
      <c r="E4970" t="s">
        <v>352</v>
      </c>
      <c r="F4970" t="s">
        <v>127</v>
      </c>
      <c r="G4970" t="str">
        <f>Table_Default__ACACCTCAT[[#This Row],[ACCT_CATEGORY]]</f>
        <v>22312</v>
      </c>
    </row>
    <row r="4971" spans="1:7" x14ac:dyDescent="0.25">
      <c r="A4971" t="s">
        <v>10484</v>
      </c>
      <c r="B4971" t="s">
        <v>10485</v>
      </c>
      <c r="C4971" t="s">
        <v>5</v>
      </c>
      <c r="D4971" t="s">
        <v>352</v>
      </c>
      <c r="E4971" t="s">
        <v>352</v>
      </c>
      <c r="F4971" t="s">
        <v>127</v>
      </c>
      <c r="G4971" t="str">
        <f>Table_Default__ACACCTCAT[[#This Row],[ACCT_CATEGORY]]</f>
        <v>22313</v>
      </c>
    </row>
    <row r="4972" spans="1:7" x14ac:dyDescent="0.25">
      <c r="A4972" t="s">
        <v>10486</v>
      </c>
      <c r="B4972" t="s">
        <v>10487</v>
      </c>
      <c r="C4972" t="s">
        <v>5</v>
      </c>
      <c r="D4972" t="s">
        <v>352</v>
      </c>
      <c r="E4972" t="s">
        <v>352</v>
      </c>
      <c r="F4972" t="s">
        <v>127</v>
      </c>
      <c r="G4972" t="str">
        <f>Table_Default__ACACCTCAT[[#This Row],[ACCT_CATEGORY]]</f>
        <v>22314</v>
      </c>
    </row>
    <row r="4973" spans="1:7" x14ac:dyDescent="0.25">
      <c r="A4973" t="s">
        <v>10488</v>
      </c>
      <c r="B4973" t="s">
        <v>10489</v>
      </c>
      <c r="C4973" t="s">
        <v>5</v>
      </c>
      <c r="D4973" t="s">
        <v>352</v>
      </c>
      <c r="E4973" t="s">
        <v>352</v>
      </c>
      <c r="F4973" t="s">
        <v>127</v>
      </c>
      <c r="G4973" t="str">
        <f>Table_Default__ACACCTCAT[[#This Row],[ACCT_CATEGORY]]</f>
        <v>22315</v>
      </c>
    </row>
    <row r="4974" spans="1:7" x14ac:dyDescent="0.25">
      <c r="A4974" t="s">
        <v>10490</v>
      </c>
      <c r="B4974" t="s">
        <v>10491</v>
      </c>
      <c r="C4974" t="s">
        <v>5</v>
      </c>
      <c r="D4974" t="s">
        <v>352</v>
      </c>
      <c r="E4974" t="s">
        <v>352</v>
      </c>
      <c r="F4974" t="s">
        <v>127</v>
      </c>
      <c r="G4974" t="str">
        <f>Table_Default__ACACCTCAT[[#This Row],[ACCT_CATEGORY]]</f>
        <v>22316</v>
      </c>
    </row>
    <row r="4975" spans="1:7" x14ac:dyDescent="0.25">
      <c r="A4975" t="s">
        <v>10492</v>
      </c>
      <c r="B4975" t="s">
        <v>10493</v>
      </c>
      <c r="C4975" t="s">
        <v>5</v>
      </c>
      <c r="D4975" t="s">
        <v>352</v>
      </c>
      <c r="E4975" t="s">
        <v>352</v>
      </c>
      <c r="F4975" t="s">
        <v>127</v>
      </c>
      <c r="G4975" t="str">
        <f>Table_Default__ACACCTCAT[[#This Row],[ACCT_CATEGORY]]</f>
        <v>22317</v>
      </c>
    </row>
    <row r="4976" spans="1:7" x14ac:dyDescent="0.25">
      <c r="A4976" t="s">
        <v>10494</v>
      </c>
      <c r="B4976" t="s">
        <v>10495</v>
      </c>
      <c r="C4976" t="s">
        <v>5</v>
      </c>
      <c r="D4976" t="s">
        <v>352</v>
      </c>
      <c r="E4976" t="s">
        <v>352</v>
      </c>
      <c r="F4976" t="s">
        <v>127</v>
      </c>
      <c r="G4976" t="str">
        <f>Table_Default__ACACCTCAT[[#This Row],[ACCT_CATEGORY]]</f>
        <v>22318</v>
      </c>
    </row>
    <row r="4977" spans="1:7" x14ac:dyDescent="0.25">
      <c r="A4977" t="s">
        <v>10496</v>
      </c>
      <c r="B4977" t="s">
        <v>10497</v>
      </c>
      <c r="C4977" t="s">
        <v>5</v>
      </c>
      <c r="D4977" t="s">
        <v>352</v>
      </c>
      <c r="E4977" t="s">
        <v>352</v>
      </c>
      <c r="F4977" t="s">
        <v>127</v>
      </c>
      <c r="G4977" t="str">
        <f>Table_Default__ACACCTCAT[[#This Row],[ACCT_CATEGORY]]</f>
        <v>22319</v>
      </c>
    </row>
    <row r="4978" spans="1:7" x14ac:dyDescent="0.25">
      <c r="A4978" t="s">
        <v>10498</v>
      </c>
      <c r="B4978" t="s">
        <v>10499</v>
      </c>
      <c r="C4978" t="s">
        <v>5</v>
      </c>
      <c r="D4978" t="s">
        <v>352</v>
      </c>
      <c r="E4978" t="s">
        <v>352</v>
      </c>
      <c r="F4978" t="s">
        <v>127</v>
      </c>
      <c r="G4978" t="str">
        <f>Table_Default__ACACCTCAT[[#This Row],[ACCT_CATEGORY]]</f>
        <v>22320</v>
      </c>
    </row>
    <row r="4979" spans="1:7" x14ac:dyDescent="0.25">
      <c r="A4979" t="s">
        <v>10500</v>
      </c>
      <c r="B4979" t="s">
        <v>10501</v>
      </c>
      <c r="C4979" t="s">
        <v>5</v>
      </c>
      <c r="D4979" t="s">
        <v>352</v>
      </c>
      <c r="E4979" t="s">
        <v>352</v>
      </c>
      <c r="F4979" t="s">
        <v>127</v>
      </c>
      <c r="G4979" t="str">
        <f>Table_Default__ACACCTCAT[[#This Row],[ACCT_CATEGORY]]</f>
        <v>22321</v>
      </c>
    </row>
    <row r="4980" spans="1:7" x14ac:dyDescent="0.25">
      <c r="A4980" t="s">
        <v>10502</v>
      </c>
      <c r="B4980" t="s">
        <v>10503</v>
      </c>
      <c r="C4980" t="s">
        <v>5</v>
      </c>
      <c r="D4980" t="s">
        <v>352</v>
      </c>
      <c r="E4980" t="s">
        <v>352</v>
      </c>
      <c r="F4980" t="s">
        <v>127</v>
      </c>
      <c r="G4980" t="str">
        <f>Table_Default__ACACCTCAT[[#This Row],[ACCT_CATEGORY]]</f>
        <v>22322</v>
      </c>
    </row>
    <row r="4981" spans="1:7" x14ac:dyDescent="0.25">
      <c r="A4981" t="s">
        <v>10504</v>
      </c>
      <c r="B4981" t="s">
        <v>10505</v>
      </c>
      <c r="C4981" t="s">
        <v>5</v>
      </c>
      <c r="D4981" t="s">
        <v>352</v>
      </c>
      <c r="E4981" t="s">
        <v>352</v>
      </c>
      <c r="F4981" t="s">
        <v>127</v>
      </c>
      <c r="G4981" t="str">
        <f>Table_Default__ACACCTCAT[[#This Row],[ACCT_CATEGORY]]</f>
        <v>22323</v>
      </c>
    </row>
    <row r="4982" spans="1:7" x14ac:dyDescent="0.25">
      <c r="A4982" t="s">
        <v>10506</v>
      </c>
      <c r="B4982" t="s">
        <v>10507</v>
      </c>
      <c r="C4982" t="s">
        <v>5</v>
      </c>
      <c r="D4982" t="s">
        <v>352</v>
      </c>
      <c r="E4982" t="s">
        <v>352</v>
      </c>
      <c r="F4982" t="s">
        <v>127</v>
      </c>
      <c r="G4982" t="str">
        <f>Table_Default__ACACCTCAT[[#This Row],[ACCT_CATEGORY]]</f>
        <v>22324</v>
      </c>
    </row>
    <row r="4983" spans="1:7" x14ac:dyDescent="0.25">
      <c r="A4983" t="s">
        <v>10508</v>
      </c>
      <c r="B4983" t="s">
        <v>10509</v>
      </c>
      <c r="C4983" t="s">
        <v>5</v>
      </c>
      <c r="D4983" t="s">
        <v>352</v>
      </c>
      <c r="E4983" t="s">
        <v>352</v>
      </c>
      <c r="F4983" t="s">
        <v>127</v>
      </c>
      <c r="G4983" t="str">
        <f>Table_Default__ACACCTCAT[[#This Row],[ACCT_CATEGORY]]</f>
        <v>22325</v>
      </c>
    </row>
    <row r="4984" spans="1:7" x14ac:dyDescent="0.25">
      <c r="A4984" t="s">
        <v>10510</v>
      </c>
      <c r="B4984" t="s">
        <v>10511</v>
      </c>
      <c r="C4984" t="s">
        <v>5</v>
      </c>
      <c r="D4984" t="s">
        <v>352</v>
      </c>
      <c r="E4984" t="s">
        <v>352</v>
      </c>
      <c r="F4984" t="s">
        <v>127</v>
      </c>
      <c r="G4984" t="str">
        <f>Table_Default__ACACCTCAT[[#This Row],[ACCT_CATEGORY]]</f>
        <v>22326</v>
      </c>
    </row>
    <row r="4985" spans="1:7" x14ac:dyDescent="0.25">
      <c r="A4985" t="s">
        <v>10512</v>
      </c>
      <c r="B4985" t="s">
        <v>10513</v>
      </c>
      <c r="C4985" t="s">
        <v>5</v>
      </c>
      <c r="D4985" t="s">
        <v>352</v>
      </c>
      <c r="E4985" t="s">
        <v>352</v>
      </c>
      <c r="F4985" t="s">
        <v>127</v>
      </c>
      <c r="G4985" t="str">
        <f>Table_Default__ACACCTCAT[[#This Row],[ACCT_CATEGORY]]</f>
        <v>22327</v>
      </c>
    </row>
    <row r="4986" spans="1:7" x14ac:dyDescent="0.25">
      <c r="A4986" t="s">
        <v>10514</v>
      </c>
      <c r="B4986" t="s">
        <v>10515</v>
      </c>
      <c r="C4986" t="s">
        <v>5</v>
      </c>
      <c r="D4986" t="s">
        <v>352</v>
      </c>
      <c r="E4986" t="s">
        <v>352</v>
      </c>
      <c r="F4986" t="s">
        <v>127</v>
      </c>
      <c r="G4986" t="str">
        <f>Table_Default__ACACCTCAT[[#This Row],[ACCT_CATEGORY]]</f>
        <v>22328</v>
      </c>
    </row>
    <row r="4987" spans="1:7" x14ac:dyDescent="0.25">
      <c r="A4987" t="s">
        <v>10516</v>
      </c>
      <c r="B4987" t="s">
        <v>10517</v>
      </c>
      <c r="C4987" t="s">
        <v>5</v>
      </c>
      <c r="D4987" t="s">
        <v>352</v>
      </c>
      <c r="E4987" t="s">
        <v>352</v>
      </c>
      <c r="F4987" t="s">
        <v>127</v>
      </c>
      <c r="G4987" t="str">
        <f>Table_Default__ACACCTCAT[[#This Row],[ACCT_CATEGORY]]</f>
        <v>22329</v>
      </c>
    </row>
    <row r="4988" spans="1:7" x14ac:dyDescent="0.25">
      <c r="A4988" t="s">
        <v>10518</v>
      </c>
      <c r="B4988" t="s">
        <v>10519</v>
      </c>
      <c r="C4988" t="s">
        <v>5</v>
      </c>
      <c r="D4988" t="s">
        <v>352</v>
      </c>
      <c r="E4988" t="s">
        <v>352</v>
      </c>
      <c r="F4988" t="s">
        <v>127</v>
      </c>
      <c r="G4988" t="str">
        <f>Table_Default__ACACCTCAT[[#This Row],[ACCT_CATEGORY]]</f>
        <v>22330</v>
      </c>
    </row>
    <row r="4989" spans="1:7" x14ac:dyDescent="0.25">
      <c r="A4989" t="s">
        <v>10520</v>
      </c>
      <c r="B4989" t="s">
        <v>10521</v>
      </c>
      <c r="C4989" t="s">
        <v>5</v>
      </c>
      <c r="D4989" t="s">
        <v>352</v>
      </c>
      <c r="E4989" t="s">
        <v>352</v>
      </c>
      <c r="F4989" t="s">
        <v>127</v>
      </c>
      <c r="G4989" t="str">
        <f>Table_Default__ACACCTCAT[[#This Row],[ACCT_CATEGORY]]</f>
        <v>22331</v>
      </c>
    </row>
    <row r="4990" spans="1:7" x14ac:dyDescent="0.25">
      <c r="A4990" t="s">
        <v>10522</v>
      </c>
      <c r="B4990" t="s">
        <v>10523</v>
      </c>
      <c r="C4990" t="s">
        <v>5</v>
      </c>
      <c r="D4990" t="s">
        <v>352</v>
      </c>
      <c r="E4990" t="s">
        <v>352</v>
      </c>
      <c r="F4990" t="s">
        <v>127</v>
      </c>
      <c r="G4990" t="str">
        <f>Table_Default__ACACCTCAT[[#This Row],[ACCT_CATEGORY]]</f>
        <v>22332</v>
      </c>
    </row>
    <row r="4991" spans="1:7" x14ac:dyDescent="0.25">
      <c r="A4991" t="s">
        <v>10524</v>
      </c>
      <c r="B4991" t="s">
        <v>10525</v>
      </c>
      <c r="C4991" t="s">
        <v>5</v>
      </c>
      <c r="D4991" t="s">
        <v>352</v>
      </c>
      <c r="E4991" t="s">
        <v>352</v>
      </c>
      <c r="F4991" t="s">
        <v>127</v>
      </c>
      <c r="G4991" t="str">
        <f>Table_Default__ACACCTCAT[[#This Row],[ACCT_CATEGORY]]</f>
        <v>22333</v>
      </c>
    </row>
    <row r="4992" spans="1:7" x14ac:dyDescent="0.25">
      <c r="A4992" t="s">
        <v>10526</v>
      </c>
      <c r="B4992" t="s">
        <v>10527</v>
      </c>
      <c r="C4992" t="s">
        <v>5</v>
      </c>
      <c r="D4992" t="s">
        <v>352</v>
      </c>
      <c r="E4992" t="s">
        <v>352</v>
      </c>
      <c r="F4992" t="s">
        <v>127</v>
      </c>
      <c r="G4992" t="str">
        <f>Table_Default__ACACCTCAT[[#This Row],[ACCT_CATEGORY]]</f>
        <v>22334</v>
      </c>
    </row>
    <row r="4993" spans="1:7" x14ac:dyDescent="0.25">
      <c r="A4993" t="s">
        <v>10528</v>
      </c>
      <c r="B4993" t="s">
        <v>10529</v>
      </c>
      <c r="C4993" t="s">
        <v>5</v>
      </c>
      <c r="D4993" t="s">
        <v>352</v>
      </c>
      <c r="E4993" t="s">
        <v>352</v>
      </c>
      <c r="F4993" t="s">
        <v>127</v>
      </c>
      <c r="G4993" t="str">
        <f>Table_Default__ACACCTCAT[[#This Row],[ACCT_CATEGORY]]</f>
        <v>22335</v>
      </c>
    </row>
    <row r="4994" spans="1:7" x14ac:dyDescent="0.25">
      <c r="A4994" t="s">
        <v>10530</v>
      </c>
      <c r="B4994" t="s">
        <v>10531</v>
      </c>
      <c r="C4994" t="s">
        <v>5</v>
      </c>
      <c r="D4994" t="s">
        <v>352</v>
      </c>
      <c r="E4994" t="s">
        <v>352</v>
      </c>
      <c r="F4994" t="s">
        <v>127</v>
      </c>
      <c r="G4994" t="str">
        <f>Table_Default__ACACCTCAT[[#This Row],[ACCT_CATEGORY]]</f>
        <v>22336</v>
      </c>
    </row>
    <row r="4995" spans="1:7" x14ac:dyDescent="0.25">
      <c r="A4995" t="s">
        <v>10532</v>
      </c>
      <c r="B4995" t="s">
        <v>10533</v>
      </c>
      <c r="C4995" t="s">
        <v>5</v>
      </c>
      <c r="D4995" t="s">
        <v>352</v>
      </c>
      <c r="E4995" t="s">
        <v>352</v>
      </c>
      <c r="F4995" t="s">
        <v>127</v>
      </c>
      <c r="G4995" t="str">
        <f>Table_Default__ACACCTCAT[[#This Row],[ACCT_CATEGORY]]</f>
        <v>22337</v>
      </c>
    </row>
    <row r="4996" spans="1:7" x14ac:dyDescent="0.25">
      <c r="A4996" t="s">
        <v>10534</v>
      </c>
      <c r="B4996" t="s">
        <v>10535</v>
      </c>
      <c r="C4996" t="s">
        <v>5</v>
      </c>
      <c r="D4996" t="s">
        <v>352</v>
      </c>
      <c r="E4996" t="s">
        <v>352</v>
      </c>
      <c r="F4996" t="s">
        <v>127</v>
      </c>
      <c r="G4996" t="str">
        <f>Table_Default__ACACCTCAT[[#This Row],[ACCT_CATEGORY]]</f>
        <v>22338</v>
      </c>
    </row>
    <row r="4997" spans="1:7" x14ac:dyDescent="0.25">
      <c r="A4997" t="s">
        <v>10536</v>
      </c>
      <c r="B4997" t="s">
        <v>10537</v>
      </c>
      <c r="C4997" t="s">
        <v>5</v>
      </c>
      <c r="D4997" t="s">
        <v>352</v>
      </c>
      <c r="E4997" t="s">
        <v>352</v>
      </c>
      <c r="F4997" t="s">
        <v>127</v>
      </c>
      <c r="G4997" t="str">
        <f>Table_Default__ACACCTCAT[[#This Row],[ACCT_CATEGORY]]</f>
        <v>22339</v>
      </c>
    </row>
    <row r="4998" spans="1:7" x14ac:dyDescent="0.25">
      <c r="A4998" t="s">
        <v>10538</v>
      </c>
      <c r="B4998" t="s">
        <v>10539</v>
      </c>
      <c r="C4998" t="s">
        <v>5</v>
      </c>
      <c r="D4998" t="s">
        <v>352</v>
      </c>
      <c r="E4998" t="s">
        <v>352</v>
      </c>
      <c r="F4998" t="s">
        <v>127</v>
      </c>
      <c r="G4998" t="str">
        <f>Table_Default__ACACCTCAT[[#This Row],[ACCT_CATEGORY]]</f>
        <v>22340</v>
      </c>
    </row>
    <row r="4999" spans="1:7" x14ac:dyDescent="0.25">
      <c r="A4999" t="s">
        <v>10540</v>
      </c>
      <c r="B4999" t="s">
        <v>10541</v>
      </c>
      <c r="C4999" t="s">
        <v>5</v>
      </c>
      <c r="D4999" t="s">
        <v>352</v>
      </c>
      <c r="E4999" t="s">
        <v>352</v>
      </c>
      <c r="F4999" t="s">
        <v>127</v>
      </c>
      <c r="G4999" t="str">
        <f>Table_Default__ACACCTCAT[[#This Row],[ACCT_CATEGORY]]</f>
        <v>22341</v>
      </c>
    </row>
    <row r="5000" spans="1:7" x14ac:dyDescent="0.25">
      <c r="A5000" t="s">
        <v>10542</v>
      </c>
      <c r="B5000" t="s">
        <v>10543</v>
      </c>
      <c r="C5000" t="s">
        <v>5</v>
      </c>
      <c r="D5000" t="s">
        <v>352</v>
      </c>
      <c r="E5000" t="s">
        <v>352</v>
      </c>
      <c r="F5000" t="s">
        <v>127</v>
      </c>
      <c r="G5000" t="str">
        <f>Table_Default__ACACCTCAT[[#This Row],[ACCT_CATEGORY]]</f>
        <v>22342</v>
      </c>
    </row>
    <row r="5001" spans="1:7" x14ac:dyDescent="0.25">
      <c r="A5001" t="s">
        <v>10544</v>
      </c>
      <c r="B5001" t="s">
        <v>10545</v>
      </c>
      <c r="C5001" t="s">
        <v>5</v>
      </c>
      <c r="D5001" t="s">
        <v>352</v>
      </c>
      <c r="E5001" t="s">
        <v>352</v>
      </c>
      <c r="F5001" t="s">
        <v>127</v>
      </c>
      <c r="G5001" t="str">
        <f>Table_Default__ACACCTCAT[[#This Row],[ACCT_CATEGORY]]</f>
        <v>22343</v>
      </c>
    </row>
    <row r="5002" spans="1:7" x14ac:dyDescent="0.25">
      <c r="A5002" t="s">
        <v>10546</v>
      </c>
      <c r="B5002" t="s">
        <v>10547</v>
      </c>
      <c r="C5002" t="s">
        <v>5</v>
      </c>
      <c r="D5002" t="s">
        <v>352</v>
      </c>
      <c r="E5002" t="s">
        <v>352</v>
      </c>
      <c r="F5002" t="s">
        <v>127</v>
      </c>
      <c r="G5002" t="str">
        <f>Table_Default__ACACCTCAT[[#This Row],[ACCT_CATEGORY]]</f>
        <v>22344</v>
      </c>
    </row>
    <row r="5003" spans="1:7" x14ac:dyDescent="0.25">
      <c r="A5003" t="s">
        <v>10548</v>
      </c>
      <c r="B5003" t="s">
        <v>10549</v>
      </c>
      <c r="C5003" t="s">
        <v>5</v>
      </c>
      <c r="D5003" t="s">
        <v>352</v>
      </c>
      <c r="E5003" t="s">
        <v>352</v>
      </c>
      <c r="F5003" t="s">
        <v>127</v>
      </c>
      <c r="G5003" t="str">
        <f>Table_Default__ACACCTCAT[[#This Row],[ACCT_CATEGORY]]</f>
        <v>22345</v>
      </c>
    </row>
    <row r="5004" spans="1:7" x14ac:dyDescent="0.25">
      <c r="A5004" t="s">
        <v>10550</v>
      </c>
      <c r="B5004" t="s">
        <v>10551</v>
      </c>
      <c r="C5004" t="s">
        <v>5</v>
      </c>
      <c r="D5004" t="s">
        <v>352</v>
      </c>
      <c r="E5004" t="s">
        <v>352</v>
      </c>
      <c r="F5004" t="s">
        <v>127</v>
      </c>
      <c r="G5004" t="str">
        <f>Table_Default__ACACCTCAT[[#This Row],[ACCT_CATEGORY]]</f>
        <v>22346</v>
      </c>
    </row>
    <row r="5005" spans="1:7" x14ac:dyDescent="0.25">
      <c r="A5005" t="s">
        <v>10552</v>
      </c>
      <c r="B5005" t="s">
        <v>10553</v>
      </c>
      <c r="C5005" t="s">
        <v>5</v>
      </c>
      <c r="D5005" t="s">
        <v>352</v>
      </c>
      <c r="E5005" t="s">
        <v>352</v>
      </c>
      <c r="F5005" t="s">
        <v>127</v>
      </c>
      <c r="G5005" t="str">
        <f>Table_Default__ACACCTCAT[[#This Row],[ACCT_CATEGORY]]</f>
        <v>22347</v>
      </c>
    </row>
    <row r="5006" spans="1:7" x14ac:dyDescent="0.25">
      <c r="A5006" t="s">
        <v>10554</v>
      </c>
      <c r="B5006" t="s">
        <v>10555</v>
      </c>
      <c r="C5006" t="s">
        <v>5</v>
      </c>
      <c r="D5006" t="s">
        <v>352</v>
      </c>
      <c r="E5006" t="s">
        <v>352</v>
      </c>
      <c r="F5006" t="s">
        <v>127</v>
      </c>
      <c r="G5006" t="str">
        <f>Table_Default__ACACCTCAT[[#This Row],[ACCT_CATEGORY]]</f>
        <v>22348</v>
      </c>
    </row>
    <row r="5007" spans="1:7" x14ac:dyDescent="0.25">
      <c r="A5007" t="s">
        <v>10556</v>
      </c>
      <c r="B5007" t="s">
        <v>10557</v>
      </c>
      <c r="C5007" t="s">
        <v>5</v>
      </c>
      <c r="D5007" t="s">
        <v>352</v>
      </c>
      <c r="E5007" t="s">
        <v>352</v>
      </c>
      <c r="F5007" t="s">
        <v>127</v>
      </c>
      <c r="G5007" t="str">
        <f>Table_Default__ACACCTCAT[[#This Row],[ACCT_CATEGORY]]</f>
        <v>22349</v>
      </c>
    </row>
    <row r="5008" spans="1:7" x14ac:dyDescent="0.25">
      <c r="A5008" t="s">
        <v>10558</v>
      </c>
      <c r="B5008" t="s">
        <v>10559</v>
      </c>
      <c r="C5008" t="s">
        <v>5</v>
      </c>
      <c r="D5008" t="s">
        <v>352</v>
      </c>
      <c r="E5008" t="s">
        <v>352</v>
      </c>
      <c r="F5008" t="s">
        <v>127</v>
      </c>
      <c r="G5008" t="str">
        <f>Table_Default__ACACCTCAT[[#This Row],[ACCT_CATEGORY]]</f>
        <v>22350</v>
      </c>
    </row>
    <row r="5009" spans="1:7" x14ac:dyDescent="0.25">
      <c r="A5009" t="s">
        <v>10560</v>
      </c>
      <c r="B5009" t="s">
        <v>10561</v>
      </c>
      <c r="C5009" t="s">
        <v>5</v>
      </c>
      <c r="D5009" t="s">
        <v>352</v>
      </c>
      <c r="E5009" t="s">
        <v>352</v>
      </c>
      <c r="F5009" t="s">
        <v>127</v>
      </c>
      <c r="G5009" t="str">
        <f>Table_Default__ACACCTCAT[[#This Row],[ACCT_CATEGORY]]</f>
        <v>22351</v>
      </c>
    </row>
    <row r="5010" spans="1:7" x14ac:dyDescent="0.25">
      <c r="A5010" t="s">
        <v>10562</v>
      </c>
      <c r="B5010" t="s">
        <v>10563</v>
      </c>
      <c r="C5010" t="s">
        <v>5</v>
      </c>
      <c r="D5010" t="s">
        <v>352</v>
      </c>
      <c r="E5010" t="s">
        <v>352</v>
      </c>
      <c r="F5010" t="s">
        <v>127</v>
      </c>
      <c r="G5010" t="str">
        <f>Table_Default__ACACCTCAT[[#This Row],[ACCT_CATEGORY]]</f>
        <v>22352</v>
      </c>
    </row>
    <row r="5011" spans="1:7" x14ac:dyDescent="0.25">
      <c r="A5011" t="s">
        <v>10564</v>
      </c>
      <c r="B5011" t="s">
        <v>10565</v>
      </c>
      <c r="C5011" t="s">
        <v>5</v>
      </c>
      <c r="D5011" t="s">
        <v>352</v>
      </c>
      <c r="E5011" t="s">
        <v>352</v>
      </c>
      <c r="F5011" t="s">
        <v>127</v>
      </c>
      <c r="G5011" t="str">
        <f>Table_Default__ACACCTCAT[[#This Row],[ACCT_CATEGORY]]</f>
        <v>22353</v>
      </c>
    </row>
    <row r="5012" spans="1:7" x14ac:dyDescent="0.25">
      <c r="A5012" t="s">
        <v>10566</v>
      </c>
      <c r="B5012" t="s">
        <v>10567</v>
      </c>
      <c r="C5012" t="s">
        <v>5</v>
      </c>
      <c r="D5012" t="s">
        <v>352</v>
      </c>
      <c r="E5012" t="s">
        <v>352</v>
      </c>
      <c r="F5012" t="s">
        <v>127</v>
      </c>
      <c r="G5012" t="str">
        <f>Table_Default__ACACCTCAT[[#This Row],[ACCT_CATEGORY]]</f>
        <v>22354</v>
      </c>
    </row>
    <row r="5013" spans="1:7" x14ac:dyDescent="0.25">
      <c r="A5013" t="s">
        <v>10568</v>
      </c>
      <c r="B5013" t="s">
        <v>10569</v>
      </c>
      <c r="C5013" t="s">
        <v>5</v>
      </c>
      <c r="D5013" t="s">
        <v>352</v>
      </c>
      <c r="E5013" t="s">
        <v>352</v>
      </c>
      <c r="F5013" t="s">
        <v>127</v>
      </c>
      <c r="G5013" t="str">
        <f>Table_Default__ACACCTCAT[[#This Row],[ACCT_CATEGORY]]</f>
        <v>22355</v>
      </c>
    </row>
    <row r="5014" spans="1:7" x14ac:dyDescent="0.25">
      <c r="A5014" t="s">
        <v>10570</v>
      </c>
      <c r="B5014" t="s">
        <v>10571</v>
      </c>
      <c r="C5014" t="s">
        <v>5</v>
      </c>
      <c r="D5014" t="s">
        <v>352</v>
      </c>
      <c r="E5014" t="s">
        <v>352</v>
      </c>
      <c r="F5014" t="s">
        <v>127</v>
      </c>
      <c r="G5014" t="str">
        <f>Table_Default__ACACCTCAT[[#This Row],[ACCT_CATEGORY]]</f>
        <v>22356</v>
      </c>
    </row>
    <row r="5015" spans="1:7" x14ac:dyDescent="0.25">
      <c r="A5015" t="s">
        <v>10572</v>
      </c>
      <c r="B5015" t="s">
        <v>10573</v>
      </c>
      <c r="C5015" t="s">
        <v>5</v>
      </c>
      <c r="D5015" t="s">
        <v>352</v>
      </c>
      <c r="E5015" t="s">
        <v>352</v>
      </c>
      <c r="F5015" t="s">
        <v>127</v>
      </c>
      <c r="G5015" t="str">
        <f>Table_Default__ACACCTCAT[[#This Row],[ACCT_CATEGORY]]</f>
        <v>22357</v>
      </c>
    </row>
    <row r="5016" spans="1:7" x14ac:dyDescent="0.25">
      <c r="A5016" t="s">
        <v>10574</v>
      </c>
      <c r="B5016" t="s">
        <v>10575</v>
      </c>
      <c r="C5016" t="s">
        <v>5</v>
      </c>
      <c r="D5016" t="s">
        <v>352</v>
      </c>
      <c r="E5016" t="s">
        <v>352</v>
      </c>
      <c r="F5016" t="s">
        <v>127</v>
      </c>
      <c r="G5016" t="str">
        <f>Table_Default__ACACCTCAT[[#This Row],[ACCT_CATEGORY]]</f>
        <v>22358</v>
      </c>
    </row>
    <row r="5017" spans="1:7" x14ac:dyDescent="0.25">
      <c r="A5017" t="s">
        <v>10576</v>
      </c>
      <c r="B5017" t="s">
        <v>10577</v>
      </c>
      <c r="C5017" t="s">
        <v>5</v>
      </c>
      <c r="D5017" t="s">
        <v>352</v>
      </c>
      <c r="E5017" t="s">
        <v>352</v>
      </c>
      <c r="F5017" t="s">
        <v>127</v>
      </c>
      <c r="G5017" t="str">
        <f>Table_Default__ACACCTCAT[[#This Row],[ACCT_CATEGORY]]</f>
        <v>22359</v>
      </c>
    </row>
    <row r="5018" spans="1:7" x14ac:dyDescent="0.25">
      <c r="A5018" t="s">
        <v>10578</v>
      </c>
      <c r="B5018" t="s">
        <v>10579</v>
      </c>
      <c r="C5018" t="s">
        <v>5</v>
      </c>
      <c r="D5018" t="s">
        <v>352</v>
      </c>
      <c r="E5018" t="s">
        <v>352</v>
      </c>
      <c r="F5018" t="s">
        <v>127</v>
      </c>
      <c r="G5018" t="str">
        <f>Table_Default__ACACCTCAT[[#This Row],[ACCT_CATEGORY]]</f>
        <v>22360</v>
      </c>
    </row>
    <row r="5019" spans="1:7" x14ac:dyDescent="0.25">
      <c r="A5019" t="s">
        <v>10580</v>
      </c>
      <c r="B5019" t="s">
        <v>10581</v>
      </c>
      <c r="C5019" t="s">
        <v>5</v>
      </c>
      <c r="D5019" t="s">
        <v>352</v>
      </c>
      <c r="E5019" t="s">
        <v>352</v>
      </c>
      <c r="F5019" t="s">
        <v>127</v>
      </c>
      <c r="G5019" t="str">
        <f>Table_Default__ACACCTCAT[[#This Row],[ACCT_CATEGORY]]</f>
        <v>22361</v>
      </c>
    </row>
    <row r="5020" spans="1:7" x14ac:dyDescent="0.25">
      <c r="A5020" t="s">
        <v>10582</v>
      </c>
      <c r="B5020" t="s">
        <v>10583</v>
      </c>
      <c r="C5020" t="s">
        <v>5</v>
      </c>
      <c r="D5020" t="s">
        <v>352</v>
      </c>
      <c r="E5020" t="s">
        <v>352</v>
      </c>
      <c r="F5020" t="s">
        <v>127</v>
      </c>
      <c r="G5020" t="str">
        <f>Table_Default__ACACCTCAT[[#This Row],[ACCT_CATEGORY]]</f>
        <v>22362</v>
      </c>
    </row>
    <row r="5021" spans="1:7" x14ac:dyDescent="0.25">
      <c r="A5021" t="s">
        <v>10584</v>
      </c>
      <c r="B5021" t="s">
        <v>10585</v>
      </c>
      <c r="C5021" t="s">
        <v>5</v>
      </c>
      <c r="D5021" t="s">
        <v>352</v>
      </c>
      <c r="E5021" t="s">
        <v>352</v>
      </c>
      <c r="F5021" t="s">
        <v>127</v>
      </c>
      <c r="G5021" t="str">
        <f>Table_Default__ACACCTCAT[[#This Row],[ACCT_CATEGORY]]</f>
        <v>22363</v>
      </c>
    </row>
    <row r="5022" spans="1:7" x14ac:dyDescent="0.25">
      <c r="A5022" t="s">
        <v>10586</v>
      </c>
      <c r="B5022" t="s">
        <v>10587</v>
      </c>
      <c r="C5022" t="s">
        <v>5</v>
      </c>
      <c r="D5022" t="s">
        <v>352</v>
      </c>
      <c r="E5022" t="s">
        <v>352</v>
      </c>
      <c r="F5022" t="s">
        <v>127</v>
      </c>
      <c r="G5022" t="str">
        <f>Table_Default__ACACCTCAT[[#This Row],[ACCT_CATEGORY]]</f>
        <v>22364</v>
      </c>
    </row>
    <row r="5023" spans="1:7" x14ac:dyDescent="0.25">
      <c r="A5023" t="s">
        <v>10588</v>
      </c>
      <c r="B5023" t="s">
        <v>10589</v>
      </c>
      <c r="C5023" t="s">
        <v>5</v>
      </c>
      <c r="D5023" t="s">
        <v>352</v>
      </c>
      <c r="E5023" t="s">
        <v>352</v>
      </c>
      <c r="F5023" t="s">
        <v>127</v>
      </c>
      <c r="G5023" t="str">
        <f>Table_Default__ACACCTCAT[[#This Row],[ACCT_CATEGORY]]</f>
        <v>22365</v>
      </c>
    </row>
    <row r="5024" spans="1:7" x14ac:dyDescent="0.25">
      <c r="A5024" t="s">
        <v>10590</v>
      </c>
      <c r="B5024" t="s">
        <v>10591</v>
      </c>
      <c r="C5024" t="s">
        <v>5</v>
      </c>
      <c r="D5024" t="s">
        <v>352</v>
      </c>
      <c r="E5024" t="s">
        <v>352</v>
      </c>
      <c r="F5024" t="s">
        <v>127</v>
      </c>
      <c r="G5024" t="str">
        <f>Table_Default__ACACCTCAT[[#This Row],[ACCT_CATEGORY]]</f>
        <v>22366</v>
      </c>
    </row>
    <row r="5025" spans="1:7" x14ac:dyDescent="0.25">
      <c r="A5025" t="s">
        <v>10592</v>
      </c>
      <c r="B5025" t="s">
        <v>10593</v>
      </c>
      <c r="C5025" t="s">
        <v>5</v>
      </c>
      <c r="D5025" t="s">
        <v>352</v>
      </c>
      <c r="E5025" t="s">
        <v>352</v>
      </c>
      <c r="F5025" t="s">
        <v>127</v>
      </c>
      <c r="G5025" t="str">
        <f>Table_Default__ACACCTCAT[[#This Row],[ACCT_CATEGORY]]</f>
        <v>22367</v>
      </c>
    </row>
    <row r="5026" spans="1:7" x14ac:dyDescent="0.25">
      <c r="A5026" t="s">
        <v>10594</v>
      </c>
      <c r="B5026" t="s">
        <v>10595</v>
      </c>
      <c r="C5026" t="s">
        <v>5</v>
      </c>
      <c r="D5026" t="s">
        <v>352</v>
      </c>
      <c r="E5026" t="s">
        <v>352</v>
      </c>
      <c r="F5026" t="s">
        <v>127</v>
      </c>
      <c r="G5026" t="str">
        <f>Table_Default__ACACCTCAT[[#This Row],[ACCT_CATEGORY]]</f>
        <v>22368</v>
      </c>
    </row>
    <row r="5027" spans="1:7" x14ac:dyDescent="0.25">
      <c r="A5027" t="s">
        <v>10596</v>
      </c>
      <c r="B5027" t="s">
        <v>10597</v>
      </c>
      <c r="C5027" t="s">
        <v>5</v>
      </c>
      <c r="D5027" t="s">
        <v>352</v>
      </c>
      <c r="E5027" t="s">
        <v>352</v>
      </c>
      <c r="F5027" t="s">
        <v>127</v>
      </c>
      <c r="G5027" t="str">
        <f>Table_Default__ACACCTCAT[[#This Row],[ACCT_CATEGORY]]</f>
        <v>22369</v>
      </c>
    </row>
    <row r="5028" spans="1:7" x14ac:dyDescent="0.25">
      <c r="A5028" t="s">
        <v>10598</v>
      </c>
      <c r="B5028" t="s">
        <v>10599</v>
      </c>
      <c r="C5028" t="s">
        <v>5</v>
      </c>
      <c r="D5028" t="s">
        <v>352</v>
      </c>
      <c r="E5028" t="s">
        <v>352</v>
      </c>
      <c r="F5028" t="s">
        <v>127</v>
      </c>
      <c r="G5028" t="str">
        <f>Table_Default__ACACCTCAT[[#This Row],[ACCT_CATEGORY]]</f>
        <v>22370</v>
      </c>
    </row>
    <row r="5029" spans="1:7" x14ac:dyDescent="0.25">
      <c r="A5029" t="s">
        <v>10600</v>
      </c>
      <c r="B5029" t="s">
        <v>10601</v>
      </c>
      <c r="C5029" t="s">
        <v>5</v>
      </c>
      <c r="D5029" t="s">
        <v>352</v>
      </c>
      <c r="E5029" t="s">
        <v>352</v>
      </c>
      <c r="F5029" t="s">
        <v>127</v>
      </c>
      <c r="G5029" t="str">
        <f>Table_Default__ACACCTCAT[[#This Row],[ACCT_CATEGORY]]</f>
        <v>22371</v>
      </c>
    </row>
    <row r="5030" spans="1:7" x14ac:dyDescent="0.25">
      <c r="A5030" t="s">
        <v>10602</v>
      </c>
      <c r="B5030" t="s">
        <v>10603</v>
      </c>
      <c r="C5030" t="s">
        <v>5</v>
      </c>
      <c r="D5030" t="s">
        <v>352</v>
      </c>
      <c r="E5030" t="s">
        <v>352</v>
      </c>
      <c r="F5030" t="s">
        <v>127</v>
      </c>
      <c r="G5030" t="str">
        <f>Table_Default__ACACCTCAT[[#This Row],[ACCT_CATEGORY]]</f>
        <v>22372</v>
      </c>
    </row>
    <row r="5031" spans="1:7" x14ac:dyDescent="0.25">
      <c r="A5031" t="s">
        <v>10604</v>
      </c>
      <c r="B5031" t="s">
        <v>10605</v>
      </c>
      <c r="C5031" t="s">
        <v>5</v>
      </c>
      <c r="D5031" t="s">
        <v>352</v>
      </c>
      <c r="E5031" t="s">
        <v>352</v>
      </c>
      <c r="F5031" t="s">
        <v>127</v>
      </c>
      <c r="G5031" t="str">
        <f>Table_Default__ACACCTCAT[[#This Row],[ACCT_CATEGORY]]</f>
        <v>22373</v>
      </c>
    </row>
    <row r="5032" spans="1:7" x14ac:dyDescent="0.25">
      <c r="A5032" t="s">
        <v>10606</v>
      </c>
      <c r="B5032" t="s">
        <v>10607</v>
      </c>
      <c r="C5032" t="s">
        <v>5</v>
      </c>
      <c r="D5032" t="s">
        <v>352</v>
      </c>
      <c r="E5032" t="s">
        <v>352</v>
      </c>
      <c r="F5032" t="s">
        <v>127</v>
      </c>
      <c r="G5032" t="str">
        <f>Table_Default__ACACCTCAT[[#This Row],[ACCT_CATEGORY]]</f>
        <v>22374</v>
      </c>
    </row>
    <row r="5033" spans="1:7" x14ac:dyDescent="0.25">
      <c r="A5033" t="s">
        <v>10608</v>
      </c>
      <c r="B5033" t="s">
        <v>10609</v>
      </c>
      <c r="C5033" t="s">
        <v>5</v>
      </c>
      <c r="D5033" t="s">
        <v>352</v>
      </c>
      <c r="E5033" t="s">
        <v>352</v>
      </c>
      <c r="F5033" t="s">
        <v>127</v>
      </c>
      <c r="G5033" t="str">
        <f>Table_Default__ACACCTCAT[[#This Row],[ACCT_CATEGORY]]</f>
        <v>22375</v>
      </c>
    </row>
    <row r="5034" spans="1:7" x14ac:dyDescent="0.25">
      <c r="A5034" t="s">
        <v>10610</v>
      </c>
      <c r="B5034" t="s">
        <v>10611</v>
      </c>
      <c r="C5034" t="s">
        <v>5</v>
      </c>
      <c r="D5034" t="s">
        <v>352</v>
      </c>
      <c r="E5034" t="s">
        <v>352</v>
      </c>
      <c r="F5034" t="s">
        <v>127</v>
      </c>
      <c r="G5034" t="str">
        <f>Table_Default__ACACCTCAT[[#This Row],[ACCT_CATEGORY]]</f>
        <v>22376</v>
      </c>
    </row>
    <row r="5035" spans="1:7" x14ac:dyDescent="0.25">
      <c r="A5035" t="s">
        <v>10612</v>
      </c>
      <c r="B5035" t="s">
        <v>10613</v>
      </c>
      <c r="C5035" t="s">
        <v>5</v>
      </c>
      <c r="D5035" t="s">
        <v>352</v>
      </c>
      <c r="E5035" t="s">
        <v>352</v>
      </c>
      <c r="F5035" t="s">
        <v>127</v>
      </c>
      <c r="G5035" t="str">
        <f>Table_Default__ACACCTCAT[[#This Row],[ACCT_CATEGORY]]</f>
        <v>22377</v>
      </c>
    </row>
    <row r="5036" spans="1:7" x14ac:dyDescent="0.25">
      <c r="A5036" t="s">
        <v>10614</v>
      </c>
      <c r="B5036" t="s">
        <v>10615</v>
      </c>
      <c r="C5036" t="s">
        <v>5</v>
      </c>
      <c r="D5036" t="s">
        <v>352</v>
      </c>
      <c r="E5036" t="s">
        <v>352</v>
      </c>
      <c r="F5036" t="s">
        <v>127</v>
      </c>
      <c r="G5036" t="str">
        <f>Table_Default__ACACCTCAT[[#This Row],[ACCT_CATEGORY]]</f>
        <v>22378</v>
      </c>
    </row>
    <row r="5037" spans="1:7" x14ac:dyDescent="0.25">
      <c r="A5037" t="s">
        <v>10616</v>
      </c>
      <c r="B5037" t="s">
        <v>10617</v>
      </c>
      <c r="C5037" t="s">
        <v>5</v>
      </c>
      <c r="D5037" t="s">
        <v>352</v>
      </c>
      <c r="E5037" t="s">
        <v>352</v>
      </c>
      <c r="F5037" t="s">
        <v>127</v>
      </c>
      <c r="G5037" t="str">
        <f>Table_Default__ACACCTCAT[[#This Row],[ACCT_CATEGORY]]</f>
        <v>22379</v>
      </c>
    </row>
    <row r="5038" spans="1:7" x14ac:dyDescent="0.25">
      <c r="A5038" t="s">
        <v>10618</v>
      </c>
      <c r="B5038" t="s">
        <v>10619</v>
      </c>
      <c r="C5038" t="s">
        <v>5</v>
      </c>
      <c r="D5038" t="s">
        <v>352</v>
      </c>
      <c r="E5038" t="s">
        <v>352</v>
      </c>
      <c r="F5038" t="s">
        <v>127</v>
      </c>
      <c r="G5038" t="str">
        <f>Table_Default__ACACCTCAT[[#This Row],[ACCT_CATEGORY]]</f>
        <v>22502</v>
      </c>
    </row>
    <row r="5039" spans="1:7" x14ac:dyDescent="0.25">
      <c r="A5039" t="s">
        <v>10620</v>
      </c>
      <c r="B5039" t="s">
        <v>10621</v>
      </c>
      <c r="C5039" t="s">
        <v>5</v>
      </c>
      <c r="D5039" t="s">
        <v>352</v>
      </c>
      <c r="E5039" t="s">
        <v>352</v>
      </c>
      <c r="F5039" t="s">
        <v>127</v>
      </c>
      <c r="G5039" t="str">
        <f>Table_Default__ACACCTCAT[[#This Row],[ACCT_CATEGORY]]</f>
        <v>23000</v>
      </c>
    </row>
    <row r="5040" spans="1:7" x14ac:dyDescent="0.25">
      <c r="A5040" t="s">
        <v>10622</v>
      </c>
      <c r="B5040" t="s">
        <v>10623</v>
      </c>
      <c r="C5040" t="s">
        <v>5</v>
      </c>
      <c r="D5040" t="s">
        <v>352</v>
      </c>
      <c r="E5040" t="s">
        <v>352</v>
      </c>
      <c r="F5040" t="s">
        <v>127</v>
      </c>
      <c r="G5040" t="str">
        <f>Table_Default__ACACCTCAT[[#This Row],[ACCT_CATEGORY]]</f>
        <v>23001</v>
      </c>
    </row>
    <row r="5041" spans="1:7" x14ac:dyDescent="0.25">
      <c r="A5041" t="s">
        <v>10624</v>
      </c>
      <c r="B5041" t="s">
        <v>10625</v>
      </c>
      <c r="C5041" t="s">
        <v>5</v>
      </c>
      <c r="D5041" t="s">
        <v>352</v>
      </c>
      <c r="E5041" t="s">
        <v>352</v>
      </c>
      <c r="F5041" t="s">
        <v>127</v>
      </c>
      <c r="G5041" t="str">
        <f>Table_Default__ACACCTCAT[[#This Row],[ACCT_CATEGORY]]</f>
        <v>23002</v>
      </c>
    </row>
    <row r="5042" spans="1:7" x14ac:dyDescent="0.25">
      <c r="A5042" t="s">
        <v>10626</v>
      </c>
      <c r="B5042" t="s">
        <v>10627</v>
      </c>
      <c r="C5042" t="s">
        <v>5</v>
      </c>
      <c r="D5042" t="s">
        <v>352</v>
      </c>
      <c r="E5042" t="s">
        <v>352</v>
      </c>
      <c r="F5042" t="s">
        <v>127</v>
      </c>
      <c r="G5042" t="str">
        <f>Table_Default__ACACCTCAT[[#This Row],[ACCT_CATEGORY]]</f>
        <v>23003</v>
      </c>
    </row>
    <row r="5043" spans="1:7" x14ac:dyDescent="0.25">
      <c r="A5043" t="s">
        <v>10628</v>
      </c>
      <c r="B5043" t="s">
        <v>10629</v>
      </c>
      <c r="C5043" t="s">
        <v>5</v>
      </c>
      <c r="D5043" t="s">
        <v>352</v>
      </c>
      <c r="E5043" t="s">
        <v>352</v>
      </c>
      <c r="F5043" t="s">
        <v>127</v>
      </c>
      <c r="G5043" t="str">
        <f>Table_Default__ACACCTCAT[[#This Row],[ACCT_CATEGORY]]</f>
        <v>23004</v>
      </c>
    </row>
    <row r="5044" spans="1:7" x14ac:dyDescent="0.25">
      <c r="A5044" t="s">
        <v>10630</v>
      </c>
      <c r="B5044" t="s">
        <v>10631</v>
      </c>
      <c r="C5044" t="s">
        <v>5</v>
      </c>
      <c r="D5044" t="s">
        <v>352</v>
      </c>
      <c r="E5044" t="s">
        <v>352</v>
      </c>
      <c r="F5044" t="s">
        <v>127</v>
      </c>
      <c r="G5044" t="str">
        <f>Table_Default__ACACCTCAT[[#This Row],[ACCT_CATEGORY]]</f>
        <v>23005</v>
      </c>
    </row>
    <row r="5045" spans="1:7" x14ac:dyDescent="0.25">
      <c r="A5045" t="s">
        <v>10632</v>
      </c>
      <c r="B5045" t="s">
        <v>10633</v>
      </c>
      <c r="C5045" t="s">
        <v>5</v>
      </c>
      <c r="D5045" t="s">
        <v>352</v>
      </c>
      <c r="E5045" t="s">
        <v>352</v>
      </c>
      <c r="F5045" t="s">
        <v>127</v>
      </c>
      <c r="G5045" t="str">
        <f>Table_Default__ACACCTCAT[[#This Row],[ACCT_CATEGORY]]</f>
        <v>23006</v>
      </c>
    </row>
    <row r="5046" spans="1:7" x14ac:dyDescent="0.25">
      <c r="A5046" t="s">
        <v>10634</v>
      </c>
      <c r="B5046" t="s">
        <v>10635</v>
      </c>
      <c r="C5046" t="s">
        <v>5</v>
      </c>
      <c r="D5046" t="s">
        <v>352</v>
      </c>
      <c r="E5046" t="s">
        <v>352</v>
      </c>
      <c r="F5046" t="s">
        <v>127</v>
      </c>
      <c r="G5046" t="str">
        <f>Table_Default__ACACCTCAT[[#This Row],[ACCT_CATEGORY]]</f>
        <v>23007</v>
      </c>
    </row>
    <row r="5047" spans="1:7" x14ac:dyDescent="0.25">
      <c r="A5047" t="s">
        <v>10636</v>
      </c>
      <c r="B5047" t="s">
        <v>10637</v>
      </c>
      <c r="C5047" t="s">
        <v>5</v>
      </c>
      <c r="D5047" t="s">
        <v>352</v>
      </c>
      <c r="E5047" t="s">
        <v>352</v>
      </c>
      <c r="F5047" t="s">
        <v>127</v>
      </c>
      <c r="G5047" t="str">
        <f>Table_Default__ACACCTCAT[[#This Row],[ACCT_CATEGORY]]</f>
        <v>23008</v>
      </c>
    </row>
    <row r="5048" spans="1:7" x14ac:dyDescent="0.25">
      <c r="A5048" t="s">
        <v>10638</v>
      </c>
      <c r="B5048" t="s">
        <v>10639</v>
      </c>
      <c r="C5048" t="s">
        <v>5</v>
      </c>
      <c r="D5048" t="s">
        <v>352</v>
      </c>
      <c r="E5048" t="s">
        <v>352</v>
      </c>
      <c r="F5048" t="s">
        <v>127</v>
      </c>
      <c r="G5048" t="str">
        <f>Table_Default__ACACCTCAT[[#This Row],[ACCT_CATEGORY]]</f>
        <v>23009</v>
      </c>
    </row>
    <row r="5049" spans="1:7" x14ac:dyDescent="0.25">
      <c r="A5049" t="s">
        <v>10640</v>
      </c>
      <c r="B5049" t="s">
        <v>10641</v>
      </c>
      <c r="C5049" t="s">
        <v>5</v>
      </c>
      <c r="D5049" t="s">
        <v>352</v>
      </c>
      <c r="E5049" t="s">
        <v>352</v>
      </c>
      <c r="F5049" t="s">
        <v>127</v>
      </c>
      <c r="G5049" t="str">
        <f>Table_Default__ACACCTCAT[[#This Row],[ACCT_CATEGORY]]</f>
        <v>23010</v>
      </c>
    </row>
    <row r="5050" spans="1:7" x14ac:dyDescent="0.25">
      <c r="A5050" t="s">
        <v>10642</v>
      </c>
      <c r="B5050" t="s">
        <v>10643</v>
      </c>
      <c r="C5050" t="s">
        <v>5</v>
      </c>
      <c r="D5050" t="s">
        <v>352</v>
      </c>
      <c r="E5050" t="s">
        <v>352</v>
      </c>
      <c r="F5050" t="s">
        <v>127</v>
      </c>
      <c r="G5050" t="str">
        <f>Table_Default__ACACCTCAT[[#This Row],[ACCT_CATEGORY]]</f>
        <v>23011</v>
      </c>
    </row>
    <row r="5051" spans="1:7" x14ac:dyDescent="0.25">
      <c r="A5051" t="s">
        <v>10644</v>
      </c>
      <c r="B5051" t="s">
        <v>10645</v>
      </c>
      <c r="C5051" t="s">
        <v>5</v>
      </c>
      <c r="D5051" t="s">
        <v>352</v>
      </c>
      <c r="E5051" t="s">
        <v>352</v>
      </c>
      <c r="F5051" t="s">
        <v>127</v>
      </c>
      <c r="G5051" t="str">
        <f>Table_Default__ACACCTCAT[[#This Row],[ACCT_CATEGORY]]</f>
        <v>23012</v>
      </c>
    </row>
    <row r="5052" spans="1:7" x14ac:dyDescent="0.25">
      <c r="A5052" t="s">
        <v>10646</v>
      </c>
      <c r="B5052" t="s">
        <v>10647</v>
      </c>
      <c r="C5052" t="s">
        <v>5</v>
      </c>
      <c r="D5052" t="s">
        <v>352</v>
      </c>
      <c r="E5052" t="s">
        <v>352</v>
      </c>
      <c r="F5052" t="s">
        <v>127</v>
      </c>
      <c r="G5052" t="str">
        <f>Table_Default__ACACCTCAT[[#This Row],[ACCT_CATEGORY]]</f>
        <v>23013</v>
      </c>
    </row>
    <row r="5053" spans="1:7" x14ac:dyDescent="0.25">
      <c r="A5053" t="s">
        <v>10648</v>
      </c>
      <c r="B5053" t="s">
        <v>10649</v>
      </c>
      <c r="C5053" t="s">
        <v>5</v>
      </c>
      <c r="D5053" t="s">
        <v>352</v>
      </c>
      <c r="E5053" t="s">
        <v>352</v>
      </c>
      <c r="F5053" t="s">
        <v>127</v>
      </c>
      <c r="G5053" t="str">
        <f>Table_Default__ACACCTCAT[[#This Row],[ACCT_CATEGORY]]</f>
        <v>23014</v>
      </c>
    </row>
    <row r="5054" spans="1:7" x14ac:dyDescent="0.25">
      <c r="A5054" t="s">
        <v>10650</v>
      </c>
      <c r="B5054" t="s">
        <v>10651</v>
      </c>
      <c r="C5054" t="s">
        <v>5</v>
      </c>
      <c r="D5054" t="s">
        <v>352</v>
      </c>
      <c r="E5054" t="s">
        <v>352</v>
      </c>
      <c r="F5054" t="s">
        <v>127</v>
      </c>
      <c r="G5054" t="str">
        <f>Table_Default__ACACCTCAT[[#This Row],[ACCT_CATEGORY]]</f>
        <v>23015</v>
      </c>
    </row>
    <row r="5055" spans="1:7" x14ac:dyDescent="0.25">
      <c r="A5055" t="s">
        <v>10652</v>
      </c>
      <c r="B5055" t="s">
        <v>10653</v>
      </c>
      <c r="C5055" t="s">
        <v>5</v>
      </c>
      <c r="D5055" t="s">
        <v>352</v>
      </c>
      <c r="E5055" t="s">
        <v>352</v>
      </c>
      <c r="F5055" t="s">
        <v>127</v>
      </c>
      <c r="G5055" t="str">
        <f>Table_Default__ACACCTCAT[[#This Row],[ACCT_CATEGORY]]</f>
        <v>23016</v>
      </c>
    </row>
    <row r="5056" spans="1:7" x14ac:dyDescent="0.25">
      <c r="A5056" t="s">
        <v>10654</v>
      </c>
      <c r="B5056" t="s">
        <v>10655</v>
      </c>
      <c r="C5056" t="s">
        <v>5</v>
      </c>
      <c r="D5056" t="s">
        <v>352</v>
      </c>
      <c r="E5056" t="s">
        <v>352</v>
      </c>
      <c r="F5056" t="s">
        <v>127</v>
      </c>
      <c r="G5056" t="str">
        <f>Table_Default__ACACCTCAT[[#This Row],[ACCT_CATEGORY]]</f>
        <v>23017</v>
      </c>
    </row>
    <row r="5057" spans="1:7" x14ac:dyDescent="0.25">
      <c r="A5057" t="s">
        <v>10656</v>
      </c>
      <c r="B5057" t="s">
        <v>10657</v>
      </c>
      <c r="C5057" t="s">
        <v>5</v>
      </c>
      <c r="D5057" t="s">
        <v>352</v>
      </c>
      <c r="E5057" t="s">
        <v>352</v>
      </c>
      <c r="F5057" t="s">
        <v>127</v>
      </c>
      <c r="G5057" t="str">
        <f>Table_Default__ACACCTCAT[[#This Row],[ACCT_CATEGORY]]</f>
        <v>23018</v>
      </c>
    </row>
    <row r="5058" spans="1:7" x14ac:dyDescent="0.25">
      <c r="A5058" t="s">
        <v>10658</v>
      </c>
      <c r="B5058" t="s">
        <v>10659</v>
      </c>
      <c r="C5058" t="s">
        <v>5</v>
      </c>
      <c r="D5058" t="s">
        <v>352</v>
      </c>
      <c r="E5058" t="s">
        <v>352</v>
      </c>
      <c r="F5058" t="s">
        <v>127</v>
      </c>
      <c r="G5058" t="str">
        <f>Table_Default__ACACCTCAT[[#This Row],[ACCT_CATEGORY]]</f>
        <v>23019</v>
      </c>
    </row>
    <row r="5059" spans="1:7" x14ac:dyDescent="0.25">
      <c r="A5059" t="s">
        <v>10660</v>
      </c>
      <c r="B5059" t="s">
        <v>10661</v>
      </c>
      <c r="C5059" t="s">
        <v>5</v>
      </c>
      <c r="D5059" t="s">
        <v>352</v>
      </c>
      <c r="E5059" t="s">
        <v>352</v>
      </c>
      <c r="F5059" t="s">
        <v>127</v>
      </c>
      <c r="G5059" t="str">
        <f>Table_Default__ACACCTCAT[[#This Row],[ACCT_CATEGORY]]</f>
        <v>23020</v>
      </c>
    </row>
    <row r="5060" spans="1:7" x14ac:dyDescent="0.25">
      <c r="A5060" t="s">
        <v>10662</v>
      </c>
      <c r="B5060" t="s">
        <v>10663</v>
      </c>
      <c r="C5060" t="s">
        <v>5</v>
      </c>
      <c r="D5060" t="s">
        <v>352</v>
      </c>
      <c r="E5060" t="s">
        <v>352</v>
      </c>
      <c r="F5060" t="s">
        <v>127</v>
      </c>
      <c r="G5060" t="str">
        <f>Table_Default__ACACCTCAT[[#This Row],[ACCT_CATEGORY]]</f>
        <v>23021</v>
      </c>
    </row>
    <row r="5061" spans="1:7" x14ac:dyDescent="0.25">
      <c r="A5061" t="s">
        <v>10664</v>
      </c>
      <c r="B5061" t="s">
        <v>10665</v>
      </c>
      <c r="C5061" t="s">
        <v>5</v>
      </c>
      <c r="D5061" t="s">
        <v>352</v>
      </c>
      <c r="E5061" t="s">
        <v>352</v>
      </c>
      <c r="F5061" t="s">
        <v>127</v>
      </c>
      <c r="G5061" t="str">
        <f>Table_Default__ACACCTCAT[[#This Row],[ACCT_CATEGORY]]</f>
        <v>23022</v>
      </c>
    </row>
    <row r="5062" spans="1:7" x14ac:dyDescent="0.25">
      <c r="A5062" t="s">
        <v>10666</v>
      </c>
      <c r="B5062" t="s">
        <v>10667</v>
      </c>
      <c r="C5062" t="s">
        <v>5</v>
      </c>
      <c r="D5062" t="s">
        <v>352</v>
      </c>
      <c r="E5062" t="s">
        <v>352</v>
      </c>
      <c r="F5062" t="s">
        <v>127</v>
      </c>
      <c r="G5062" t="str">
        <f>Table_Default__ACACCTCAT[[#This Row],[ACCT_CATEGORY]]</f>
        <v>23023</v>
      </c>
    </row>
    <row r="5063" spans="1:7" x14ac:dyDescent="0.25">
      <c r="A5063" t="s">
        <v>10668</v>
      </c>
      <c r="B5063" t="s">
        <v>10669</v>
      </c>
      <c r="C5063" t="s">
        <v>5</v>
      </c>
      <c r="D5063" t="s">
        <v>352</v>
      </c>
      <c r="E5063" t="s">
        <v>352</v>
      </c>
      <c r="F5063" t="s">
        <v>127</v>
      </c>
      <c r="G5063" t="str">
        <f>Table_Default__ACACCTCAT[[#This Row],[ACCT_CATEGORY]]</f>
        <v>23024</v>
      </c>
    </row>
    <row r="5064" spans="1:7" x14ac:dyDescent="0.25">
      <c r="A5064" t="s">
        <v>10670</v>
      </c>
      <c r="B5064" t="s">
        <v>10671</v>
      </c>
      <c r="C5064" t="s">
        <v>5</v>
      </c>
      <c r="D5064" t="s">
        <v>352</v>
      </c>
      <c r="E5064" t="s">
        <v>352</v>
      </c>
      <c r="F5064" t="s">
        <v>127</v>
      </c>
      <c r="G5064" t="str">
        <f>Table_Default__ACACCTCAT[[#This Row],[ACCT_CATEGORY]]</f>
        <v>23025</v>
      </c>
    </row>
    <row r="5065" spans="1:7" x14ac:dyDescent="0.25">
      <c r="A5065" t="s">
        <v>10672</v>
      </c>
      <c r="B5065" t="s">
        <v>10673</v>
      </c>
      <c r="C5065" t="s">
        <v>5</v>
      </c>
      <c r="D5065" t="s">
        <v>352</v>
      </c>
      <c r="E5065" t="s">
        <v>352</v>
      </c>
      <c r="F5065" t="s">
        <v>127</v>
      </c>
      <c r="G5065" t="str">
        <f>Table_Default__ACACCTCAT[[#This Row],[ACCT_CATEGORY]]</f>
        <v>23026</v>
      </c>
    </row>
    <row r="5066" spans="1:7" x14ac:dyDescent="0.25">
      <c r="A5066" t="s">
        <v>10674</v>
      </c>
      <c r="B5066" t="s">
        <v>10675</v>
      </c>
      <c r="C5066" t="s">
        <v>5</v>
      </c>
      <c r="D5066" t="s">
        <v>352</v>
      </c>
      <c r="E5066" t="s">
        <v>352</v>
      </c>
      <c r="F5066" t="s">
        <v>127</v>
      </c>
      <c r="G5066" t="str">
        <f>Table_Default__ACACCTCAT[[#This Row],[ACCT_CATEGORY]]</f>
        <v>23027</v>
      </c>
    </row>
    <row r="5067" spans="1:7" x14ac:dyDescent="0.25">
      <c r="A5067" t="s">
        <v>10676</v>
      </c>
      <c r="B5067" t="s">
        <v>10677</v>
      </c>
      <c r="C5067" t="s">
        <v>5</v>
      </c>
      <c r="D5067" t="s">
        <v>352</v>
      </c>
      <c r="E5067" t="s">
        <v>352</v>
      </c>
      <c r="F5067" t="s">
        <v>127</v>
      </c>
      <c r="G5067" t="str">
        <f>Table_Default__ACACCTCAT[[#This Row],[ACCT_CATEGORY]]</f>
        <v>23028</v>
      </c>
    </row>
    <row r="5068" spans="1:7" x14ac:dyDescent="0.25">
      <c r="A5068" t="s">
        <v>10678</v>
      </c>
      <c r="B5068" t="s">
        <v>10679</v>
      </c>
      <c r="C5068" t="s">
        <v>5</v>
      </c>
      <c r="D5068" t="s">
        <v>352</v>
      </c>
      <c r="E5068" t="s">
        <v>352</v>
      </c>
      <c r="F5068" t="s">
        <v>127</v>
      </c>
      <c r="G5068" t="str">
        <f>Table_Default__ACACCTCAT[[#This Row],[ACCT_CATEGORY]]</f>
        <v>23029</v>
      </c>
    </row>
    <row r="5069" spans="1:7" x14ac:dyDescent="0.25">
      <c r="A5069" t="s">
        <v>10680</v>
      </c>
      <c r="B5069" t="s">
        <v>10681</v>
      </c>
      <c r="C5069" t="s">
        <v>5</v>
      </c>
      <c r="D5069" t="s">
        <v>352</v>
      </c>
      <c r="E5069" t="s">
        <v>352</v>
      </c>
      <c r="F5069" t="s">
        <v>127</v>
      </c>
      <c r="G5069" t="str">
        <f>Table_Default__ACACCTCAT[[#This Row],[ACCT_CATEGORY]]</f>
        <v>23030</v>
      </c>
    </row>
    <row r="5070" spans="1:7" x14ac:dyDescent="0.25">
      <c r="A5070" t="s">
        <v>10682</v>
      </c>
      <c r="B5070" t="s">
        <v>10683</v>
      </c>
      <c r="C5070" t="s">
        <v>5</v>
      </c>
      <c r="D5070" t="s">
        <v>352</v>
      </c>
      <c r="E5070" t="s">
        <v>352</v>
      </c>
      <c r="F5070" t="s">
        <v>127</v>
      </c>
      <c r="G5070" t="str">
        <f>Table_Default__ACACCTCAT[[#This Row],[ACCT_CATEGORY]]</f>
        <v>23031</v>
      </c>
    </row>
    <row r="5071" spans="1:7" x14ac:dyDescent="0.25">
      <c r="A5071" t="s">
        <v>10684</v>
      </c>
      <c r="B5071" t="s">
        <v>10685</v>
      </c>
      <c r="C5071" t="s">
        <v>5</v>
      </c>
      <c r="D5071" t="s">
        <v>352</v>
      </c>
      <c r="E5071" t="s">
        <v>352</v>
      </c>
      <c r="F5071" t="s">
        <v>127</v>
      </c>
      <c r="G5071" t="str">
        <f>Table_Default__ACACCTCAT[[#This Row],[ACCT_CATEGORY]]</f>
        <v>23032</v>
      </c>
    </row>
    <row r="5072" spans="1:7" x14ac:dyDescent="0.25">
      <c r="A5072" t="s">
        <v>10686</v>
      </c>
      <c r="B5072" t="s">
        <v>10687</v>
      </c>
      <c r="C5072" t="s">
        <v>5</v>
      </c>
      <c r="D5072" t="s">
        <v>352</v>
      </c>
      <c r="E5072" t="s">
        <v>352</v>
      </c>
      <c r="F5072" t="s">
        <v>127</v>
      </c>
      <c r="G5072" t="str">
        <f>Table_Default__ACACCTCAT[[#This Row],[ACCT_CATEGORY]]</f>
        <v>23033</v>
      </c>
    </row>
    <row r="5073" spans="1:7" x14ac:dyDescent="0.25">
      <c r="A5073" t="s">
        <v>10688</v>
      </c>
      <c r="B5073" t="s">
        <v>10689</v>
      </c>
      <c r="C5073" t="s">
        <v>5</v>
      </c>
      <c r="D5073" t="s">
        <v>352</v>
      </c>
      <c r="E5073" t="s">
        <v>352</v>
      </c>
      <c r="F5073" t="s">
        <v>127</v>
      </c>
      <c r="G5073" t="str">
        <f>Table_Default__ACACCTCAT[[#This Row],[ACCT_CATEGORY]]</f>
        <v>23034</v>
      </c>
    </row>
    <row r="5074" spans="1:7" x14ac:dyDescent="0.25">
      <c r="A5074" t="s">
        <v>10690</v>
      </c>
      <c r="B5074" t="s">
        <v>10691</v>
      </c>
      <c r="C5074" t="s">
        <v>5</v>
      </c>
      <c r="D5074" t="s">
        <v>352</v>
      </c>
      <c r="E5074" t="s">
        <v>352</v>
      </c>
      <c r="F5074" t="s">
        <v>127</v>
      </c>
      <c r="G5074" t="str">
        <f>Table_Default__ACACCTCAT[[#This Row],[ACCT_CATEGORY]]</f>
        <v>23035</v>
      </c>
    </row>
    <row r="5075" spans="1:7" x14ac:dyDescent="0.25">
      <c r="A5075" t="s">
        <v>10692</v>
      </c>
      <c r="B5075" t="s">
        <v>10693</v>
      </c>
      <c r="C5075" t="s">
        <v>5</v>
      </c>
      <c r="D5075" t="s">
        <v>352</v>
      </c>
      <c r="E5075" t="s">
        <v>352</v>
      </c>
      <c r="F5075" t="s">
        <v>127</v>
      </c>
      <c r="G5075" t="str">
        <f>Table_Default__ACACCTCAT[[#This Row],[ACCT_CATEGORY]]</f>
        <v>23036</v>
      </c>
    </row>
    <row r="5076" spans="1:7" x14ac:dyDescent="0.25">
      <c r="A5076" t="s">
        <v>10694</v>
      </c>
      <c r="B5076" t="s">
        <v>10695</v>
      </c>
      <c r="C5076" t="s">
        <v>5</v>
      </c>
      <c r="D5076" t="s">
        <v>352</v>
      </c>
      <c r="E5076" t="s">
        <v>352</v>
      </c>
      <c r="F5076" t="s">
        <v>127</v>
      </c>
      <c r="G5076" t="str">
        <f>Table_Default__ACACCTCAT[[#This Row],[ACCT_CATEGORY]]</f>
        <v>23037</v>
      </c>
    </row>
    <row r="5077" spans="1:7" x14ac:dyDescent="0.25">
      <c r="A5077" t="s">
        <v>10696</v>
      </c>
      <c r="B5077" t="s">
        <v>10697</v>
      </c>
      <c r="C5077" t="s">
        <v>5</v>
      </c>
      <c r="D5077" t="s">
        <v>352</v>
      </c>
      <c r="E5077" t="s">
        <v>352</v>
      </c>
      <c r="F5077" t="s">
        <v>127</v>
      </c>
      <c r="G5077" t="str">
        <f>Table_Default__ACACCTCAT[[#This Row],[ACCT_CATEGORY]]</f>
        <v>00161</v>
      </c>
    </row>
    <row r="5078" spans="1:7" x14ac:dyDescent="0.25">
      <c r="A5078" t="s">
        <v>10698</v>
      </c>
      <c r="B5078" t="s">
        <v>10699</v>
      </c>
      <c r="C5078" t="s">
        <v>5</v>
      </c>
      <c r="D5078" t="s">
        <v>352</v>
      </c>
      <c r="E5078" t="s">
        <v>352</v>
      </c>
      <c r="F5078" t="s">
        <v>127</v>
      </c>
      <c r="G5078" t="str">
        <f>Table_Default__ACACCTCAT[[#This Row],[ACCT_CATEGORY]]</f>
        <v>15161</v>
      </c>
    </row>
    <row r="5079" spans="1:7" x14ac:dyDescent="0.25">
      <c r="A5079" t="s">
        <v>10700</v>
      </c>
      <c r="B5079" t="s">
        <v>10701</v>
      </c>
      <c r="C5079" t="s">
        <v>5</v>
      </c>
      <c r="D5079" t="s">
        <v>352</v>
      </c>
      <c r="E5079" t="s">
        <v>352</v>
      </c>
      <c r="F5079" t="s">
        <v>127</v>
      </c>
      <c r="G5079" t="str">
        <f>Table_Default__ACACCTCAT[[#This Row],[ACCT_CATEGORY]]</f>
        <v>25132</v>
      </c>
    </row>
    <row r="5080" spans="1:7" x14ac:dyDescent="0.25">
      <c r="A5080" t="s">
        <v>10702</v>
      </c>
      <c r="B5080" t="s">
        <v>10703</v>
      </c>
      <c r="C5080" t="s">
        <v>5</v>
      </c>
      <c r="D5080" t="s">
        <v>352</v>
      </c>
      <c r="E5080" t="s">
        <v>352</v>
      </c>
      <c r="F5080" t="s">
        <v>127</v>
      </c>
      <c r="G5080" t="str">
        <f>Table_Default__ACACCTCAT[[#This Row],[ACCT_CATEGORY]]</f>
        <v>25133</v>
      </c>
    </row>
    <row r="5081" spans="1:7" x14ac:dyDescent="0.25">
      <c r="A5081" t="s">
        <v>10704</v>
      </c>
      <c r="B5081" t="s">
        <v>10705</v>
      </c>
      <c r="C5081" t="s">
        <v>5</v>
      </c>
      <c r="D5081" t="s">
        <v>352</v>
      </c>
      <c r="E5081" t="s">
        <v>352</v>
      </c>
      <c r="F5081" t="s">
        <v>127</v>
      </c>
      <c r="G5081" t="str">
        <f>Table_Default__ACACCTCAT[[#This Row],[ACCT_CATEGORY]]</f>
        <v>25134</v>
      </c>
    </row>
    <row r="5082" spans="1:7" x14ac:dyDescent="0.25">
      <c r="A5082" t="s">
        <v>10706</v>
      </c>
      <c r="B5082" t="s">
        <v>10707</v>
      </c>
      <c r="C5082" t="s">
        <v>5</v>
      </c>
      <c r="D5082" t="s">
        <v>352</v>
      </c>
      <c r="E5082" t="s">
        <v>352</v>
      </c>
      <c r="F5082" t="s">
        <v>127</v>
      </c>
      <c r="G5082" t="str">
        <f>Table_Default__ACACCTCAT[[#This Row],[ACCT_CATEGORY]]</f>
        <v>25135</v>
      </c>
    </row>
    <row r="5083" spans="1:7" x14ac:dyDescent="0.25">
      <c r="A5083" t="s">
        <v>10708</v>
      </c>
      <c r="B5083" t="s">
        <v>10709</v>
      </c>
      <c r="C5083" t="s">
        <v>5</v>
      </c>
      <c r="D5083" t="s">
        <v>352</v>
      </c>
      <c r="E5083" t="s">
        <v>352</v>
      </c>
      <c r="F5083" t="s">
        <v>127</v>
      </c>
      <c r="G5083" t="str">
        <f>Table_Default__ACACCTCAT[[#This Row],[ACCT_CATEGORY]]</f>
        <v>25136</v>
      </c>
    </row>
    <row r="5084" spans="1:7" x14ac:dyDescent="0.25">
      <c r="A5084" t="s">
        <v>10710</v>
      </c>
      <c r="B5084" t="s">
        <v>10711</v>
      </c>
      <c r="C5084" t="s">
        <v>5</v>
      </c>
      <c r="D5084" t="s">
        <v>352</v>
      </c>
      <c r="E5084" t="s">
        <v>352</v>
      </c>
      <c r="F5084" t="s">
        <v>127</v>
      </c>
      <c r="G5084" t="str">
        <f>Table_Default__ACACCTCAT[[#This Row],[ACCT_CATEGORY]]</f>
        <v>25137</v>
      </c>
    </row>
    <row r="5085" spans="1:7" x14ac:dyDescent="0.25">
      <c r="A5085" t="s">
        <v>10712</v>
      </c>
      <c r="B5085" t="s">
        <v>10713</v>
      </c>
      <c r="C5085" t="s">
        <v>5</v>
      </c>
      <c r="D5085" t="s">
        <v>352</v>
      </c>
      <c r="E5085" t="s">
        <v>352</v>
      </c>
      <c r="F5085" t="s">
        <v>127</v>
      </c>
      <c r="G5085" t="str">
        <f>Table_Default__ACACCTCAT[[#This Row],[ACCT_CATEGORY]]</f>
        <v>25138</v>
      </c>
    </row>
    <row r="5086" spans="1:7" x14ac:dyDescent="0.25">
      <c r="A5086" t="s">
        <v>10714</v>
      </c>
      <c r="B5086" t="s">
        <v>10715</v>
      </c>
      <c r="C5086" t="s">
        <v>5</v>
      </c>
      <c r="D5086" t="s">
        <v>352</v>
      </c>
      <c r="E5086" t="s">
        <v>352</v>
      </c>
      <c r="F5086" t="s">
        <v>127</v>
      </c>
      <c r="G5086" t="str">
        <f>Table_Default__ACACCTCAT[[#This Row],[ACCT_CATEGORY]]</f>
        <v>25139</v>
      </c>
    </row>
    <row r="5087" spans="1:7" x14ac:dyDescent="0.25">
      <c r="A5087" t="s">
        <v>10716</v>
      </c>
      <c r="B5087" t="s">
        <v>10717</v>
      </c>
      <c r="C5087" t="s">
        <v>5</v>
      </c>
      <c r="D5087" t="s">
        <v>352</v>
      </c>
      <c r="E5087" t="s">
        <v>352</v>
      </c>
      <c r="F5087" t="s">
        <v>127</v>
      </c>
      <c r="G5087" t="str">
        <f>Table_Default__ACACCTCAT[[#This Row],[ACCT_CATEGORY]]</f>
        <v>25140</v>
      </c>
    </row>
    <row r="5088" spans="1:7" x14ac:dyDescent="0.25">
      <c r="A5088" t="s">
        <v>10718</v>
      </c>
      <c r="B5088" t="s">
        <v>10719</v>
      </c>
      <c r="C5088" t="s">
        <v>5</v>
      </c>
      <c r="D5088" t="s">
        <v>352</v>
      </c>
      <c r="E5088" t="s">
        <v>352</v>
      </c>
      <c r="F5088" t="s">
        <v>127</v>
      </c>
      <c r="G5088" t="str">
        <f>Table_Default__ACACCTCAT[[#This Row],[ACCT_CATEGORY]]</f>
        <v>25141</v>
      </c>
    </row>
    <row r="5089" spans="1:7" x14ac:dyDescent="0.25">
      <c r="A5089" t="s">
        <v>10720</v>
      </c>
      <c r="B5089" t="s">
        <v>10721</v>
      </c>
      <c r="C5089" t="s">
        <v>5</v>
      </c>
      <c r="D5089" t="s">
        <v>352</v>
      </c>
      <c r="E5089" t="s">
        <v>352</v>
      </c>
      <c r="F5089" t="s">
        <v>127</v>
      </c>
      <c r="G5089" t="str">
        <f>Table_Default__ACACCTCAT[[#This Row],[ACCT_CATEGORY]]</f>
        <v>25142</v>
      </c>
    </row>
    <row r="5090" spans="1:7" x14ac:dyDescent="0.25">
      <c r="A5090" t="s">
        <v>10722</v>
      </c>
      <c r="B5090" t="s">
        <v>10723</v>
      </c>
      <c r="C5090" t="s">
        <v>5</v>
      </c>
      <c r="D5090" t="s">
        <v>352</v>
      </c>
      <c r="E5090" t="s">
        <v>352</v>
      </c>
      <c r="F5090" t="s">
        <v>127</v>
      </c>
      <c r="G5090" t="str">
        <f>Table_Default__ACACCTCAT[[#This Row],[ACCT_CATEGORY]]</f>
        <v>25143</v>
      </c>
    </row>
    <row r="5091" spans="1:7" x14ac:dyDescent="0.25">
      <c r="A5091" t="s">
        <v>10724</v>
      </c>
      <c r="B5091" t="s">
        <v>10725</v>
      </c>
      <c r="C5091" t="s">
        <v>5</v>
      </c>
      <c r="D5091" t="s">
        <v>352</v>
      </c>
      <c r="E5091" t="s">
        <v>352</v>
      </c>
      <c r="F5091" t="s">
        <v>127</v>
      </c>
      <c r="G5091" t="str">
        <f>Table_Default__ACACCTCAT[[#This Row],[ACCT_CATEGORY]]</f>
        <v>25144</v>
      </c>
    </row>
    <row r="5092" spans="1:7" x14ac:dyDescent="0.25">
      <c r="A5092" t="s">
        <v>318</v>
      </c>
      <c r="B5092" t="s">
        <v>10726</v>
      </c>
      <c r="C5092" t="s">
        <v>5</v>
      </c>
      <c r="D5092" t="s">
        <v>352</v>
      </c>
      <c r="E5092" t="s">
        <v>352</v>
      </c>
      <c r="F5092" t="s">
        <v>127</v>
      </c>
      <c r="G5092" t="str">
        <f>Table_Default__ACACCTCAT[[#This Row],[ACCT_CATEGORY]]</f>
        <v>25145</v>
      </c>
    </row>
    <row r="5093" spans="1:7" x14ac:dyDescent="0.25">
      <c r="A5093" t="s">
        <v>172</v>
      </c>
      <c r="B5093" t="s">
        <v>10727</v>
      </c>
      <c r="C5093" t="s">
        <v>5</v>
      </c>
      <c r="D5093" t="s">
        <v>352</v>
      </c>
      <c r="E5093" t="s">
        <v>352</v>
      </c>
      <c r="F5093" t="s">
        <v>127</v>
      </c>
      <c r="G5093" t="str">
        <f>Table_Default__ACACCTCAT[[#This Row],[ACCT_CATEGORY]]</f>
        <v>25146</v>
      </c>
    </row>
    <row r="5094" spans="1:7" x14ac:dyDescent="0.25">
      <c r="A5094" t="s">
        <v>149</v>
      </c>
      <c r="B5094" t="s">
        <v>10728</v>
      </c>
      <c r="C5094" t="s">
        <v>5</v>
      </c>
      <c r="D5094" t="s">
        <v>352</v>
      </c>
      <c r="E5094" t="s">
        <v>352</v>
      </c>
      <c r="F5094" t="s">
        <v>127</v>
      </c>
      <c r="G5094" t="str">
        <f>Table_Default__ACACCTCAT[[#This Row],[ACCT_CATEGORY]]</f>
        <v>25147</v>
      </c>
    </row>
    <row r="5095" spans="1:7" x14ac:dyDescent="0.25">
      <c r="A5095" t="s">
        <v>10729</v>
      </c>
      <c r="B5095" t="s">
        <v>10730</v>
      </c>
      <c r="C5095" t="s">
        <v>5</v>
      </c>
      <c r="D5095" t="s">
        <v>352</v>
      </c>
      <c r="E5095" t="s">
        <v>352</v>
      </c>
      <c r="F5095" t="s">
        <v>127</v>
      </c>
      <c r="G5095" t="str">
        <f>Table_Default__ACACCTCAT[[#This Row],[ACCT_CATEGORY]]</f>
        <v>25148</v>
      </c>
    </row>
    <row r="5096" spans="1:7" x14ac:dyDescent="0.25">
      <c r="A5096" t="s">
        <v>10731</v>
      </c>
      <c r="B5096" t="s">
        <v>10732</v>
      </c>
      <c r="C5096" t="s">
        <v>5</v>
      </c>
      <c r="D5096" t="s">
        <v>352</v>
      </c>
      <c r="E5096" t="s">
        <v>352</v>
      </c>
      <c r="F5096" t="s">
        <v>127</v>
      </c>
      <c r="G5096" t="str">
        <f>Table_Default__ACACCTCAT[[#This Row],[ACCT_CATEGORY]]</f>
        <v>25149</v>
      </c>
    </row>
    <row r="5097" spans="1:7" x14ac:dyDescent="0.25">
      <c r="A5097" t="s">
        <v>10733</v>
      </c>
      <c r="B5097" t="s">
        <v>10734</v>
      </c>
      <c r="C5097" t="s">
        <v>5</v>
      </c>
      <c r="D5097" t="s">
        <v>352</v>
      </c>
      <c r="E5097" t="s">
        <v>352</v>
      </c>
      <c r="F5097" t="s">
        <v>127</v>
      </c>
      <c r="G5097" t="str">
        <f>Table_Default__ACACCTCAT[[#This Row],[ACCT_CATEGORY]]</f>
        <v>25150</v>
      </c>
    </row>
    <row r="5098" spans="1:7" x14ac:dyDescent="0.25">
      <c r="A5098" t="s">
        <v>10735</v>
      </c>
      <c r="B5098" t="s">
        <v>10736</v>
      </c>
      <c r="C5098" t="s">
        <v>5</v>
      </c>
      <c r="D5098" t="s">
        <v>352</v>
      </c>
      <c r="E5098" t="s">
        <v>352</v>
      </c>
      <c r="F5098" t="s">
        <v>127</v>
      </c>
      <c r="G5098" t="str">
        <f>Table_Default__ACACCTCAT[[#This Row],[ACCT_CATEGORY]]</f>
        <v>25151</v>
      </c>
    </row>
    <row r="5099" spans="1:7" x14ac:dyDescent="0.25">
      <c r="A5099" t="s">
        <v>10737</v>
      </c>
      <c r="B5099" t="s">
        <v>10738</v>
      </c>
      <c r="C5099" t="s">
        <v>5</v>
      </c>
      <c r="D5099" t="s">
        <v>352</v>
      </c>
      <c r="E5099" t="s">
        <v>352</v>
      </c>
      <c r="F5099" t="s">
        <v>127</v>
      </c>
      <c r="G5099" t="str">
        <f>Table_Default__ACACCTCAT[[#This Row],[ACCT_CATEGORY]]</f>
        <v>25152</v>
      </c>
    </row>
    <row r="5100" spans="1:7" x14ac:dyDescent="0.25">
      <c r="A5100" t="s">
        <v>162</v>
      </c>
      <c r="B5100" t="s">
        <v>10739</v>
      </c>
      <c r="C5100" t="s">
        <v>5</v>
      </c>
      <c r="D5100" t="s">
        <v>352</v>
      </c>
      <c r="E5100" t="s">
        <v>352</v>
      </c>
      <c r="F5100" t="s">
        <v>127</v>
      </c>
      <c r="G5100" t="str">
        <f>Table_Default__ACACCTCAT[[#This Row],[ACCT_CATEGORY]]</f>
        <v>25153</v>
      </c>
    </row>
    <row r="5101" spans="1:7" x14ac:dyDescent="0.25">
      <c r="A5101" t="s">
        <v>10740</v>
      </c>
      <c r="B5101" t="s">
        <v>10741</v>
      </c>
      <c r="C5101" t="s">
        <v>5</v>
      </c>
      <c r="D5101" t="s">
        <v>352</v>
      </c>
      <c r="E5101" t="s">
        <v>352</v>
      </c>
      <c r="F5101" t="s">
        <v>127</v>
      </c>
      <c r="G5101" t="str">
        <f>Table_Default__ACACCTCAT[[#This Row],[ACCT_CATEGORY]]</f>
        <v>25154</v>
      </c>
    </row>
    <row r="5102" spans="1:7" x14ac:dyDescent="0.25">
      <c r="A5102" t="s">
        <v>10742</v>
      </c>
      <c r="B5102" t="s">
        <v>10743</v>
      </c>
      <c r="C5102" t="s">
        <v>5</v>
      </c>
      <c r="D5102" t="s">
        <v>352</v>
      </c>
      <c r="E5102" t="s">
        <v>352</v>
      </c>
      <c r="F5102" t="s">
        <v>127</v>
      </c>
      <c r="G5102" t="str">
        <f>Table_Default__ACACCTCAT[[#This Row],[ACCT_CATEGORY]]</f>
        <v>25156</v>
      </c>
    </row>
    <row r="5103" spans="1:7" x14ac:dyDescent="0.25">
      <c r="A5103" t="s">
        <v>10744</v>
      </c>
      <c r="B5103" t="s">
        <v>10745</v>
      </c>
      <c r="C5103" t="s">
        <v>5</v>
      </c>
      <c r="D5103" t="s">
        <v>352</v>
      </c>
      <c r="E5103" t="s">
        <v>352</v>
      </c>
      <c r="F5103" t="s">
        <v>127</v>
      </c>
      <c r="G5103" t="str">
        <f>Table_Default__ACACCTCAT[[#This Row],[ACCT_CATEGORY]]</f>
        <v>25157</v>
      </c>
    </row>
    <row r="5104" spans="1:7" x14ac:dyDescent="0.25">
      <c r="A5104" t="s">
        <v>151</v>
      </c>
      <c r="B5104" t="s">
        <v>10746</v>
      </c>
      <c r="C5104" t="s">
        <v>5</v>
      </c>
      <c r="D5104" t="s">
        <v>352</v>
      </c>
      <c r="E5104" t="s">
        <v>352</v>
      </c>
      <c r="F5104" t="s">
        <v>127</v>
      </c>
      <c r="G5104" t="str">
        <f>Table_Default__ACACCTCAT[[#This Row],[ACCT_CATEGORY]]</f>
        <v>25158</v>
      </c>
    </row>
    <row r="5105" spans="1:7" x14ac:dyDescent="0.25">
      <c r="A5105" t="s">
        <v>10747</v>
      </c>
      <c r="B5105" t="s">
        <v>10748</v>
      </c>
      <c r="C5105" t="s">
        <v>5</v>
      </c>
      <c r="D5105" t="s">
        <v>352</v>
      </c>
      <c r="E5105" t="s">
        <v>352</v>
      </c>
      <c r="F5105" t="s">
        <v>127</v>
      </c>
      <c r="G5105" t="str">
        <f>Table_Default__ACACCTCAT[[#This Row],[ACCT_CATEGORY]]</f>
        <v>25159</v>
      </c>
    </row>
    <row r="5106" spans="1:7" x14ac:dyDescent="0.25">
      <c r="A5106" t="s">
        <v>10749</v>
      </c>
      <c r="B5106" t="s">
        <v>10750</v>
      </c>
      <c r="C5106" t="s">
        <v>5</v>
      </c>
      <c r="D5106" t="s">
        <v>352</v>
      </c>
      <c r="E5106" t="s">
        <v>352</v>
      </c>
      <c r="F5106" t="s">
        <v>127</v>
      </c>
      <c r="G5106" t="str">
        <f>Table_Default__ACACCTCAT[[#This Row],[ACCT_CATEGORY]]</f>
        <v>25160</v>
      </c>
    </row>
    <row r="5107" spans="1:7" x14ac:dyDescent="0.25">
      <c r="A5107" t="s">
        <v>170</v>
      </c>
      <c r="B5107" t="s">
        <v>10751</v>
      </c>
      <c r="C5107" t="s">
        <v>5</v>
      </c>
      <c r="D5107" t="s">
        <v>352</v>
      </c>
      <c r="E5107" t="s">
        <v>352</v>
      </c>
      <c r="F5107" t="s">
        <v>127</v>
      </c>
      <c r="G5107" t="str">
        <f>Table_Default__ACACCTCAT[[#This Row],[ACCT_CATEGORY]]</f>
        <v>25200</v>
      </c>
    </row>
    <row r="5108" spans="1:7" x14ac:dyDescent="0.25">
      <c r="A5108" t="s">
        <v>10752</v>
      </c>
      <c r="B5108" t="s">
        <v>10753</v>
      </c>
      <c r="C5108" t="s">
        <v>5</v>
      </c>
      <c r="D5108" t="s">
        <v>352</v>
      </c>
      <c r="E5108" t="s">
        <v>352</v>
      </c>
      <c r="F5108" t="s">
        <v>127</v>
      </c>
      <c r="G5108" t="str">
        <f>Table_Default__ACACCTCAT[[#This Row],[ACCT_CATEGORY]]</f>
        <v>25201</v>
      </c>
    </row>
    <row r="5109" spans="1:7" x14ac:dyDescent="0.25">
      <c r="A5109" t="s">
        <v>10754</v>
      </c>
      <c r="B5109" t="s">
        <v>10755</v>
      </c>
      <c r="C5109" t="s">
        <v>5</v>
      </c>
      <c r="D5109" t="s">
        <v>352</v>
      </c>
      <c r="E5109" t="s">
        <v>352</v>
      </c>
      <c r="F5109" t="s">
        <v>127</v>
      </c>
      <c r="G5109" t="str">
        <f>Table_Default__ACACCTCAT[[#This Row],[ACCT_CATEGORY]]</f>
        <v>25300</v>
      </c>
    </row>
    <row r="5110" spans="1:7" x14ac:dyDescent="0.25">
      <c r="A5110" t="s">
        <v>10756</v>
      </c>
      <c r="B5110" t="s">
        <v>10757</v>
      </c>
      <c r="C5110" t="s">
        <v>5</v>
      </c>
      <c r="D5110" t="s">
        <v>352</v>
      </c>
      <c r="E5110" t="s">
        <v>352</v>
      </c>
      <c r="F5110" t="s">
        <v>127</v>
      </c>
      <c r="G5110" t="str">
        <f>Table_Default__ACACCTCAT[[#This Row],[ACCT_CATEGORY]]</f>
        <v>25301</v>
      </c>
    </row>
    <row r="5111" spans="1:7" x14ac:dyDescent="0.25">
      <c r="A5111" t="s">
        <v>10758</v>
      </c>
      <c r="B5111" t="s">
        <v>10759</v>
      </c>
      <c r="C5111" t="s">
        <v>5</v>
      </c>
      <c r="D5111" t="s">
        <v>352</v>
      </c>
      <c r="E5111" t="s">
        <v>352</v>
      </c>
      <c r="F5111" t="s">
        <v>127</v>
      </c>
      <c r="G5111" t="str">
        <f>Table_Default__ACACCTCAT[[#This Row],[ACCT_CATEGORY]]</f>
        <v>25302</v>
      </c>
    </row>
    <row r="5112" spans="1:7" x14ac:dyDescent="0.25">
      <c r="A5112" t="s">
        <v>10760</v>
      </c>
      <c r="B5112" t="s">
        <v>10761</v>
      </c>
      <c r="C5112" t="s">
        <v>5</v>
      </c>
      <c r="D5112" t="s">
        <v>352</v>
      </c>
      <c r="E5112" t="s">
        <v>352</v>
      </c>
      <c r="F5112" t="s">
        <v>127</v>
      </c>
      <c r="G5112" t="str">
        <f>Table_Default__ACACCTCAT[[#This Row],[ACCT_CATEGORY]]</f>
        <v>25303</v>
      </c>
    </row>
    <row r="5113" spans="1:7" x14ac:dyDescent="0.25">
      <c r="A5113" t="s">
        <v>10762</v>
      </c>
      <c r="B5113" t="s">
        <v>10763</v>
      </c>
      <c r="C5113" t="s">
        <v>5</v>
      </c>
      <c r="D5113" t="s">
        <v>352</v>
      </c>
      <c r="E5113" t="s">
        <v>352</v>
      </c>
      <c r="F5113" t="s">
        <v>127</v>
      </c>
      <c r="G5113" t="str">
        <f>Table_Default__ACACCTCAT[[#This Row],[ACCT_CATEGORY]]</f>
        <v>25304</v>
      </c>
    </row>
    <row r="5114" spans="1:7" x14ac:dyDescent="0.25">
      <c r="A5114" t="s">
        <v>10764</v>
      </c>
      <c r="B5114" t="s">
        <v>10765</v>
      </c>
      <c r="C5114" t="s">
        <v>5</v>
      </c>
      <c r="D5114" t="s">
        <v>352</v>
      </c>
      <c r="E5114" t="s">
        <v>352</v>
      </c>
      <c r="F5114" t="s">
        <v>127</v>
      </c>
      <c r="G5114" t="str">
        <f>Table_Default__ACACCTCAT[[#This Row],[ACCT_CATEGORY]]</f>
        <v>25305</v>
      </c>
    </row>
    <row r="5115" spans="1:7" x14ac:dyDescent="0.25">
      <c r="A5115" t="s">
        <v>10766</v>
      </c>
      <c r="B5115" t="s">
        <v>10767</v>
      </c>
      <c r="C5115" t="s">
        <v>5</v>
      </c>
      <c r="D5115" t="s">
        <v>352</v>
      </c>
      <c r="E5115" t="s">
        <v>352</v>
      </c>
      <c r="F5115" t="s">
        <v>127</v>
      </c>
      <c r="G5115" t="str">
        <f>Table_Default__ACACCTCAT[[#This Row],[ACCT_CATEGORY]]</f>
        <v>25306</v>
      </c>
    </row>
    <row r="5116" spans="1:7" x14ac:dyDescent="0.25">
      <c r="A5116" t="s">
        <v>10768</v>
      </c>
      <c r="B5116" t="s">
        <v>10769</v>
      </c>
      <c r="C5116" t="s">
        <v>5</v>
      </c>
      <c r="D5116" t="s">
        <v>352</v>
      </c>
      <c r="E5116" t="s">
        <v>352</v>
      </c>
      <c r="F5116" t="s">
        <v>127</v>
      </c>
      <c r="G5116" t="str">
        <f>Table_Default__ACACCTCAT[[#This Row],[ACCT_CATEGORY]]</f>
        <v>25307</v>
      </c>
    </row>
    <row r="5117" spans="1:7" x14ac:dyDescent="0.25">
      <c r="A5117" t="s">
        <v>10770</v>
      </c>
      <c r="B5117" t="s">
        <v>10771</v>
      </c>
      <c r="C5117" t="s">
        <v>5</v>
      </c>
      <c r="D5117" t="s">
        <v>352</v>
      </c>
      <c r="E5117" t="s">
        <v>352</v>
      </c>
      <c r="F5117" t="s">
        <v>127</v>
      </c>
      <c r="G5117" t="str">
        <f>Table_Default__ACACCTCAT[[#This Row],[ACCT_CATEGORY]]</f>
        <v>25308</v>
      </c>
    </row>
    <row r="5118" spans="1:7" x14ac:dyDescent="0.25">
      <c r="A5118" t="s">
        <v>10772</v>
      </c>
      <c r="B5118" t="s">
        <v>10773</v>
      </c>
      <c r="C5118" t="s">
        <v>5</v>
      </c>
      <c r="D5118" t="s">
        <v>352</v>
      </c>
      <c r="E5118" t="s">
        <v>352</v>
      </c>
      <c r="F5118" t="s">
        <v>127</v>
      </c>
      <c r="G5118" t="str">
        <f>Table_Default__ACACCTCAT[[#This Row],[ACCT_CATEGORY]]</f>
        <v>25309</v>
      </c>
    </row>
    <row r="5119" spans="1:7" x14ac:dyDescent="0.25">
      <c r="A5119" t="s">
        <v>10774</v>
      </c>
      <c r="B5119" t="s">
        <v>10775</v>
      </c>
      <c r="C5119" t="s">
        <v>5</v>
      </c>
      <c r="D5119" t="s">
        <v>352</v>
      </c>
      <c r="E5119" t="s">
        <v>352</v>
      </c>
      <c r="F5119" t="s">
        <v>127</v>
      </c>
      <c r="G5119" t="str">
        <f>Table_Default__ACACCTCAT[[#This Row],[ACCT_CATEGORY]]</f>
        <v>25310</v>
      </c>
    </row>
    <row r="5120" spans="1:7" x14ac:dyDescent="0.25">
      <c r="A5120" t="s">
        <v>10776</v>
      </c>
      <c r="B5120" t="s">
        <v>10777</v>
      </c>
      <c r="C5120" t="s">
        <v>5</v>
      </c>
      <c r="D5120" t="s">
        <v>352</v>
      </c>
      <c r="E5120" t="s">
        <v>352</v>
      </c>
      <c r="F5120" t="s">
        <v>127</v>
      </c>
      <c r="G5120" t="str">
        <f>Table_Default__ACACCTCAT[[#This Row],[ACCT_CATEGORY]]</f>
        <v>25311</v>
      </c>
    </row>
    <row r="5121" spans="1:7" x14ac:dyDescent="0.25">
      <c r="A5121" t="s">
        <v>10778</v>
      </c>
      <c r="B5121" t="s">
        <v>10779</v>
      </c>
      <c r="C5121" t="s">
        <v>5</v>
      </c>
      <c r="D5121" t="s">
        <v>352</v>
      </c>
      <c r="E5121" t="s">
        <v>352</v>
      </c>
      <c r="F5121" t="s">
        <v>127</v>
      </c>
      <c r="G5121" t="str">
        <f>Table_Default__ACACCTCAT[[#This Row],[ACCT_CATEGORY]]</f>
        <v>25312</v>
      </c>
    </row>
    <row r="5122" spans="1:7" x14ac:dyDescent="0.25">
      <c r="A5122" t="s">
        <v>10780</v>
      </c>
      <c r="B5122" t="s">
        <v>10781</v>
      </c>
      <c r="C5122" t="s">
        <v>5</v>
      </c>
      <c r="D5122" t="s">
        <v>352</v>
      </c>
      <c r="E5122" t="s">
        <v>352</v>
      </c>
      <c r="F5122" t="s">
        <v>127</v>
      </c>
      <c r="G5122" t="str">
        <f>Table_Default__ACACCTCAT[[#This Row],[ACCT_CATEGORY]]</f>
        <v>25313</v>
      </c>
    </row>
    <row r="5123" spans="1:7" x14ac:dyDescent="0.25">
      <c r="A5123" t="s">
        <v>10782</v>
      </c>
      <c r="B5123" t="s">
        <v>10783</v>
      </c>
      <c r="C5123" t="s">
        <v>5</v>
      </c>
      <c r="D5123" t="s">
        <v>352</v>
      </c>
      <c r="E5123" t="s">
        <v>352</v>
      </c>
      <c r="F5123" t="s">
        <v>127</v>
      </c>
      <c r="G5123" t="str">
        <f>Table_Default__ACACCTCAT[[#This Row],[ACCT_CATEGORY]]</f>
        <v>25314</v>
      </c>
    </row>
    <row r="5124" spans="1:7" x14ac:dyDescent="0.25">
      <c r="A5124" t="s">
        <v>10784</v>
      </c>
      <c r="B5124" t="s">
        <v>10785</v>
      </c>
      <c r="C5124" t="s">
        <v>5</v>
      </c>
      <c r="D5124" t="s">
        <v>352</v>
      </c>
      <c r="E5124" t="s">
        <v>352</v>
      </c>
      <c r="F5124" t="s">
        <v>127</v>
      </c>
      <c r="G5124" t="str">
        <f>Table_Default__ACACCTCAT[[#This Row],[ACCT_CATEGORY]]</f>
        <v>25315</v>
      </c>
    </row>
    <row r="5125" spans="1:7" x14ac:dyDescent="0.25">
      <c r="A5125" t="s">
        <v>10786</v>
      </c>
      <c r="B5125" t="s">
        <v>10787</v>
      </c>
      <c r="C5125" t="s">
        <v>5</v>
      </c>
      <c r="D5125" t="s">
        <v>352</v>
      </c>
      <c r="E5125" t="s">
        <v>352</v>
      </c>
      <c r="F5125" t="s">
        <v>127</v>
      </c>
      <c r="G5125" t="str">
        <f>Table_Default__ACACCTCAT[[#This Row],[ACCT_CATEGORY]]</f>
        <v>25316</v>
      </c>
    </row>
    <row r="5126" spans="1:7" x14ac:dyDescent="0.25">
      <c r="A5126" t="s">
        <v>10788</v>
      </c>
      <c r="B5126" t="s">
        <v>10789</v>
      </c>
      <c r="C5126" t="s">
        <v>5</v>
      </c>
      <c r="D5126" t="s">
        <v>352</v>
      </c>
      <c r="E5126" t="s">
        <v>352</v>
      </c>
      <c r="F5126" t="s">
        <v>127</v>
      </c>
      <c r="G5126" t="str">
        <f>Table_Default__ACACCTCAT[[#This Row],[ACCT_CATEGORY]]</f>
        <v>25317</v>
      </c>
    </row>
    <row r="5127" spans="1:7" x14ac:dyDescent="0.25">
      <c r="A5127" t="s">
        <v>10790</v>
      </c>
      <c r="B5127" t="s">
        <v>10791</v>
      </c>
      <c r="C5127" t="s">
        <v>5</v>
      </c>
      <c r="D5127" t="s">
        <v>352</v>
      </c>
      <c r="E5127" t="s">
        <v>352</v>
      </c>
      <c r="F5127" t="s">
        <v>127</v>
      </c>
      <c r="G5127" t="str">
        <f>Table_Default__ACACCTCAT[[#This Row],[ACCT_CATEGORY]]</f>
        <v>25318</v>
      </c>
    </row>
    <row r="5128" spans="1:7" x14ac:dyDescent="0.25">
      <c r="A5128" t="s">
        <v>10792</v>
      </c>
      <c r="B5128" t="s">
        <v>10793</v>
      </c>
      <c r="C5128" t="s">
        <v>5</v>
      </c>
      <c r="D5128" t="s">
        <v>352</v>
      </c>
      <c r="E5128" t="s">
        <v>352</v>
      </c>
      <c r="F5128" t="s">
        <v>127</v>
      </c>
      <c r="G5128" t="str">
        <f>Table_Default__ACACCTCAT[[#This Row],[ACCT_CATEGORY]]</f>
        <v>25319</v>
      </c>
    </row>
    <row r="5129" spans="1:7" x14ac:dyDescent="0.25">
      <c r="A5129" t="s">
        <v>10794</v>
      </c>
      <c r="B5129" t="s">
        <v>10795</v>
      </c>
      <c r="C5129" t="s">
        <v>5</v>
      </c>
      <c r="D5129" t="s">
        <v>352</v>
      </c>
      <c r="E5129" t="s">
        <v>352</v>
      </c>
      <c r="F5129" t="s">
        <v>127</v>
      </c>
      <c r="G5129" t="str">
        <f>Table_Default__ACACCTCAT[[#This Row],[ACCT_CATEGORY]]</f>
        <v>25320</v>
      </c>
    </row>
    <row r="5130" spans="1:7" x14ac:dyDescent="0.25">
      <c r="A5130" t="s">
        <v>10796</v>
      </c>
      <c r="B5130" t="s">
        <v>10797</v>
      </c>
      <c r="C5130" t="s">
        <v>5</v>
      </c>
      <c r="D5130" t="s">
        <v>352</v>
      </c>
      <c r="E5130" t="s">
        <v>352</v>
      </c>
      <c r="F5130" t="s">
        <v>127</v>
      </c>
      <c r="G5130" t="str">
        <f>Table_Default__ACACCTCAT[[#This Row],[ACCT_CATEGORY]]</f>
        <v>25321</v>
      </c>
    </row>
    <row r="5131" spans="1:7" x14ac:dyDescent="0.25">
      <c r="A5131" t="s">
        <v>10798</v>
      </c>
      <c r="B5131" t="s">
        <v>10799</v>
      </c>
      <c r="C5131" t="s">
        <v>5</v>
      </c>
      <c r="D5131" t="s">
        <v>352</v>
      </c>
      <c r="E5131" t="s">
        <v>352</v>
      </c>
      <c r="F5131" t="s">
        <v>127</v>
      </c>
      <c r="G5131" t="str">
        <f>Table_Default__ACACCTCAT[[#This Row],[ACCT_CATEGORY]]</f>
        <v>25322</v>
      </c>
    </row>
    <row r="5132" spans="1:7" x14ac:dyDescent="0.25">
      <c r="A5132" t="s">
        <v>10800</v>
      </c>
      <c r="B5132" t="s">
        <v>10801</v>
      </c>
      <c r="C5132" t="s">
        <v>5</v>
      </c>
      <c r="D5132" t="s">
        <v>352</v>
      </c>
      <c r="E5132" t="s">
        <v>352</v>
      </c>
      <c r="F5132" t="s">
        <v>127</v>
      </c>
      <c r="G5132" t="str">
        <f>Table_Default__ACACCTCAT[[#This Row],[ACCT_CATEGORY]]</f>
        <v>25323</v>
      </c>
    </row>
    <row r="5133" spans="1:7" x14ac:dyDescent="0.25">
      <c r="A5133" t="s">
        <v>10802</v>
      </c>
      <c r="B5133" t="s">
        <v>10803</v>
      </c>
      <c r="C5133" t="s">
        <v>5</v>
      </c>
      <c r="D5133" t="s">
        <v>352</v>
      </c>
      <c r="E5133" t="s">
        <v>352</v>
      </c>
      <c r="F5133" t="s">
        <v>127</v>
      </c>
      <c r="G5133" t="str">
        <f>Table_Default__ACACCTCAT[[#This Row],[ACCT_CATEGORY]]</f>
        <v>25324</v>
      </c>
    </row>
    <row r="5134" spans="1:7" x14ac:dyDescent="0.25">
      <c r="A5134" t="s">
        <v>10804</v>
      </c>
      <c r="B5134" t="s">
        <v>10805</v>
      </c>
      <c r="C5134" t="s">
        <v>5</v>
      </c>
      <c r="D5134" t="s">
        <v>352</v>
      </c>
      <c r="E5134" t="s">
        <v>352</v>
      </c>
      <c r="F5134" t="s">
        <v>127</v>
      </c>
      <c r="G5134" t="str">
        <f>Table_Default__ACACCTCAT[[#This Row],[ACCT_CATEGORY]]</f>
        <v>25325</v>
      </c>
    </row>
    <row r="5135" spans="1:7" x14ac:dyDescent="0.25">
      <c r="A5135" t="s">
        <v>10806</v>
      </c>
      <c r="B5135" t="s">
        <v>10807</v>
      </c>
      <c r="C5135" t="s">
        <v>5</v>
      </c>
      <c r="D5135" t="s">
        <v>352</v>
      </c>
      <c r="E5135" t="s">
        <v>352</v>
      </c>
      <c r="F5135" t="s">
        <v>127</v>
      </c>
      <c r="G5135" t="str">
        <f>Table_Default__ACACCTCAT[[#This Row],[ACCT_CATEGORY]]</f>
        <v>25326</v>
      </c>
    </row>
    <row r="5136" spans="1:7" x14ac:dyDescent="0.25">
      <c r="A5136" t="s">
        <v>10808</v>
      </c>
      <c r="B5136" t="s">
        <v>10809</v>
      </c>
      <c r="C5136" t="s">
        <v>5</v>
      </c>
      <c r="D5136" t="s">
        <v>352</v>
      </c>
      <c r="E5136" t="s">
        <v>352</v>
      </c>
      <c r="F5136" t="s">
        <v>127</v>
      </c>
      <c r="G5136" t="str">
        <f>Table_Default__ACACCTCAT[[#This Row],[ACCT_CATEGORY]]</f>
        <v>25327</v>
      </c>
    </row>
    <row r="5137" spans="1:7" x14ac:dyDescent="0.25">
      <c r="A5137" t="s">
        <v>10810</v>
      </c>
      <c r="B5137" t="s">
        <v>10811</v>
      </c>
      <c r="C5137" t="s">
        <v>5</v>
      </c>
      <c r="D5137" t="s">
        <v>352</v>
      </c>
      <c r="E5137" t="s">
        <v>352</v>
      </c>
      <c r="F5137" t="s">
        <v>127</v>
      </c>
      <c r="G5137" t="str">
        <f>Table_Default__ACACCTCAT[[#This Row],[ACCT_CATEGORY]]</f>
        <v>25328</v>
      </c>
    </row>
    <row r="5138" spans="1:7" x14ac:dyDescent="0.25">
      <c r="A5138" t="s">
        <v>10812</v>
      </c>
      <c r="B5138" t="s">
        <v>10813</v>
      </c>
      <c r="C5138" t="s">
        <v>5</v>
      </c>
      <c r="D5138" t="s">
        <v>352</v>
      </c>
      <c r="E5138" t="s">
        <v>352</v>
      </c>
      <c r="F5138" t="s">
        <v>127</v>
      </c>
      <c r="G5138" t="str">
        <f>Table_Default__ACACCTCAT[[#This Row],[ACCT_CATEGORY]]</f>
        <v>25329</v>
      </c>
    </row>
    <row r="5139" spans="1:7" x14ac:dyDescent="0.25">
      <c r="A5139" t="s">
        <v>10814</v>
      </c>
      <c r="B5139" t="s">
        <v>10815</v>
      </c>
      <c r="C5139" t="s">
        <v>5</v>
      </c>
      <c r="D5139" t="s">
        <v>352</v>
      </c>
      <c r="E5139" t="s">
        <v>352</v>
      </c>
      <c r="F5139" t="s">
        <v>127</v>
      </c>
      <c r="G5139" t="str">
        <f>Table_Default__ACACCTCAT[[#This Row],[ACCT_CATEGORY]]</f>
        <v>25330</v>
      </c>
    </row>
    <row r="5140" spans="1:7" x14ac:dyDescent="0.25">
      <c r="A5140" t="s">
        <v>10816</v>
      </c>
      <c r="B5140" t="s">
        <v>10817</v>
      </c>
      <c r="C5140" t="s">
        <v>5</v>
      </c>
      <c r="D5140" t="s">
        <v>352</v>
      </c>
      <c r="E5140" t="s">
        <v>352</v>
      </c>
      <c r="F5140" t="s">
        <v>127</v>
      </c>
      <c r="G5140" t="str">
        <f>Table_Default__ACACCTCAT[[#This Row],[ACCT_CATEGORY]]</f>
        <v>25331</v>
      </c>
    </row>
    <row r="5141" spans="1:7" x14ac:dyDescent="0.25">
      <c r="A5141" t="s">
        <v>10818</v>
      </c>
      <c r="B5141" t="s">
        <v>10819</v>
      </c>
      <c r="C5141" t="s">
        <v>5</v>
      </c>
      <c r="D5141" t="s">
        <v>352</v>
      </c>
      <c r="E5141" t="s">
        <v>352</v>
      </c>
      <c r="F5141" t="s">
        <v>127</v>
      </c>
      <c r="G5141" t="str">
        <f>Table_Default__ACACCTCAT[[#This Row],[ACCT_CATEGORY]]</f>
        <v>25332</v>
      </c>
    </row>
    <row r="5142" spans="1:7" x14ac:dyDescent="0.25">
      <c r="A5142" t="s">
        <v>10820</v>
      </c>
      <c r="B5142" t="s">
        <v>10821</v>
      </c>
      <c r="C5142" t="s">
        <v>5</v>
      </c>
      <c r="D5142" t="s">
        <v>352</v>
      </c>
      <c r="E5142" t="s">
        <v>352</v>
      </c>
      <c r="F5142" t="s">
        <v>127</v>
      </c>
      <c r="G5142" t="str">
        <f>Table_Default__ACACCTCAT[[#This Row],[ACCT_CATEGORY]]</f>
        <v>25333</v>
      </c>
    </row>
    <row r="5143" spans="1:7" x14ac:dyDescent="0.25">
      <c r="A5143" t="s">
        <v>10822</v>
      </c>
      <c r="B5143" t="s">
        <v>10823</v>
      </c>
      <c r="C5143" t="s">
        <v>5</v>
      </c>
      <c r="D5143" t="s">
        <v>352</v>
      </c>
      <c r="E5143" t="s">
        <v>352</v>
      </c>
      <c r="F5143" t="s">
        <v>127</v>
      </c>
      <c r="G5143" t="str">
        <f>Table_Default__ACACCTCAT[[#This Row],[ACCT_CATEGORY]]</f>
        <v>25334</v>
      </c>
    </row>
    <row r="5144" spans="1:7" x14ac:dyDescent="0.25">
      <c r="A5144" t="s">
        <v>10824</v>
      </c>
      <c r="B5144" t="s">
        <v>10825</v>
      </c>
      <c r="C5144" t="s">
        <v>5</v>
      </c>
      <c r="D5144" t="s">
        <v>352</v>
      </c>
      <c r="E5144" t="s">
        <v>352</v>
      </c>
      <c r="F5144" t="s">
        <v>127</v>
      </c>
      <c r="G5144" t="str">
        <f>Table_Default__ACACCTCAT[[#This Row],[ACCT_CATEGORY]]</f>
        <v>25335</v>
      </c>
    </row>
    <row r="5145" spans="1:7" x14ac:dyDescent="0.25">
      <c r="A5145" t="s">
        <v>10826</v>
      </c>
      <c r="B5145" t="s">
        <v>10827</v>
      </c>
      <c r="C5145" t="s">
        <v>5</v>
      </c>
      <c r="D5145" t="s">
        <v>352</v>
      </c>
      <c r="E5145" t="s">
        <v>352</v>
      </c>
      <c r="F5145" t="s">
        <v>127</v>
      </c>
      <c r="G5145" t="str">
        <f>Table_Default__ACACCTCAT[[#This Row],[ACCT_CATEGORY]]</f>
        <v>25336</v>
      </c>
    </row>
    <row r="5146" spans="1:7" x14ac:dyDescent="0.25">
      <c r="A5146" t="s">
        <v>10828</v>
      </c>
      <c r="B5146" t="s">
        <v>10829</v>
      </c>
      <c r="C5146" t="s">
        <v>5</v>
      </c>
      <c r="D5146" t="s">
        <v>352</v>
      </c>
      <c r="E5146" t="s">
        <v>352</v>
      </c>
      <c r="F5146" t="s">
        <v>127</v>
      </c>
      <c r="G5146" t="str">
        <f>Table_Default__ACACCTCAT[[#This Row],[ACCT_CATEGORY]]</f>
        <v>25337</v>
      </c>
    </row>
    <row r="5147" spans="1:7" x14ac:dyDescent="0.25">
      <c r="A5147" t="s">
        <v>10830</v>
      </c>
      <c r="B5147" t="s">
        <v>10831</v>
      </c>
      <c r="C5147" t="s">
        <v>5</v>
      </c>
      <c r="D5147" t="s">
        <v>352</v>
      </c>
      <c r="E5147" t="s">
        <v>352</v>
      </c>
      <c r="F5147" t="s">
        <v>127</v>
      </c>
      <c r="G5147" t="str">
        <f>Table_Default__ACACCTCAT[[#This Row],[ACCT_CATEGORY]]</f>
        <v>25338</v>
      </c>
    </row>
    <row r="5148" spans="1:7" x14ac:dyDescent="0.25">
      <c r="A5148" t="s">
        <v>10832</v>
      </c>
      <c r="B5148" t="s">
        <v>10833</v>
      </c>
      <c r="C5148" t="s">
        <v>5</v>
      </c>
      <c r="D5148" t="s">
        <v>352</v>
      </c>
      <c r="E5148" t="s">
        <v>352</v>
      </c>
      <c r="F5148" t="s">
        <v>127</v>
      </c>
      <c r="G5148" t="str">
        <f>Table_Default__ACACCTCAT[[#This Row],[ACCT_CATEGORY]]</f>
        <v>25339</v>
      </c>
    </row>
    <row r="5149" spans="1:7" x14ac:dyDescent="0.25">
      <c r="A5149" t="s">
        <v>10834</v>
      </c>
      <c r="B5149" t="s">
        <v>10835</v>
      </c>
      <c r="C5149" t="s">
        <v>5</v>
      </c>
      <c r="D5149" t="s">
        <v>352</v>
      </c>
      <c r="E5149" t="s">
        <v>352</v>
      </c>
      <c r="F5149" t="s">
        <v>127</v>
      </c>
      <c r="G5149" t="str">
        <f>Table_Default__ACACCTCAT[[#This Row],[ACCT_CATEGORY]]</f>
        <v>25340</v>
      </c>
    </row>
    <row r="5150" spans="1:7" x14ac:dyDescent="0.25">
      <c r="A5150" t="s">
        <v>10836</v>
      </c>
      <c r="B5150" t="s">
        <v>10837</v>
      </c>
      <c r="C5150" t="s">
        <v>5</v>
      </c>
      <c r="D5150" t="s">
        <v>352</v>
      </c>
      <c r="E5150" t="s">
        <v>352</v>
      </c>
      <c r="F5150" t="s">
        <v>127</v>
      </c>
      <c r="G5150" t="str">
        <f>Table_Default__ACACCTCAT[[#This Row],[ACCT_CATEGORY]]</f>
        <v>25341</v>
      </c>
    </row>
    <row r="5151" spans="1:7" x14ac:dyDescent="0.25">
      <c r="A5151" t="s">
        <v>10838</v>
      </c>
      <c r="B5151" t="s">
        <v>10839</v>
      </c>
      <c r="C5151" t="s">
        <v>5</v>
      </c>
      <c r="D5151" t="s">
        <v>352</v>
      </c>
      <c r="E5151" t="s">
        <v>352</v>
      </c>
      <c r="F5151" t="s">
        <v>127</v>
      </c>
      <c r="G5151" t="str">
        <f>Table_Default__ACACCTCAT[[#This Row],[ACCT_CATEGORY]]</f>
        <v>25342</v>
      </c>
    </row>
    <row r="5152" spans="1:7" x14ac:dyDescent="0.25">
      <c r="A5152" t="s">
        <v>10840</v>
      </c>
      <c r="B5152" t="s">
        <v>10841</v>
      </c>
      <c r="C5152" t="s">
        <v>5</v>
      </c>
      <c r="D5152" t="s">
        <v>352</v>
      </c>
      <c r="E5152" t="s">
        <v>352</v>
      </c>
      <c r="F5152" t="s">
        <v>127</v>
      </c>
      <c r="G5152" t="str">
        <f>Table_Default__ACACCTCAT[[#This Row],[ACCT_CATEGORY]]</f>
        <v>25343</v>
      </c>
    </row>
    <row r="5153" spans="1:7" x14ac:dyDescent="0.25">
      <c r="A5153" t="s">
        <v>10842</v>
      </c>
      <c r="B5153" t="s">
        <v>10843</v>
      </c>
      <c r="C5153" t="s">
        <v>5</v>
      </c>
      <c r="D5153" t="s">
        <v>352</v>
      </c>
      <c r="E5153" t="s">
        <v>352</v>
      </c>
      <c r="F5153" t="s">
        <v>127</v>
      </c>
      <c r="G5153" t="str">
        <f>Table_Default__ACACCTCAT[[#This Row],[ACCT_CATEGORY]]</f>
        <v>25344</v>
      </c>
    </row>
    <row r="5154" spans="1:7" x14ac:dyDescent="0.25">
      <c r="A5154" t="s">
        <v>10844</v>
      </c>
      <c r="B5154" t="s">
        <v>10845</v>
      </c>
      <c r="C5154" t="s">
        <v>5</v>
      </c>
      <c r="D5154" t="s">
        <v>352</v>
      </c>
      <c r="E5154" t="s">
        <v>352</v>
      </c>
      <c r="F5154" t="s">
        <v>127</v>
      </c>
      <c r="G5154" t="str">
        <f>Table_Default__ACACCTCAT[[#This Row],[ACCT_CATEGORY]]</f>
        <v>25345</v>
      </c>
    </row>
    <row r="5155" spans="1:7" x14ac:dyDescent="0.25">
      <c r="A5155" t="s">
        <v>10846</v>
      </c>
      <c r="B5155" t="s">
        <v>10847</v>
      </c>
      <c r="C5155" t="s">
        <v>5</v>
      </c>
      <c r="D5155" t="s">
        <v>352</v>
      </c>
      <c r="E5155" t="s">
        <v>352</v>
      </c>
      <c r="F5155" t="s">
        <v>127</v>
      </c>
      <c r="G5155" t="str">
        <f>Table_Default__ACACCTCAT[[#This Row],[ACCT_CATEGORY]]</f>
        <v>25346</v>
      </c>
    </row>
    <row r="5156" spans="1:7" x14ac:dyDescent="0.25">
      <c r="A5156" t="s">
        <v>10848</v>
      </c>
      <c r="B5156" t="s">
        <v>10849</v>
      </c>
      <c r="C5156" t="s">
        <v>5</v>
      </c>
      <c r="D5156" t="s">
        <v>352</v>
      </c>
      <c r="E5156" t="s">
        <v>352</v>
      </c>
      <c r="F5156" t="s">
        <v>127</v>
      </c>
      <c r="G5156" t="str">
        <f>Table_Default__ACACCTCAT[[#This Row],[ACCT_CATEGORY]]</f>
        <v>25347</v>
      </c>
    </row>
    <row r="5157" spans="1:7" x14ac:dyDescent="0.25">
      <c r="A5157" t="s">
        <v>10850</v>
      </c>
      <c r="B5157" t="s">
        <v>10851</v>
      </c>
      <c r="C5157" t="s">
        <v>5</v>
      </c>
      <c r="D5157" t="s">
        <v>352</v>
      </c>
      <c r="E5157" t="s">
        <v>352</v>
      </c>
      <c r="F5157" t="s">
        <v>127</v>
      </c>
      <c r="G5157" t="str">
        <f>Table_Default__ACACCTCAT[[#This Row],[ACCT_CATEGORY]]</f>
        <v>25348</v>
      </c>
    </row>
    <row r="5158" spans="1:7" x14ac:dyDescent="0.25">
      <c r="A5158" t="s">
        <v>10852</v>
      </c>
      <c r="B5158" t="s">
        <v>10853</v>
      </c>
      <c r="C5158" t="s">
        <v>5</v>
      </c>
      <c r="D5158" t="s">
        <v>352</v>
      </c>
      <c r="E5158" t="s">
        <v>352</v>
      </c>
      <c r="F5158" t="s">
        <v>127</v>
      </c>
      <c r="G5158" t="str">
        <f>Table_Default__ACACCTCAT[[#This Row],[ACCT_CATEGORY]]</f>
        <v>25349</v>
      </c>
    </row>
    <row r="5159" spans="1:7" x14ac:dyDescent="0.25">
      <c r="A5159" t="s">
        <v>10854</v>
      </c>
      <c r="B5159" t="s">
        <v>10855</v>
      </c>
      <c r="C5159" t="s">
        <v>5</v>
      </c>
      <c r="D5159" t="s">
        <v>352</v>
      </c>
      <c r="E5159" t="s">
        <v>352</v>
      </c>
      <c r="F5159" t="s">
        <v>127</v>
      </c>
      <c r="G5159" t="str">
        <f>Table_Default__ACACCTCAT[[#This Row],[ACCT_CATEGORY]]</f>
        <v>25350</v>
      </c>
    </row>
    <row r="5160" spans="1:7" x14ac:dyDescent="0.25">
      <c r="A5160" t="s">
        <v>10856</v>
      </c>
      <c r="B5160" t="s">
        <v>10857</v>
      </c>
      <c r="C5160" t="s">
        <v>5</v>
      </c>
      <c r="D5160" t="s">
        <v>352</v>
      </c>
      <c r="E5160" t="s">
        <v>352</v>
      </c>
      <c r="F5160" t="s">
        <v>127</v>
      </c>
      <c r="G5160" t="str">
        <f>Table_Default__ACACCTCAT[[#This Row],[ACCT_CATEGORY]]</f>
        <v>25351</v>
      </c>
    </row>
    <row r="5161" spans="1:7" x14ac:dyDescent="0.25">
      <c r="A5161" t="s">
        <v>10858</v>
      </c>
      <c r="B5161" t="s">
        <v>10859</v>
      </c>
      <c r="C5161" t="s">
        <v>5</v>
      </c>
      <c r="D5161" t="s">
        <v>352</v>
      </c>
      <c r="E5161" t="s">
        <v>352</v>
      </c>
      <c r="F5161" t="s">
        <v>127</v>
      </c>
      <c r="G5161" t="str">
        <f>Table_Default__ACACCTCAT[[#This Row],[ACCT_CATEGORY]]</f>
        <v>25352</v>
      </c>
    </row>
    <row r="5162" spans="1:7" x14ac:dyDescent="0.25">
      <c r="A5162" t="s">
        <v>10860</v>
      </c>
      <c r="B5162" t="s">
        <v>10861</v>
      </c>
      <c r="C5162" t="s">
        <v>5</v>
      </c>
      <c r="D5162" t="s">
        <v>352</v>
      </c>
      <c r="E5162" t="s">
        <v>352</v>
      </c>
      <c r="F5162" t="s">
        <v>127</v>
      </c>
      <c r="G5162" t="str">
        <f>Table_Default__ACACCTCAT[[#This Row],[ACCT_CATEGORY]]</f>
        <v>25353</v>
      </c>
    </row>
    <row r="5163" spans="1:7" x14ac:dyDescent="0.25">
      <c r="A5163" t="s">
        <v>10862</v>
      </c>
      <c r="B5163" t="s">
        <v>10863</v>
      </c>
      <c r="C5163" t="s">
        <v>5</v>
      </c>
      <c r="D5163" t="s">
        <v>352</v>
      </c>
      <c r="E5163" t="s">
        <v>352</v>
      </c>
      <c r="F5163" t="s">
        <v>127</v>
      </c>
      <c r="G5163" t="str">
        <f>Table_Default__ACACCTCAT[[#This Row],[ACCT_CATEGORY]]</f>
        <v>25354</v>
      </c>
    </row>
    <row r="5164" spans="1:7" x14ac:dyDescent="0.25">
      <c r="A5164" t="s">
        <v>10864</v>
      </c>
      <c r="B5164" t="s">
        <v>10865</v>
      </c>
      <c r="C5164" t="s">
        <v>5</v>
      </c>
      <c r="D5164" t="s">
        <v>352</v>
      </c>
      <c r="E5164" t="s">
        <v>352</v>
      </c>
      <c r="F5164" t="s">
        <v>127</v>
      </c>
      <c r="G5164" t="str">
        <f>Table_Default__ACACCTCAT[[#This Row],[ACCT_CATEGORY]]</f>
        <v>25355</v>
      </c>
    </row>
    <row r="5165" spans="1:7" x14ac:dyDescent="0.25">
      <c r="A5165" t="s">
        <v>10866</v>
      </c>
      <c r="B5165" t="s">
        <v>10867</v>
      </c>
      <c r="C5165" t="s">
        <v>5</v>
      </c>
      <c r="D5165" t="s">
        <v>352</v>
      </c>
      <c r="E5165" t="s">
        <v>352</v>
      </c>
      <c r="F5165" t="s">
        <v>127</v>
      </c>
      <c r="G5165" t="str">
        <f>Table_Default__ACACCTCAT[[#This Row],[ACCT_CATEGORY]]</f>
        <v>25356</v>
      </c>
    </row>
    <row r="5166" spans="1:7" x14ac:dyDescent="0.25">
      <c r="A5166" t="s">
        <v>10868</v>
      </c>
      <c r="B5166" t="s">
        <v>10869</v>
      </c>
      <c r="C5166" t="s">
        <v>5</v>
      </c>
      <c r="D5166" t="s">
        <v>352</v>
      </c>
      <c r="E5166" t="s">
        <v>352</v>
      </c>
      <c r="F5166" t="s">
        <v>127</v>
      </c>
      <c r="G5166" t="str">
        <f>Table_Default__ACACCTCAT[[#This Row],[ACCT_CATEGORY]]</f>
        <v>25357</v>
      </c>
    </row>
    <row r="5167" spans="1:7" x14ac:dyDescent="0.25">
      <c r="A5167" t="s">
        <v>10870</v>
      </c>
      <c r="B5167" t="s">
        <v>10871</v>
      </c>
      <c r="C5167" t="s">
        <v>5</v>
      </c>
      <c r="D5167" t="s">
        <v>352</v>
      </c>
      <c r="E5167" t="s">
        <v>352</v>
      </c>
      <c r="F5167" t="s">
        <v>127</v>
      </c>
      <c r="G5167" t="str">
        <f>Table_Default__ACACCTCAT[[#This Row],[ACCT_CATEGORY]]</f>
        <v>25358</v>
      </c>
    </row>
    <row r="5168" spans="1:7" x14ac:dyDescent="0.25">
      <c r="A5168" t="s">
        <v>10872</v>
      </c>
      <c r="B5168" t="s">
        <v>10873</v>
      </c>
      <c r="C5168" t="s">
        <v>5</v>
      </c>
      <c r="D5168" t="s">
        <v>352</v>
      </c>
      <c r="E5168" t="s">
        <v>352</v>
      </c>
      <c r="F5168" t="s">
        <v>127</v>
      </c>
      <c r="G5168" t="str">
        <f>Table_Default__ACACCTCAT[[#This Row],[ACCT_CATEGORY]]</f>
        <v>25359</v>
      </c>
    </row>
    <row r="5169" spans="1:7" x14ac:dyDescent="0.25">
      <c r="A5169" t="s">
        <v>10874</v>
      </c>
      <c r="B5169" t="s">
        <v>10875</v>
      </c>
      <c r="C5169" t="s">
        <v>5</v>
      </c>
      <c r="D5169" t="s">
        <v>352</v>
      </c>
      <c r="E5169" t="s">
        <v>352</v>
      </c>
      <c r="F5169" t="s">
        <v>127</v>
      </c>
      <c r="G5169" t="str">
        <f>Table_Default__ACACCTCAT[[#This Row],[ACCT_CATEGORY]]</f>
        <v>25360</v>
      </c>
    </row>
    <row r="5170" spans="1:7" x14ac:dyDescent="0.25">
      <c r="A5170" t="s">
        <v>10876</v>
      </c>
      <c r="B5170" t="s">
        <v>10877</v>
      </c>
      <c r="C5170" t="s">
        <v>5</v>
      </c>
      <c r="D5170" t="s">
        <v>352</v>
      </c>
      <c r="E5170" t="s">
        <v>352</v>
      </c>
      <c r="F5170" t="s">
        <v>127</v>
      </c>
      <c r="G5170" t="str">
        <f>Table_Default__ACACCTCAT[[#This Row],[ACCT_CATEGORY]]</f>
        <v>25361</v>
      </c>
    </row>
    <row r="5171" spans="1:7" x14ac:dyDescent="0.25">
      <c r="A5171" t="s">
        <v>10878</v>
      </c>
      <c r="B5171" t="s">
        <v>10879</v>
      </c>
      <c r="C5171" t="s">
        <v>5</v>
      </c>
      <c r="D5171" t="s">
        <v>352</v>
      </c>
      <c r="E5171" t="s">
        <v>352</v>
      </c>
      <c r="F5171" t="s">
        <v>127</v>
      </c>
      <c r="G5171" t="str">
        <f>Table_Default__ACACCTCAT[[#This Row],[ACCT_CATEGORY]]</f>
        <v>25362</v>
      </c>
    </row>
    <row r="5172" spans="1:7" x14ac:dyDescent="0.25">
      <c r="A5172" t="s">
        <v>10880</v>
      </c>
      <c r="B5172" t="s">
        <v>10881</v>
      </c>
      <c r="C5172" t="s">
        <v>5</v>
      </c>
      <c r="D5172" t="s">
        <v>352</v>
      </c>
      <c r="E5172" t="s">
        <v>352</v>
      </c>
      <c r="F5172" t="s">
        <v>127</v>
      </c>
      <c r="G5172" t="str">
        <f>Table_Default__ACACCTCAT[[#This Row],[ACCT_CATEGORY]]</f>
        <v>25363</v>
      </c>
    </row>
    <row r="5173" spans="1:7" x14ac:dyDescent="0.25">
      <c r="A5173" t="s">
        <v>10882</v>
      </c>
      <c r="B5173" t="s">
        <v>10883</v>
      </c>
      <c r="C5173" t="s">
        <v>5</v>
      </c>
      <c r="D5173" t="s">
        <v>352</v>
      </c>
      <c r="E5173" t="s">
        <v>352</v>
      </c>
      <c r="F5173" t="s">
        <v>127</v>
      </c>
      <c r="G5173" t="str">
        <f>Table_Default__ACACCTCAT[[#This Row],[ACCT_CATEGORY]]</f>
        <v>25364</v>
      </c>
    </row>
    <row r="5174" spans="1:7" x14ac:dyDescent="0.25">
      <c r="A5174" t="s">
        <v>10884</v>
      </c>
      <c r="B5174" t="s">
        <v>10885</v>
      </c>
      <c r="C5174" t="s">
        <v>5</v>
      </c>
      <c r="D5174" t="s">
        <v>352</v>
      </c>
      <c r="E5174" t="s">
        <v>352</v>
      </c>
      <c r="F5174" t="s">
        <v>127</v>
      </c>
      <c r="G5174" t="str">
        <f>Table_Default__ACACCTCAT[[#This Row],[ACCT_CATEGORY]]</f>
        <v>25365</v>
      </c>
    </row>
    <row r="5175" spans="1:7" x14ac:dyDescent="0.25">
      <c r="A5175" t="s">
        <v>10886</v>
      </c>
      <c r="B5175" t="s">
        <v>10887</v>
      </c>
      <c r="C5175" t="s">
        <v>5</v>
      </c>
      <c r="D5175" t="s">
        <v>352</v>
      </c>
      <c r="E5175" t="s">
        <v>352</v>
      </c>
      <c r="F5175" t="s">
        <v>127</v>
      </c>
      <c r="G5175" t="str">
        <f>Table_Default__ACACCTCAT[[#This Row],[ACCT_CATEGORY]]</f>
        <v>25366</v>
      </c>
    </row>
    <row r="5176" spans="1:7" x14ac:dyDescent="0.25">
      <c r="A5176" t="s">
        <v>10888</v>
      </c>
      <c r="B5176" t="s">
        <v>10889</v>
      </c>
      <c r="C5176" t="s">
        <v>5</v>
      </c>
      <c r="D5176" t="s">
        <v>352</v>
      </c>
      <c r="E5176" t="s">
        <v>352</v>
      </c>
      <c r="F5176" t="s">
        <v>127</v>
      </c>
      <c r="G5176" t="str">
        <f>Table_Default__ACACCTCAT[[#This Row],[ACCT_CATEGORY]]</f>
        <v>25367</v>
      </c>
    </row>
    <row r="5177" spans="1:7" x14ac:dyDescent="0.25">
      <c r="A5177" t="s">
        <v>10890</v>
      </c>
      <c r="B5177" t="s">
        <v>10891</v>
      </c>
      <c r="C5177" t="s">
        <v>5</v>
      </c>
      <c r="D5177" t="s">
        <v>352</v>
      </c>
      <c r="E5177" t="s">
        <v>352</v>
      </c>
      <c r="F5177" t="s">
        <v>127</v>
      </c>
      <c r="G5177" t="str">
        <f>Table_Default__ACACCTCAT[[#This Row],[ACCT_CATEGORY]]</f>
        <v>25368</v>
      </c>
    </row>
    <row r="5178" spans="1:7" x14ac:dyDescent="0.25">
      <c r="A5178" t="s">
        <v>10892</v>
      </c>
      <c r="B5178" t="s">
        <v>10893</v>
      </c>
      <c r="C5178" t="s">
        <v>5</v>
      </c>
      <c r="D5178" t="s">
        <v>352</v>
      </c>
      <c r="E5178" t="s">
        <v>352</v>
      </c>
      <c r="F5178" t="s">
        <v>127</v>
      </c>
      <c r="G5178" t="str">
        <f>Table_Default__ACACCTCAT[[#This Row],[ACCT_CATEGORY]]</f>
        <v>25369</v>
      </c>
    </row>
    <row r="5179" spans="1:7" x14ac:dyDescent="0.25">
      <c r="A5179" t="s">
        <v>10894</v>
      </c>
      <c r="B5179" t="s">
        <v>10895</v>
      </c>
      <c r="C5179" t="s">
        <v>5</v>
      </c>
      <c r="D5179" t="s">
        <v>352</v>
      </c>
      <c r="E5179" t="s">
        <v>352</v>
      </c>
      <c r="F5179" t="s">
        <v>127</v>
      </c>
      <c r="G5179" t="str">
        <f>Table_Default__ACACCTCAT[[#This Row],[ACCT_CATEGORY]]</f>
        <v>25370</v>
      </c>
    </row>
    <row r="5180" spans="1:7" x14ac:dyDescent="0.25">
      <c r="A5180" t="s">
        <v>10896</v>
      </c>
      <c r="B5180" t="s">
        <v>10897</v>
      </c>
      <c r="C5180" t="s">
        <v>5</v>
      </c>
      <c r="D5180" t="s">
        <v>352</v>
      </c>
      <c r="E5180" t="s">
        <v>352</v>
      </c>
      <c r="F5180" t="s">
        <v>127</v>
      </c>
      <c r="G5180" t="str">
        <f>Table_Default__ACACCTCAT[[#This Row],[ACCT_CATEGORY]]</f>
        <v>25371</v>
      </c>
    </row>
    <row r="5181" spans="1:7" x14ac:dyDescent="0.25">
      <c r="A5181" t="s">
        <v>10898</v>
      </c>
      <c r="B5181" t="s">
        <v>10899</v>
      </c>
      <c r="C5181" t="s">
        <v>5</v>
      </c>
      <c r="D5181" t="s">
        <v>352</v>
      </c>
      <c r="E5181" t="s">
        <v>352</v>
      </c>
      <c r="F5181" t="s">
        <v>127</v>
      </c>
      <c r="G5181" t="str">
        <f>Table_Default__ACACCTCAT[[#This Row],[ACCT_CATEGORY]]</f>
        <v>25372</v>
      </c>
    </row>
    <row r="5182" spans="1:7" x14ac:dyDescent="0.25">
      <c r="A5182" t="s">
        <v>10900</v>
      </c>
      <c r="B5182" t="s">
        <v>10901</v>
      </c>
      <c r="C5182" t="s">
        <v>5</v>
      </c>
      <c r="D5182" t="s">
        <v>352</v>
      </c>
      <c r="E5182" t="s">
        <v>352</v>
      </c>
      <c r="F5182" t="s">
        <v>127</v>
      </c>
      <c r="G5182" t="str">
        <f>Table_Default__ACACCTCAT[[#This Row],[ACCT_CATEGORY]]</f>
        <v>25373</v>
      </c>
    </row>
    <row r="5183" spans="1:7" x14ac:dyDescent="0.25">
      <c r="A5183" t="s">
        <v>10902</v>
      </c>
      <c r="B5183" t="s">
        <v>10903</v>
      </c>
      <c r="C5183" t="s">
        <v>5</v>
      </c>
      <c r="D5183" t="s">
        <v>352</v>
      </c>
      <c r="E5183" t="s">
        <v>352</v>
      </c>
      <c r="F5183" t="s">
        <v>127</v>
      </c>
      <c r="G5183" t="str">
        <f>Table_Default__ACACCTCAT[[#This Row],[ACCT_CATEGORY]]</f>
        <v>25374</v>
      </c>
    </row>
    <row r="5184" spans="1:7" x14ac:dyDescent="0.25">
      <c r="A5184" t="s">
        <v>10904</v>
      </c>
      <c r="B5184" t="s">
        <v>10905</v>
      </c>
      <c r="C5184" t="s">
        <v>5</v>
      </c>
      <c r="D5184" t="s">
        <v>352</v>
      </c>
      <c r="E5184" t="s">
        <v>352</v>
      </c>
      <c r="F5184" t="s">
        <v>127</v>
      </c>
      <c r="G5184" t="str">
        <f>Table_Default__ACACCTCAT[[#This Row],[ACCT_CATEGORY]]</f>
        <v>25375</v>
      </c>
    </row>
    <row r="5185" spans="1:7" x14ac:dyDescent="0.25">
      <c r="A5185" t="s">
        <v>10906</v>
      </c>
      <c r="B5185" t="s">
        <v>10907</v>
      </c>
      <c r="C5185" t="s">
        <v>5</v>
      </c>
      <c r="D5185" t="s">
        <v>352</v>
      </c>
      <c r="E5185" t="s">
        <v>352</v>
      </c>
      <c r="F5185" t="s">
        <v>127</v>
      </c>
      <c r="G5185" t="str">
        <f>Table_Default__ACACCTCAT[[#This Row],[ACCT_CATEGORY]]</f>
        <v>25376</v>
      </c>
    </row>
    <row r="5186" spans="1:7" x14ac:dyDescent="0.25">
      <c r="A5186" t="s">
        <v>10908</v>
      </c>
      <c r="B5186" t="s">
        <v>10909</v>
      </c>
      <c r="C5186" t="s">
        <v>5</v>
      </c>
      <c r="D5186" t="s">
        <v>352</v>
      </c>
      <c r="E5186" t="s">
        <v>352</v>
      </c>
      <c r="F5186" t="s">
        <v>127</v>
      </c>
      <c r="G5186" t="str">
        <f>Table_Default__ACACCTCAT[[#This Row],[ACCT_CATEGORY]]</f>
        <v>25377</v>
      </c>
    </row>
    <row r="5187" spans="1:7" x14ac:dyDescent="0.25">
      <c r="A5187" t="s">
        <v>10910</v>
      </c>
      <c r="B5187" t="s">
        <v>10911</v>
      </c>
      <c r="C5187" t="s">
        <v>5</v>
      </c>
      <c r="D5187" t="s">
        <v>352</v>
      </c>
      <c r="E5187" t="s">
        <v>352</v>
      </c>
      <c r="F5187" t="s">
        <v>127</v>
      </c>
      <c r="G5187" t="str">
        <f>Table_Default__ACACCTCAT[[#This Row],[ACCT_CATEGORY]]</f>
        <v>25378</v>
      </c>
    </row>
    <row r="5188" spans="1:7" x14ac:dyDescent="0.25">
      <c r="A5188" t="s">
        <v>10912</v>
      </c>
      <c r="B5188" t="s">
        <v>10913</v>
      </c>
      <c r="C5188" t="s">
        <v>5</v>
      </c>
      <c r="D5188" t="s">
        <v>352</v>
      </c>
      <c r="E5188" t="s">
        <v>352</v>
      </c>
      <c r="F5188" t="s">
        <v>127</v>
      </c>
      <c r="G5188" t="str">
        <f>Table_Default__ACACCTCAT[[#This Row],[ACCT_CATEGORY]]</f>
        <v>25379</v>
      </c>
    </row>
    <row r="5189" spans="1:7" x14ac:dyDescent="0.25">
      <c r="A5189" t="s">
        <v>10914</v>
      </c>
      <c r="B5189" t="s">
        <v>10915</v>
      </c>
      <c r="C5189" t="s">
        <v>5</v>
      </c>
      <c r="D5189" t="s">
        <v>352</v>
      </c>
      <c r="E5189" t="s">
        <v>352</v>
      </c>
      <c r="F5189" t="s">
        <v>127</v>
      </c>
      <c r="G5189" t="str">
        <f>Table_Default__ACACCTCAT[[#This Row],[ACCT_CATEGORY]]</f>
        <v>25502</v>
      </c>
    </row>
    <row r="5190" spans="1:7" x14ac:dyDescent="0.25">
      <c r="A5190" t="s">
        <v>10916</v>
      </c>
      <c r="B5190" t="s">
        <v>10917</v>
      </c>
      <c r="C5190" t="s">
        <v>5</v>
      </c>
      <c r="D5190" t="s">
        <v>352</v>
      </c>
      <c r="E5190" t="s">
        <v>352</v>
      </c>
      <c r="F5190" t="s">
        <v>127</v>
      </c>
      <c r="G5190" t="str">
        <f>Table_Default__ACACCTCAT[[#This Row],[ACCT_CATEGORY]]</f>
        <v>26000</v>
      </c>
    </row>
    <row r="5191" spans="1:7" x14ac:dyDescent="0.25">
      <c r="A5191" t="s">
        <v>10918</v>
      </c>
      <c r="B5191" t="s">
        <v>10919</v>
      </c>
      <c r="C5191" t="s">
        <v>5</v>
      </c>
      <c r="D5191" t="s">
        <v>352</v>
      </c>
      <c r="E5191" t="s">
        <v>352</v>
      </c>
      <c r="F5191" t="s">
        <v>127</v>
      </c>
      <c r="G5191" t="str">
        <f>Table_Default__ACACCTCAT[[#This Row],[ACCT_CATEGORY]]</f>
        <v>26001</v>
      </c>
    </row>
    <row r="5192" spans="1:7" x14ac:dyDescent="0.25">
      <c r="A5192" t="s">
        <v>10920</v>
      </c>
      <c r="B5192" t="s">
        <v>10921</v>
      </c>
      <c r="C5192" t="s">
        <v>5</v>
      </c>
      <c r="D5192" t="s">
        <v>352</v>
      </c>
      <c r="E5192" t="s">
        <v>352</v>
      </c>
      <c r="F5192" t="s">
        <v>127</v>
      </c>
      <c r="G5192" t="str">
        <f>Table_Default__ACACCTCAT[[#This Row],[ACCT_CATEGORY]]</f>
        <v>26002</v>
      </c>
    </row>
    <row r="5193" spans="1:7" x14ac:dyDescent="0.25">
      <c r="A5193" t="s">
        <v>10922</v>
      </c>
      <c r="B5193" t="s">
        <v>10923</v>
      </c>
      <c r="C5193" t="s">
        <v>5</v>
      </c>
      <c r="D5193" t="s">
        <v>352</v>
      </c>
      <c r="E5193" t="s">
        <v>352</v>
      </c>
      <c r="F5193" t="s">
        <v>127</v>
      </c>
      <c r="G5193" t="str">
        <f>Table_Default__ACACCTCAT[[#This Row],[ACCT_CATEGORY]]</f>
        <v>26003</v>
      </c>
    </row>
    <row r="5194" spans="1:7" x14ac:dyDescent="0.25">
      <c r="A5194" t="s">
        <v>10924</v>
      </c>
      <c r="B5194" t="s">
        <v>10925</v>
      </c>
      <c r="C5194" t="s">
        <v>5</v>
      </c>
      <c r="D5194" t="s">
        <v>352</v>
      </c>
      <c r="E5194" t="s">
        <v>352</v>
      </c>
      <c r="F5194" t="s">
        <v>127</v>
      </c>
      <c r="G5194" t="str">
        <f>Table_Default__ACACCTCAT[[#This Row],[ACCT_CATEGORY]]</f>
        <v>26004</v>
      </c>
    </row>
    <row r="5195" spans="1:7" x14ac:dyDescent="0.25">
      <c r="A5195" t="s">
        <v>10926</v>
      </c>
      <c r="B5195" t="s">
        <v>10927</v>
      </c>
      <c r="C5195" t="s">
        <v>5</v>
      </c>
      <c r="D5195" t="s">
        <v>352</v>
      </c>
      <c r="E5195" t="s">
        <v>352</v>
      </c>
      <c r="F5195" t="s">
        <v>127</v>
      </c>
      <c r="G5195" t="str">
        <f>Table_Default__ACACCTCAT[[#This Row],[ACCT_CATEGORY]]</f>
        <v>26005</v>
      </c>
    </row>
    <row r="5196" spans="1:7" x14ac:dyDescent="0.25">
      <c r="A5196" t="s">
        <v>10928</v>
      </c>
      <c r="B5196" t="s">
        <v>10929</v>
      </c>
      <c r="C5196" t="s">
        <v>5</v>
      </c>
      <c r="D5196" t="s">
        <v>352</v>
      </c>
      <c r="E5196" t="s">
        <v>352</v>
      </c>
      <c r="F5196" t="s">
        <v>127</v>
      </c>
      <c r="G5196" t="str">
        <f>Table_Default__ACACCTCAT[[#This Row],[ACCT_CATEGORY]]</f>
        <v>26006</v>
      </c>
    </row>
    <row r="5197" spans="1:7" x14ac:dyDescent="0.25">
      <c r="A5197" t="s">
        <v>10930</v>
      </c>
      <c r="B5197" t="s">
        <v>10931</v>
      </c>
      <c r="C5197" t="s">
        <v>5</v>
      </c>
      <c r="D5197" t="s">
        <v>352</v>
      </c>
      <c r="E5197" t="s">
        <v>352</v>
      </c>
      <c r="F5197" t="s">
        <v>127</v>
      </c>
      <c r="G5197" t="str">
        <f>Table_Default__ACACCTCAT[[#This Row],[ACCT_CATEGORY]]</f>
        <v>26007</v>
      </c>
    </row>
    <row r="5198" spans="1:7" x14ac:dyDescent="0.25">
      <c r="A5198" t="s">
        <v>10932</v>
      </c>
      <c r="B5198" t="s">
        <v>10933</v>
      </c>
      <c r="C5198" t="s">
        <v>5</v>
      </c>
      <c r="D5198" t="s">
        <v>352</v>
      </c>
      <c r="E5198" t="s">
        <v>352</v>
      </c>
      <c r="F5198" t="s">
        <v>127</v>
      </c>
      <c r="G5198" t="str">
        <f>Table_Default__ACACCTCAT[[#This Row],[ACCT_CATEGORY]]</f>
        <v>26008</v>
      </c>
    </row>
    <row r="5199" spans="1:7" x14ac:dyDescent="0.25">
      <c r="A5199" t="s">
        <v>10934</v>
      </c>
      <c r="B5199" t="s">
        <v>10935</v>
      </c>
      <c r="C5199" t="s">
        <v>5</v>
      </c>
      <c r="D5199" t="s">
        <v>352</v>
      </c>
      <c r="E5199" t="s">
        <v>352</v>
      </c>
      <c r="F5199" t="s">
        <v>127</v>
      </c>
      <c r="G5199" t="str">
        <f>Table_Default__ACACCTCAT[[#This Row],[ACCT_CATEGORY]]</f>
        <v>26009</v>
      </c>
    </row>
    <row r="5200" spans="1:7" x14ac:dyDescent="0.25">
      <c r="A5200" t="s">
        <v>10936</v>
      </c>
      <c r="B5200" t="s">
        <v>10937</v>
      </c>
      <c r="C5200" t="s">
        <v>5</v>
      </c>
      <c r="D5200" t="s">
        <v>352</v>
      </c>
      <c r="E5200" t="s">
        <v>352</v>
      </c>
      <c r="F5200" t="s">
        <v>127</v>
      </c>
      <c r="G5200" t="str">
        <f>Table_Default__ACACCTCAT[[#This Row],[ACCT_CATEGORY]]</f>
        <v>26010</v>
      </c>
    </row>
    <row r="5201" spans="1:7" x14ac:dyDescent="0.25">
      <c r="A5201" t="s">
        <v>10938</v>
      </c>
      <c r="B5201" t="s">
        <v>10939</v>
      </c>
      <c r="C5201" t="s">
        <v>5</v>
      </c>
      <c r="D5201" t="s">
        <v>352</v>
      </c>
      <c r="E5201" t="s">
        <v>352</v>
      </c>
      <c r="F5201" t="s">
        <v>127</v>
      </c>
      <c r="G5201" t="str">
        <f>Table_Default__ACACCTCAT[[#This Row],[ACCT_CATEGORY]]</f>
        <v>26011</v>
      </c>
    </row>
    <row r="5202" spans="1:7" x14ac:dyDescent="0.25">
      <c r="A5202" t="s">
        <v>10940</v>
      </c>
      <c r="B5202" t="s">
        <v>10941</v>
      </c>
      <c r="C5202" t="s">
        <v>5</v>
      </c>
      <c r="D5202" t="s">
        <v>352</v>
      </c>
      <c r="E5202" t="s">
        <v>352</v>
      </c>
      <c r="F5202" t="s">
        <v>127</v>
      </c>
      <c r="G5202" t="str">
        <f>Table_Default__ACACCTCAT[[#This Row],[ACCT_CATEGORY]]</f>
        <v>26012</v>
      </c>
    </row>
    <row r="5203" spans="1:7" x14ac:dyDescent="0.25">
      <c r="A5203" t="s">
        <v>10942</v>
      </c>
      <c r="B5203" t="s">
        <v>10943</v>
      </c>
      <c r="C5203" t="s">
        <v>5</v>
      </c>
      <c r="D5203" t="s">
        <v>352</v>
      </c>
      <c r="E5203" t="s">
        <v>352</v>
      </c>
      <c r="F5203" t="s">
        <v>127</v>
      </c>
      <c r="G5203" t="str">
        <f>Table_Default__ACACCTCAT[[#This Row],[ACCT_CATEGORY]]</f>
        <v>26013</v>
      </c>
    </row>
    <row r="5204" spans="1:7" x14ac:dyDescent="0.25">
      <c r="A5204" t="s">
        <v>10944</v>
      </c>
      <c r="B5204" t="s">
        <v>10945</v>
      </c>
      <c r="C5204" t="s">
        <v>5</v>
      </c>
      <c r="D5204" t="s">
        <v>352</v>
      </c>
      <c r="E5204" t="s">
        <v>352</v>
      </c>
      <c r="F5204" t="s">
        <v>127</v>
      </c>
      <c r="G5204" t="str">
        <f>Table_Default__ACACCTCAT[[#This Row],[ACCT_CATEGORY]]</f>
        <v>26014</v>
      </c>
    </row>
    <row r="5205" spans="1:7" x14ac:dyDescent="0.25">
      <c r="A5205" t="s">
        <v>10946</v>
      </c>
      <c r="B5205" t="s">
        <v>10947</v>
      </c>
      <c r="C5205" t="s">
        <v>5</v>
      </c>
      <c r="D5205" t="s">
        <v>352</v>
      </c>
      <c r="E5205" t="s">
        <v>352</v>
      </c>
      <c r="F5205" t="s">
        <v>127</v>
      </c>
      <c r="G5205" t="str">
        <f>Table_Default__ACACCTCAT[[#This Row],[ACCT_CATEGORY]]</f>
        <v>26015</v>
      </c>
    </row>
    <row r="5206" spans="1:7" x14ac:dyDescent="0.25">
      <c r="A5206" t="s">
        <v>10948</v>
      </c>
      <c r="B5206" t="s">
        <v>10949</v>
      </c>
      <c r="C5206" t="s">
        <v>5</v>
      </c>
      <c r="D5206" t="s">
        <v>352</v>
      </c>
      <c r="E5206" t="s">
        <v>352</v>
      </c>
      <c r="F5206" t="s">
        <v>127</v>
      </c>
      <c r="G5206" t="str">
        <f>Table_Default__ACACCTCAT[[#This Row],[ACCT_CATEGORY]]</f>
        <v>26016</v>
      </c>
    </row>
    <row r="5207" spans="1:7" x14ac:dyDescent="0.25">
      <c r="A5207" t="s">
        <v>10950</v>
      </c>
      <c r="B5207" t="s">
        <v>10951</v>
      </c>
      <c r="C5207" t="s">
        <v>5</v>
      </c>
      <c r="D5207" t="s">
        <v>352</v>
      </c>
      <c r="E5207" t="s">
        <v>352</v>
      </c>
      <c r="F5207" t="s">
        <v>127</v>
      </c>
      <c r="G5207" t="str">
        <f>Table_Default__ACACCTCAT[[#This Row],[ACCT_CATEGORY]]</f>
        <v>26017</v>
      </c>
    </row>
    <row r="5208" spans="1:7" x14ac:dyDescent="0.25">
      <c r="A5208" t="s">
        <v>10952</v>
      </c>
      <c r="B5208" t="s">
        <v>10953</v>
      </c>
      <c r="C5208" t="s">
        <v>5</v>
      </c>
      <c r="D5208" t="s">
        <v>352</v>
      </c>
      <c r="E5208" t="s">
        <v>352</v>
      </c>
      <c r="F5208" t="s">
        <v>127</v>
      </c>
      <c r="G5208" t="str">
        <f>Table_Default__ACACCTCAT[[#This Row],[ACCT_CATEGORY]]</f>
        <v>26018</v>
      </c>
    </row>
    <row r="5209" spans="1:7" x14ac:dyDescent="0.25">
      <c r="A5209" t="s">
        <v>10954</v>
      </c>
      <c r="B5209" t="s">
        <v>10955</v>
      </c>
      <c r="C5209" t="s">
        <v>5</v>
      </c>
      <c r="D5209" t="s">
        <v>352</v>
      </c>
      <c r="E5209" t="s">
        <v>352</v>
      </c>
      <c r="F5209" t="s">
        <v>127</v>
      </c>
      <c r="G5209" t="str">
        <f>Table_Default__ACACCTCAT[[#This Row],[ACCT_CATEGORY]]</f>
        <v>26019</v>
      </c>
    </row>
    <row r="5210" spans="1:7" x14ac:dyDescent="0.25">
      <c r="A5210" t="s">
        <v>10956</v>
      </c>
      <c r="B5210" t="s">
        <v>10957</v>
      </c>
      <c r="C5210" t="s">
        <v>5</v>
      </c>
      <c r="D5210" t="s">
        <v>352</v>
      </c>
      <c r="E5210" t="s">
        <v>352</v>
      </c>
      <c r="F5210" t="s">
        <v>127</v>
      </c>
      <c r="G5210" t="str">
        <f>Table_Default__ACACCTCAT[[#This Row],[ACCT_CATEGORY]]</f>
        <v>26020</v>
      </c>
    </row>
    <row r="5211" spans="1:7" x14ac:dyDescent="0.25">
      <c r="A5211" t="s">
        <v>10958</v>
      </c>
      <c r="B5211" t="s">
        <v>10959</v>
      </c>
      <c r="C5211" t="s">
        <v>5</v>
      </c>
      <c r="D5211" t="s">
        <v>352</v>
      </c>
      <c r="E5211" t="s">
        <v>352</v>
      </c>
      <c r="F5211" t="s">
        <v>127</v>
      </c>
      <c r="G5211" t="str">
        <f>Table_Default__ACACCTCAT[[#This Row],[ACCT_CATEGORY]]</f>
        <v>26021</v>
      </c>
    </row>
    <row r="5212" spans="1:7" x14ac:dyDescent="0.25">
      <c r="A5212" t="s">
        <v>10960</v>
      </c>
      <c r="B5212" t="s">
        <v>10961</v>
      </c>
      <c r="C5212" t="s">
        <v>5</v>
      </c>
      <c r="D5212" t="s">
        <v>352</v>
      </c>
      <c r="E5212" t="s">
        <v>352</v>
      </c>
      <c r="F5212" t="s">
        <v>127</v>
      </c>
      <c r="G5212" t="str">
        <f>Table_Default__ACACCTCAT[[#This Row],[ACCT_CATEGORY]]</f>
        <v>26022</v>
      </c>
    </row>
    <row r="5213" spans="1:7" x14ac:dyDescent="0.25">
      <c r="A5213" t="s">
        <v>10962</v>
      </c>
      <c r="B5213" t="s">
        <v>10963</v>
      </c>
      <c r="C5213" t="s">
        <v>5</v>
      </c>
      <c r="D5213" t="s">
        <v>352</v>
      </c>
      <c r="E5213" t="s">
        <v>352</v>
      </c>
      <c r="F5213" t="s">
        <v>127</v>
      </c>
      <c r="G5213" t="str">
        <f>Table_Default__ACACCTCAT[[#This Row],[ACCT_CATEGORY]]</f>
        <v>26023</v>
      </c>
    </row>
    <row r="5214" spans="1:7" x14ac:dyDescent="0.25">
      <c r="A5214" t="s">
        <v>10964</v>
      </c>
      <c r="B5214" t="s">
        <v>10965</v>
      </c>
      <c r="C5214" t="s">
        <v>5</v>
      </c>
      <c r="D5214" t="s">
        <v>352</v>
      </c>
      <c r="E5214" t="s">
        <v>352</v>
      </c>
      <c r="F5214" t="s">
        <v>127</v>
      </c>
      <c r="G5214" t="str">
        <f>Table_Default__ACACCTCAT[[#This Row],[ACCT_CATEGORY]]</f>
        <v>26024</v>
      </c>
    </row>
    <row r="5215" spans="1:7" x14ac:dyDescent="0.25">
      <c r="A5215" t="s">
        <v>10966</v>
      </c>
      <c r="B5215" t="s">
        <v>10967</v>
      </c>
      <c r="C5215" t="s">
        <v>5</v>
      </c>
      <c r="D5215" t="s">
        <v>352</v>
      </c>
      <c r="E5215" t="s">
        <v>352</v>
      </c>
      <c r="F5215" t="s">
        <v>127</v>
      </c>
      <c r="G5215" t="str">
        <f>Table_Default__ACACCTCAT[[#This Row],[ACCT_CATEGORY]]</f>
        <v>26025</v>
      </c>
    </row>
    <row r="5216" spans="1:7" x14ac:dyDescent="0.25">
      <c r="A5216" t="s">
        <v>10968</v>
      </c>
      <c r="B5216" t="s">
        <v>10969</v>
      </c>
      <c r="C5216" t="s">
        <v>5</v>
      </c>
      <c r="D5216" t="s">
        <v>352</v>
      </c>
      <c r="E5216" t="s">
        <v>352</v>
      </c>
      <c r="F5216" t="s">
        <v>127</v>
      </c>
      <c r="G5216" t="str">
        <f>Table_Default__ACACCTCAT[[#This Row],[ACCT_CATEGORY]]</f>
        <v>26026</v>
      </c>
    </row>
    <row r="5217" spans="1:7" x14ac:dyDescent="0.25">
      <c r="A5217" t="s">
        <v>10970</v>
      </c>
      <c r="B5217" t="s">
        <v>10971</v>
      </c>
      <c r="C5217" t="s">
        <v>5</v>
      </c>
      <c r="D5217" t="s">
        <v>352</v>
      </c>
      <c r="E5217" t="s">
        <v>352</v>
      </c>
      <c r="F5217" t="s">
        <v>127</v>
      </c>
      <c r="G5217" t="str">
        <f>Table_Default__ACACCTCAT[[#This Row],[ACCT_CATEGORY]]</f>
        <v>26027</v>
      </c>
    </row>
    <row r="5218" spans="1:7" x14ac:dyDescent="0.25">
      <c r="A5218" t="s">
        <v>10972</v>
      </c>
      <c r="B5218" t="s">
        <v>10973</v>
      </c>
      <c r="C5218" t="s">
        <v>5</v>
      </c>
      <c r="D5218" t="s">
        <v>352</v>
      </c>
      <c r="E5218" t="s">
        <v>352</v>
      </c>
      <c r="F5218" t="s">
        <v>127</v>
      </c>
      <c r="G5218" t="str">
        <f>Table_Default__ACACCTCAT[[#This Row],[ACCT_CATEGORY]]</f>
        <v>26028</v>
      </c>
    </row>
    <row r="5219" spans="1:7" x14ac:dyDescent="0.25">
      <c r="A5219" t="s">
        <v>10974</v>
      </c>
      <c r="B5219" t="s">
        <v>10975</v>
      </c>
      <c r="C5219" t="s">
        <v>5</v>
      </c>
      <c r="D5219" t="s">
        <v>352</v>
      </c>
      <c r="E5219" t="s">
        <v>352</v>
      </c>
      <c r="F5219" t="s">
        <v>127</v>
      </c>
      <c r="G5219" t="str">
        <f>Table_Default__ACACCTCAT[[#This Row],[ACCT_CATEGORY]]</f>
        <v>26029</v>
      </c>
    </row>
    <row r="5220" spans="1:7" x14ac:dyDescent="0.25">
      <c r="A5220" t="s">
        <v>10976</v>
      </c>
      <c r="B5220" t="s">
        <v>10977</v>
      </c>
      <c r="C5220" t="s">
        <v>5</v>
      </c>
      <c r="D5220" t="s">
        <v>352</v>
      </c>
      <c r="E5220" t="s">
        <v>352</v>
      </c>
      <c r="F5220" t="s">
        <v>127</v>
      </c>
      <c r="G5220" t="str">
        <f>Table_Default__ACACCTCAT[[#This Row],[ACCT_CATEGORY]]</f>
        <v>26030</v>
      </c>
    </row>
    <row r="5221" spans="1:7" x14ac:dyDescent="0.25">
      <c r="A5221" t="s">
        <v>10978</v>
      </c>
      <c r="B5221" t="s">
        <v>10979</v>
      </c>
      <c r="C5221" t="s">
        <v>5</v>
      </c>
      <c r="D5221" t="s">
        <v>352</v>
      </c>
      <c r="E5221" t="s">
        <v>352</v>
      </c>
      <c r="F5221" t="s">
        <v>127</v>
      </c>
      <c r="G5221" t="str">
        <f>Table_Default__ACACCTCAT[[#This Row],[ACCT_CATEGORY]]</f>
        <v>26031</v>
      </c>
    </row>
    <row r="5222" spans="1:7" x14ac:dyDescent="0.25">
      <c r="A5222" t="s">
        <v>10980</v>
      </c>
      <c r="B5222" t="s">
        <v>10981</v>
      </c>
      <c r="C5222" t="s">
        <v>5</v>
      </c>
      <c r="D5222" t="s">
        <v>352</v>
      </c>
      <c r="E5222" t="s">
        <v>352</v>
      </c>
      <c r="F5222" t="s">
        <v>127</v>
      </c>
      <c r="G5222" t="str">
        <f>Table_Default__ACACCTCAT[[#This Row],[ACCT_CATEGORY]]</f>
        <v>26032</v>
      </c>
    </row>
    <row r="5223" spans="1:7" x14ac:dyDescent="0.25">
      <c r="A5223" t="s">
        <v>10982</v>
      </c>
      <c r="B5223" t="s">
        <v>10983</v>
      </c>
      <c r="C5223" t="s">
        <v>5</v>
      </c>
      <c r="D5223" t="s">
        <v>352</v>
      </c>
      <c r="E5223" t="s">
        <v>352</v>
      </c>
      <c r="F5223" t="s">
        <v>127</v>
      </c>
      <c r="G5223" t="str">
        <f>Table_Default__ACACCTCAT[[#This Row],[ACCT_CATEGORY]]</f>
        <v>26033</v>
      </c>
    </row>
    <row r="5224" spans="1:7" x14ac:dyDescent="0.25">
      <c r="A5224" t="s">
        <v>10984</v>
      </c>
      <c r="B5224" t="s">
        <v>10985</v>
      </c>
      <c r="C5224" t="s">
        <v>5</v>
      </c>
      <c r="D5224" t="s">
        <v>352</v>
      </c>
      <c r="E5224" t="s">
        <v>352</v>
      </c>
      <c r="F5224" t="s">
        <v>127</v>
      </c>
      <c r="G5224" t="str">
        <f>Table_Default__ACACCTCAT[[#This Row],[ACCT_CATEGORY]]</f>
        <v>26034</v>
      </c>
    </row>
    <row r="5225" spans="1:7" x14ac:dyDescent="0.25">
      <c r="A5225" t="s">
        <v>10986</v>
      </c>
      <c r="B5225" t="s">
        <v>10987</v>
      </c>
      <c r="C5225" t="s">
        <v>5</v>
      </c>
      <c r="D5225" t="s">
        <v>352</v>
      </c>
      <c r="E5225" t="s">
        <v>352</v>
      </c>
      <c r="F5225" t="s">
        <v>127</v>
      </c>
      <c r="G5225" t="str">
        <f>Table_Default__ACACCTCAT[[#This Row],[ACCT_CATEGORY]]</f>
        <v>26035</v>
      </c>
    </row>
    <row r="5226" spans="1:7" x14ac:dyDescent="0.25">
      <c r="A5226" t="s">
        <v>10988</v>
      </c>
      <c r="B5226" t="s">
        <v>10989</v>
      </c>
      <c r="C5226" t="s">
        <v>5</v>
      </c>
      <c r="D5226" t="s">
        <v>352</v>
      </c>
      <c r="E5226" t="s">
        <v>352</v>
      </c>
      <c r="F5226" t="s">
        <v>127</v>
      </c>
      <c r="G5226" t="str">
        <f>Table_Default__ACACCTCAT[[#This Row],[ACCT_CATEGORY]]</f>
        <v>26036</v>
      </c>
    </row>
    <row r="5227" spans="1:7" x14ac:dyDescent="0.25">
      <c r="A5227" t="s">
        <v>10990</v>
      </c>
      <c r="B5227" t="s">
        <v>10991</v>
      </c>
      <c r="C5227" t="s">
        <v>5</v>
      </c>
      <c r="D5227" t="s">
        <v>352</v>
      </c>
      <c r="E5227" t="s">
        <v>352</v>
      </c>
      <c r="F5227" t="s">
        <v>127</v>
      </c>
      <c r="G5227" t="str">
        <f>Table_Default__ACACCTCAT[[#This Row],[ACCT_CATEGORY]]</f>
        <v>26037</v>
      </c>
    </row>
    <row r="5228" spans="1:7" x14ac:dyDescent="0.25">
      <c r="A5228" t="s">
        <v>10992</v>
      </c>
      <c r="B5228" t="s">
        <v>10993</v>
      </c>
      <c r="C5228" t="s">
        <v>5</v>
      </c>
      <c r="D5228" t="s">
        <v>352</v>
      </c>
      <c r="E5228" t="s">
        <v>352</v>
      </c>
      <c r="F5228" t="s">
        <v>127</v>
      </c>
      <c r="G5228" t="str">
        <f>Table_Default__ACACCTCAT[[#This Row],[ACCT_CATEGORY]]</f>
        <v>26038</v>
      </c>
    </row>
    <row r="5229" spans="1:7" x14ac:dyDescent="0.25">
      <c r="A5229" t="s">
        <v>10994</v>
      </c>
      <c r="B5229" t="s">
        <v>10995</v>
      </c>
      <c r="C5229" t="s">
        <v>5</v>
      </c>
      <c r="D5229" t="s">
        <v>352</v>
      </c>
      <c r="E5229" t="s">
        <v>352</v>
      </c>
      <c r="F5229" t="s">
        <v>127</v>
      </c>
      <c r="G5229" t="str">
        <f>Table_Default__ACACCTCAT[[#This Row],[ACCT_CATEGORY]]</f>
        <v>26039</v>
      </c>
    </row>
    <row r="5230" spans="1:7" x14ac:dyDescent="0.25">
      <c r="A5230" t="s">
        <v>10996</v>
      </c>
      <c r="B5230" t="s">
        <v>10997</v>
      </c>
      <c r="C5230" t="s">
        <v>5</v>
      </c>
      <c r="D5230" t="s">
        <v>352</v>
      </c>
      <c r="E5230" t="s">
        <v>352</v>
      </c>
      <c r="F5230" t="s">
        <v>127</v>
      </c>
      <c r="G5230" t="str">
        <f>Table_Default__ACACCTCAT[[#This Row],[ACCT_CATEGORY]]</f>
        <v>26040</v>
      </c>
    </row>
    <row r="5231" spans="1:7" x14ac:dyDescent="0.25">
      <c r="A5231" t="s">
        <v>10998</v>
      </c>
      <c r="B5231" t="s">
        <v>10999</v>
      </c>
      <c r="C5231" t="s">
        <v>5</v>
      </c>
      <c r="D5231" t="s">
        <v>352</v>
      </c>
      <c r="E5231" t="s">
        <v>352</v>
      </c>
      <c r="F5231" t="s">
        <v>127</v>
      </c>
      <c r="G5231" t="str">
        <f>Table_Default__ACACCTCAT[[#This Row],[ACCT_CATEGORY]]</f>
        <v>26041</v>
      </c>
    </row>
    <row r="5232" spans="1:7" x14ac:dyDescent="0.25">
      <c r="A5232" t="s">
        <v>11000</v>
      </c>
      <c r="B5232" t="s">
        <v>11001</v>
      </c>
      <c r="C5232" t="s">
        <v>5</v>
      </c>
      <c r="D5232" t="s">
        <v>352</v>
      </c>
      <c r="E5232" t="s">
        <v>352</v>
      </c>
      <c r="F5232" t="s">
        <v>127</v>
      </c>
      <c r="G5232" t="str">
        <f>Table_Default__ACACCTCAT[[#This Row],[ACCT_CATEGORY]]</f>
        <v>26042</v>
      </c>
    </row>
    <row r="5233" spans="1:7" x14ac:dyDescent="0.25">
      <c r="A5233" t="s">
        <v>11002</v>
      </c>
      <c r="B5233" t="s">
        <v>11003</v>
      </c>
      <c r="C5233" t="s">
        <v>5</v>
      </c>
      <c r="D5233" t="s">
        <v>352</v>
      </c>
      <c r="E5233" t="s">
        <v>352</v>
      </c>
      <c r="F5233" t="s">
        <v>127</v>
      </c>
      <c r="G5233" t="str">
        <f>Table_Default__ACACCTCAT[[#This Row],[ACCT_CATEGORY]]</f>
        <v>26043</v>
      </c>
    </row>
    <row r="5234" spans="1:7" x14ac:dyDescent="0.25">
      <c r="A5234" t="s">
        <v>11004</v>
      </c>
      <c r="B5234" t="s">
        <v>11005</v>
      </c>
      <c r="C5234" t="s">
        <v>5</v>
      </c>
      <c r="D5234" t="s">
        <v>352</v>
      </c>
      <c r="E5234" t="s">
        <v>352</v>
      </c>
      <c r="F5234" t="s">
        <v>127</v>
      </c>
      <c r="G5234" t="str">
        <f>Table_Default__ACACCTCAT[[#This Row],[ACCT_CATEGORY]]</f>
        <v>26044</v>
      </c>
    </row>
    <row r="5235" spans="1:7" x14ac:dyDescent="0.25">
      <c r="A5235" t="s">
        <v>11006</v>
      </c>
      <c r="B5235" t="s">
        <v>11007</v>
      </c>
      <c r="C5235" t="s">
        <v>5</v>
      </c>
      <c r="D5235" t="s">
        <v>352</v>
      </c>
      <c r="E5235" t="s">
        <v>352</v>
      </c>
      <c r="F5235" t="s">
        <v>127</v>
      </c>
      <c r="G5235" t="str">
        <f>Table_Default__ACACCTCAT[[#This Row],[ACCT_CATEGORY]]</f>
        <v>26045</v>
      </c>
    </row>
    <row r="5236" spans="1:7" x14ac:dyDescent="0.25">
      <c r="A5236" t="s">
        <v>11008</v>
      </c>
      <c r="B5236" t="s">
        <v>11009</v>
      </c>
      <c r="C5236" t="s">
        <v>5</v>
      </c>
      <c r="D5236" t="s">
        <v>352</v>
      </c>
      <c r="E5236" t="s">
        <v>352</v>
      </c>
      <c r="F5236" t="s">
        <v>127</v>
      </c>
      <c r="G5236" t="str">
        <f>Table_Default__ACACCTCAT[[#This Row],[ACCT_CATEGORY]]</f>
        <v>26046</v>
      </c>
    </row>
    <row r="5237" spans="1:7" x14ac:dyDescent="0.25">
      <c r="A5237" t="s">
        <v>11010</v>
      </c>
      <c r="B5237" t="s">
        <v>11011</v>
      </c>
      <c r="C5237" t="s">
        <v>5</v>
      </c>
      <c r="D5237" t="s">
        <v>352</v>
      </c>
      <c r="E5237" t="s">
        <v>352</v>
      </c>
      <c r="F5237" t="s">
        <v>127</v>
      </c>
      <c r="G5237" t="str">
        <f>Table_Default__ACACCTCAT[[#This Row],[ACCT_CATEGORY]]</f>
        <v>26047</v>
      </c>
    </row>
    <row r="5238" spans="1:7" x14ac:dyDescent="0.25">
      <c r="A5238" t="s">
        <v>11012</v>
      </c>
      <c r="B5238" t="s">
        <v>11013</v>
      </c>
      <c r="C5238" t="s">
        <v>5</v>
      </c>
      <c r="D5238" t="s">
        <v>352</v>
      </c>
      <c r="E5238" t="s">
        <v>352</v>
      </c>
      <c r="F5238" t="s">
        <v>127</v>
      </c>
      <c r="G5238" t="str">
        <f>Table_Default__ACACCTCAT[[#This Row],[ACCT_CATEGORY]]</f>
        <v>26048</v>
      </c>
    </row>
    <row r="5239" spans="1:7" x14ac:dyDescent="0.25">
      <c r="A5239" t="s">
        <v>11014</v>
      </c>
      <c r="B5239" t="s">
        <v>11015</v>
      </c>
      <c r="C5239" t="s">
        <v>5</v>
      </c>
      <c r="D5239" t="s">
        <v>352</v>
      </c>
      <c r="E5239" t="s">
        <v>352</v>
      </c>
      <c r="F5239" t="s">
        <v>127</v>
      </c>
      <c r="G5239" t="str">
        <f>Table_Default__ACACCTCAT[[#This Row],[ACCT_CATEGORY]]</f>
        <v>26049</v>
      </c>
    </row>
    <row r="5240" spans="1:7" x14ac:dyDescent="0.25">
      <c r="A5240" t="s">
        <v>11016</v>
      </c>
      <c r="B5240" t="s">
        <v>11017</v>
      </c>
      <c r="C5240" t="s">
        <v>5</v>
      </c>
      <c r="D5240" t="s">
        <v>352</v>
      </c>
      <c r="E5240" t="s">
        <v>352</v>
      </c>
      <c r="F5240" t="s">
        <v>127</v>
      </c>
      <c r="G5240" t="str">
        <f>Table_Default__ACACCTCAT[[#This Row],[ACCT_CATEGORY]]</f>
        <v>26050</v>
      </c>
    </row>
    <row r="5241" spans="1:7" x14ac:dyDescent="0.25">
      <c r="A5241" t="s">
        <v>11018</v>
      </c>
      <c r="B5241" t="s">
        <v>11019</v>
      </c>
      <c r="C5241" t="s">
        <v>5</v>
      </c>
      <c r="D5241" t="s">
        <v>352</v>
      </c>
      <c r="E5241" t="s">
        <v>352</v>
      </c>
      <c r="F5241" t="s">
        <v>127</v>
      </c>
      <c r="G5241" t="str">
        <f>Table_Default__ACACCTCAT[[#This Row],[ACCT_CATEGORY]]</f>
        <v>26051</v>
      </c>
    </row>
    <row r="5242" spans="1:7" x14ac:dyDescent="0.25">
      <c r="A5242" t="s">
        <v>11020</v>
      </c>
      <c r="B5242" t="s">
        <v>11021</v>
      </c>
      <c r="C5242" t="s">
        <v>5</v>
      </c>
      <c r="D5242" t="s">
        <v>352</v>
      </c>
      <c r="E5242" t="s">
        <v>352</v>
      </c>
      <c r="F5242" t="s">
        <v>127</v>
      </c>
      <c r="G5242" t="str">
        <f>Table_Default__ACACCTCAT[[#This Row],[ACCT_CATEGORY]]</f>
        <v>26052</v>
      </c>
    </row>
    <row r="5243" spans="1:7" x14ac:dyDescent="0.25">
      <c r="A5243" t="s">
        <v>11022</v>
      </c>
      <c r="B5243" t="s">
        <v>11023</v>
      </c>
      <c r="C5243" t="s">
        <v>5</v>
      </c>
      <c r="D5243" t="s">
        <v>352</v>
      </c>
      <c r="E5243" t="s">
        <v>352</v>
      </c>
      <c r="F5243" t="s">
        <v>127</v>
      </c>
      <c r="G5243" t="str">
        <f>Table_Default__ACACCTCAT[[#This Row],[ACCT_CATEGORY]]</f>
        <v>26053</v>
      </c>
    </row>
    <row r="5244" spans="1:7" x14ac:dyDescent="0.25">
      <c r="A5244" t="s">
        <v>11024</v>
      </c>
      <c r="B5244" t="s">
        <v>11025</v>
      </c>
      <c r="C5244" t="s">
        <v>5</v>
      </c>
      <c r="D5244" t="s">
        <v>352</v>
      </c>
      <c r="E5244" t="s">
        <v>352</v>
      </c>
      <c r="F5244" t="s">
        <v>127</v>
      </c>
      <c r="G5244" t="str">
        <f>Table_Default__ACACCTCAT[[#This Row],[ACCT_CATEGORY]]</f>
        <v>26054</v>
      </c>
    </row>
    <row r="5245" spans="1:7" x14ac:dyDescent="0.25">
      <c r="A5245" t="s">
        <v>11026</v>
      </c>
      <c r="B5245" t="s">
        <v>11027</v>
      </c>
      <c r="C5245" t="s">
        <v>5</v>
      </c>
      <c r="D5245" t="s">
        <v>352</v>
      </c>
      <c r="E5245" t="s">
        <v>352</v>
      </c>
      <c r="F5245" t="s">
        <v>127</v>
      </c>
      <c r="G5245" t="str">
        <f>Table_Default__ACACCTCAT[[#This Row],[ACCT_CATEGORY]]</f>
        <v>26055</v>
      </c>
    </row>
    <row r="5246" spans="1:7" x14ac:dyDescent="0.25">
      <c r="A5246" t="s">
        <v>11028</v>
      </c>
      <c r="B5246" t="s">
        <v>11029</v>
      </c>
      <c r="C5246" t="s">
        <v>5</v>
      </c>
      <c r="D5246" t="s">
        <v>352</v>
      </c>
      <c r="E5246" t="s">
        <v>352</v>
      </c>
      <c r="F5246" t="s">
        <v>127</v>
      </c>
      <c r="G5246" t="str">
        <f>Table_Default__ACACCTCAT[[#This Row],[ACCT_CATEGORY]]</f>
        <v>26056</v>
      </c>
    </row>
    <row r="5247" spans="1:7" x14ac:dyDescent="0.25">
      <c r="A5247" t="s">
        <v>11030</v>
      </c>
      <c r="B5247" t="s">
        <v>11031</v>
      </c>
      <c r="C5247" t="s">
        <v>5</v>
      </c>
      <c r="D5247" t="s">
        <v>352</v>
      </c>
      <c r="E5247" t="s">
        <v>352</v>
      </c>
      <c r="F5247" t="s">
        <v>127</v>
      </c>
      <c r="G5247" t="str">
        <f>Table_Default__ACACCTCAT[[#This Row],[ACCT_CATEGORY]]</f>
        <v>26057</v>
      </c>
    </row>
    <row r="5248" spans="1:7" x14ac:dyDescent="0.25">
      <c r="A5248" t="s">
        <v>11032</v>
      </c>
      <c r="B5248" t="s">
        <v>11033</v>
      </c>
      <c r="C5248" t="s">
        <v>5</v>
      </c>
      <c r="D5248" t="s">
        <v>352</v>
      </c>
      <c r="E5248" t="s">
        <v>352</v>
      </c>
      <c r="F5248" t="s">
        <v>127</v>
      </c>
      <c r="G5248" t="str">
        <f>Table_Default__ACACCTCAT[[#This Row],[ACCT_CATEGORY]]</f>
        <v>26058</v>
      </c>
    </row>
    <row r="5249" spans="1:7" x14ac:dyDescent="0.25">
      <c r="A5249" t="s">
        <v>11034</v>
      </c>
      <c r="B5249" t="s">
        <v>11035</v>
      </c>
      <c r="C5249" t="s">
        <v>5</v>
      </c>
      <c r="D5249" t="s">
        <v>352</v>
      </c>
      <c r="E5249" t="s">
        <v>352</v>
      </c>
      <c r="F5249" t="s">
        <v>127</v>
      </c>
      <c r="G5249" t="str">
        <f>Table_Default__ACACCTCAT[[#This Row],[ACCT_CATEGORY]]</f>
        <v>26059</v>
      </c>
    </row>
    <row r="5250" spans="1:7" x14ac:dyDescent="0.25">
      <c r="A5250" t="s">
        <v>11036</v>
      </c>
      <c r="B5250" t="s">
        <v>11037</v>
      </c>
      <c r="C5250" t="s">
        <v>5</v>
      </c>
      <c r="D5250" t="s">
        <v>352</v>
      </c>
      <c r="E5250" t="s">
        <v>352</v>
      </c>
      <c r="F5250" t="s">
        <v>127</v>
      </c>
      <c r="G5250" t="str">
        <f>Table_Default__ACACCTCAT[[#This Row],[ACCT_CATEGORY]]</f>
        <v>26060</v>
      </c>
    </row>
    <row r="5251" spans="1:7" x14ac:dyDescent="0.25">
      <c r="A5251" t="s">
        <v>11038</v>
      </c>
      <c r="B5251" t="s">
        <v>11039</v>
      </c>
      <c r="C5251" t="s">
        <v>5</v>
      </c>
      <c r="D5251" t="s">
        <v>352</v>
      </c>
      <c r="E5251" t="s">
        <v>352</v>
      </c>
      <c r="F5251" t="s">
        <v>127</v>
      </c>
      <c r="G5251" t="str">
        <f>Table_Default__ACACCTCAT[[#This Row],[ACCT_CATEGORY]]</f>
        <v>26061</v>
      </c>
    </row>
    <row r="5252" spans="1:7" x14ac:dyDescent="0.25">
      <c r="A5252" t="s">
        <v>11040</v>
      </c>
      <c r="B5252" t="s">
        <v>11041</v>
      </c>
      <c r="C5252" t="s">
        <v>5</v>
      </c>
      <c r="D5252" t="s">
        <v>352</v>
      </c>
      <c r="E5252" t="s">
        <v>352</v>
      </c>
      <c r="F5252" t="s">
        <v>127</v>
      </c>
      <c r="G5252" t="str">
        <f>Table_Default__ACACCTCAT[[#This Row],[ACCT_CATEGORY]]</f>
        <v>26062</v>
      </c>
    </row>
    <row r="5253" spans="1:7" x14ac:dyDescent="0.25">
      <c r="A5253" t="s">
        <v>11042</v>
      </c>
      <c r="B5253" t="s">
        <v>11043</v>
      </c>
      <c r="C5253" t="s">
        <v>5</v>
      </c>
      <c r="D5253" t="s">
        <v>352</v>
      </c>
      <c r="E5253" t="s">
        <v>352</v>
      </c>
      <c r="F5253" t="s">
        <v>127</v>
      </c>
      <c r="G5253" t="str">
        <f>Table_Default__ACACCTCAT[[#This Row],[ACCT_CATEGORY]]</f>
        <v>26063</v>
      </c>
    </row>
    <row r="5254" spans="1:7" x14ac:dyDescent="0.25">
      <c r="A5254" t="s">
        <v>11044</v>
      </c>
      <c r="B5254" t="s">
        <v>11045</v>
      </c>
      <c r="C5254" t="s">
        <v>5</v>
      </c>
      <c r="D5254" t="s">
        <v>352</v>
      </c>
      <c r="E5254" t="s">
        <v>352</v>
      </c>
      <c r="F5254" t="s">
        <v>127</v>
      </c>
      <c r="G5254" t="str">
        <f>Table_Default__ACACCTCAT[[#This Row],[ACCT_CATEGORY]]</f>
        <v>26064</v>
      </c>
    </row>
    <row r="5255" spans="1:7" x14ac:dyDescent="0.25">
      <c r="A5255" t="s">
        <v>11046</v>
      </c>
      <c r="B5255" t="s">
        <v>11047</v>
      </c>
      <c r="C5255" t="s">
        <v>5</v>
      </c>
      <c r="D5255" t="s">
        <v>352</v>
      </c>
      <c r="E5255" t="s">
        <v>352</v>
      </c>
      <c r="F5255" t="s">
        <v>127</v>
      </c>
      <c r="G5255" t="str">
        <f>Table_Default__ACACCTCAT[[#This Row],[ACCT_CATEGORY]]</f>
        <v>26065</v>
      </c>
    </row>
    <row r="5256" spans="1:7" x14ac:dyDescent="0.25">
      <c r="A5256" t="s">
        <v>11048</v>
      </c>
      <c r="B5256" t="s">
        <v>11049</v>
      </c>
      <c r="C5256" t="s">
        <v>5</v>
      </c>
      <c r="D5256" t="s">
        <v>352</v>
      </c>
      <c r="E5256" t="s">
        <v>352</v>
      </c>
      <c r="F5256" t="s">
        <v>127</v>
      </c>
      <c r="G5256" t="str">
        <f>Table_Default__ACACCTCAT[[#This Row],[ACCT_CATEGORY]]</f>
        <v>26066</v>
      </c>
    </row>
    <row r="5257" spans="1:7" x14ac:dyDescent="0.25">
      <c r="A5257" t="s">
        <v>11050</v>
      </c>
      <c r="B5257" t="s">
        <v>11051</v>
      </c>
      <c r="C5257" t="s">
        <v>5</v>
      </c>
      <c r="D5257" t="s">
        <v>352</v>
      </c>
      <c r="E5257" t="s">
        <v>352</v>
      </c>
      <c r="F5257" t="s">
        <v>127</v>
      </c>
      <c r="G5257" t="str">
        <f>Table_Default__ACACCTCAT[[#This Row],[ACCT_CATEGORY]]</f>
        <v>26067</v>
      </c>
    </row>
    <row r="5258" spans="1:7" x14ac:dyDescent="0.25">
      <c r="A5258" t="s">
        <v>11052</v>
      </c>
      <c r="B5258" t="s">
        <v>11053</v>
      </c>
      <c r="C5258" t="s">
        <v>5</v>
      </c>
      <c r="D5258" t="s">
        <v>352</v>
      </c>
      <c r="E5258" t="s">
        <v>352</v>
      </c>
      <c r="F5258" t="s">
        <v>127</v>
      </c>
      <c r="G5258" t="str">
        <f>Table_Default__ACACCTCAT[[#This Row],[ACCT_CATEGORY]]</f>
        <v>26068</v>
      </c>
    </row>
    <row r="5259" spans="1:7" x14ac:dyDescent="0.25">
      <c r="A5259" t="s">
        <v>11054</v>
      </c>
      <c r="B5259" t="s">
        <v>11055</v>
      </c>
      <c r="C5259" t="s">
        <v>5</v>
      </c>
      <c r="D5259" t="s">
        <v>352</v>
      </c>
      <c r="E5259" t="s">
        <v>352</v>
      </c>
      <c r="F5259" t="s">
        <v>127</v>
      </c>
      <c r="G5259" t="str">
        <f>Table_Default__ACACCTCAT[[#This Row],[ACCT_CATEGORY]]</f>
        <v>26069</v>
      </c>
    </row>
    <row r="5260" spans="1:7" x14ac:dyDescent="0.25">
      <c r="A5260" t="s">
        <v>11056</v>
      </c>
      <c r="B5260" t="s">
        <v>11057</v>
      </c>
      <c r="C5260" t="s">
        <v>5</v>
      </c>
      <c r="D5260" t="s">
        <v>352</v>
      </c>
      <c r="E5260" t="s">
        <v>352</v>
      </c>
      <c r="F5260" t="s">
        <v>127</v>
      </c>
      <c r="G5260" t="str">
        <f>Table_Default__ACACCTCAT[[#This Row],[ACCT_CATEGORY]]</f>
        <v>26070</v>
      </c>
    </row>
    <row r="5261" spans="1:7" x14ac:dyDescent="0.25">
      <c r="A5261" t="s">
        <v>11058</v>
      </c>
      <c r="B5261" t="s">
        <v>11059</v>
      </c>
      <c r="C5261" t="s">
        <v>5</v>
      </c>
      <c r="D5261" t="s">
        <v>352</v>
      </c>
      <c r="E5261" t="s">
        <v>352</v>
      </c>
      <c r="F5261" t="s">
        <v>127</v>
      </c>
      <c r="G5261" t="str">
        <f>Table_Default__ACACCTCAT[[#This Row],[ACCT_CATEGORY]]</f>
        <v>26071</v>
      </c>
    </row>
    <row r="5262" spans="1:7" x14ac:dyDescent="0.25">
      <c r="A5262" t="s">
        <v>11060</v>
      </c>
      <c r="B5262" t="s">
        <v>11061</v>
      </c>
      <c r="C5262" t="s">
        <v>5</v>
      </c>
      <c r="D5262" t="s">
        <v>352</v>
      </c>
      <c r="E5262" t="s">
        <v>352</v>
      </c>
      <c r="F5262" t="s">
        <v>127</v>
      </c>
      <c r="G5262" t="str">
        <f>Table_Default__ACACCTCAT[[#This Row],[ACCT_CATEGORY]]</f>
        <v>26072</v>
      </c>
    </row>
    <row r="5263" spans="1:7" x14ac:dyDescent="0.25">
      <c r="A5263" t="s">
        <v>11062</v>
      </c>
      <c r="B5263" t="s">
        <v>11063</v>
      </c>
      <c r="C5263" t="s">
        <v>5</v>
      </c>
      <c r="D5263" t="s">
        <v>352</v>
      </c>
      <c r="E5263" t="s">
        <v>352</v>
      </c>
      <c r="F5263" t="s">
        <v>127</v>
      </c>
      <c r="G5263" t="str">
        <f>Table_Default__ACACCTCAT[[#This Row],[ACCT_CATEGORY]]</f>
        <v>26073</v>
      </c>
    </row>
    <row r="5264" spans="1:7" x14ac:dyDescent="0.25">
      <c r="A5264" t="s">
        <v>11064</v>
      </c>
      <c r="B5264" t="s">
        <v>11065</v>
      </c>
      <c r="C5264" t="s">
        <v>5</v>
      </c>
      <c r="D5264" t="s">
        <v>352</v>
      </c>
      <c r="E5264" t="s">
        <v>352</v>
      </c>
      <c r="F5264" t="s">
        <v>127</v>
      </c>
      <c r="G5264" t="str">
        <f>Table_Default__ACACCTCAT[[#This Row],[ACCT_CATEGORY]]</f>
        <v>26074</v>
      </c>
    </row>
    <row r="5265" spans="1:7" x14ac:dyDescent="0.25">
      <c r="A5265" t="s">
        <v>11066</v>
      </c>
      <c r="B5265" t="s">
        <v>11067</v>
      </c>
      <c r="C5265" t="s">
        <v>5</v>
      </c>
      <c r="D5265" t="s">
        <v>352</v>
      </c>
      <c r="E5265" t="s">
        <v>352</v>
      </c>
      <c r="F5265" t="s">
        <v>127</v>
      </c>
      <c r="G5265" t="str">
        <f>Table_Default__ACACCTCAT[[#This Row],[ACCT_CATEGORY]]</f>
        <v>26075</v>
      </c>
    </row>
    <row r="5266" spans="1:7" x14ac:dyDescent="0.25">
      <c r="A5266" t="s">
        <v>11068</v>
      </c>
      <c r="B5266" t="s">
        <v>11069</v>
      </c>
      <c r="C5266" t="s">
        <v>5</v>
      </c>
      <c r="D5266" t="s">
        <v>352</v>
      </c>
      <c r="E5266" t="s">
        <v>352</v>
      </c>
      <c r="F5266" t="s">
        <v>127</v>
      </c>
      <c r="G5266" t="str">
        <f>Table_Default__ACACCTCAT[[#This Row],[ACCT_CATEGORY]]</f>
        <v>26076</v>
      </c>
    </row>
    <row r="5267" spans="1:7" x14ac:dyDescent="0.25">
      <c r="A5267" t="s">
        <v>11070</v>
      </c>
      <c r="B5267" t="s">
        <v>11071</v>
      </c>
      <c r="C5267" t="s">
        <v>5</v>
      </c>
      <c r="D5267" t="s">
        <v>352</v>
      </c>
      <c r="E5267" t="s">
        <v>352</v>
      </c>
      <c r="F5267" t="s">
        <v>127</v>
      </c>
      <c r="G5267" t="str">
        <f>Table_Default__ACACCTCAT[[#This Row],[ACCT_CATEGORY]]</f>
        <v>26077</v>
      </c>
    </row>
    <row r="5268" spans="1:7" x14ac:dyDescent="0.25">
      <c r="A5268" t="s">
        <v>11072</v>
      </c>
      <c r="B5268" t="s">
        <v>11073</v>
      </c>
      <c r="C5268" t="s">
        <v>5</v>
      </c>
      <c r="D5268" t="s">
        <v>352</v>
      </c>
      <c r="E5268" t="s">
        <v>352</v>
      </c>
      <c r="F5268" t="s">
        <v>127</v>
      </c>
      <c r="G5268" t="str">
        <f>Table_Default__ACACCTCAT[[#This Row],[ACCT_CATEGORY]]</f>
        <v>26078</v>
      </c>
    </row>
    <row r="5269" spans="1:7" x14ac:dyDescent="0.25">
      <c r="A5269" t="s">
        <v>11074</v>
      </c>
      <c r="B5269" t="s">
        <v>11075</v>
      </c>
      <c r="C5269" t="s">
        <v>5</v>
      </c>
      <c r="D5269" t="s">
        <v>352</v>
      </c>
      <c r="E5269" t="s">
        <v>352</v>
      </c>
      <c r="F5269" t="s">
        <v>127</v>
      </c>
      <c r="G5269" t="str">
        <f>Table_Default__ACACCTCAT[[#This Row],[ACCT_CATEGORY]]</f>
        <v>26079</v>
      </c>
    </row>
    <row r="5270" spans="1:7" x14ac:dyDescent="0.25">
      <c r="A5270" t="s">
        <v>11076</v>
      </c>
      <c r="B5270" t="s">
        <v>11077</v>
      </c>
      <c r="C5270" t="s">
        <v>5</v>
      </c>
      <c r="D5270" t="s">
        <v>352</v>
      </c>
      <c r="E5270" t="s">
        <v>352</v>
      </c>
      <c r="F5270" t="s">
        <v>127</v>
      </c>
      <c r="G5270" t="str">
        <f>Table_Default__ACACCTCAT[[#This Row],[ACCT_CATEGORY]]</f>
        <v>26080</v>
      </c>
    </row>
    <row r="5271" spans="1:7" x14ac:dyDescent="0.25">
      <c r="A5271" t="s">
        <v>11078</v>
      </c>
      <c r="B5271" t="s">
        <v>11079</v>
      </c>
      <c r="C5271" t="s">
        <v>5</v>
      </c>
      <c r="D5271" t="s">
        <v>352</v>
      </c>
      <c r="E5271" t="s">
        <v>352</v>
      </c>
      <c r="F5271" t="s">
        <v>127</v>
      </c>
      <c r="G5271" t="str">
        <f>Table_Default__ACACCTCAT[[#This Row],[ACCT_CATEGORY]]</f>
        <v>26081</v>
      </c>
    </row>
    <row r="5272" spans="1:7" x14ac:dyDescent="0.25">
      <c r="A5272" t="s">
        <v>11080</v>
      </c>
      <c r="B5272" t="s">
        <v>11081</v>
      </c>
      <c r="C5272" t="s">
        <v>5</v>
      </c>
      <c r="D5272" t="s">
        <v>352</v>
      </c>
      <c r="E5272" t="s">
        <v>352</v>
      </c>
      <c r="F5272" t="s">
        <v>127</v>
      </c>
      <c r="G5272" t="str">
        <f>Table_Default__ACACCTCAT[[#This Row],[ACCT_CATEGORY]]</f>
        <v>26082</v>
      </c>
    </row>
    <row r="5273" spans="1:7" x14ac:dyDescent="0.25">
      <c r="A5273" t="s">
        <v>11082</v>
      </c>
      <c r="B5273" t="s">
        <v>11083</v>
      </c>
      <c r="C5273" t="s">
        <v>5</v>
      </c>
      <c r="D5273" t="s">
        <v>352</v>
      </c>
      <c r="E5273" t="s">
        <v>352</v>
      </c>
      <c r="F5273" t="s">
        <v>127</v>
      </c>
      <c r="G5273" t="str">
        <f>Table_Default__ACACCTCAT[[#This Row],[ACCT_CATEGORY]]</f>
        <v>26083</v>
      </c>
    </row>
    <row r="5274" spans="1:7" x14ac:dyDescent="0.25">
      <c r="A5274" t="s">
        <v>11084</v>
      </c>
      <c r="B5274" t="s">
        <v>11085</v>
      </c>
      <c r="C5274" t="s">
        <v>5</v>
      </c>
      <c r="D5274" t="s">
        <v>352</v>
      </c>
      <c r="E5274" t="s">
        <v>352</v>
      </c>
      <c r="F5274" t="s">
        <v>127</v>
      </c>
      <c r="G5274" t="str">
        <f>Table_Default__ACACCTCAT[[#This Row],[ACCT_CATEGORY]]</f>
        <v>26084</v>
      </c>
    </row>
    <row r="5275" spans="1:7" x14ac:dyDescent="0.25">
      <c r="A5275" t="s">
        <v>11086</v>
      </c>
      <c r="B5275" t="s">
        <v>11087</v>
      </c>
      <c r="C5275" t="s">
        <v>5</v>
      </c>
      <c r="D5275" t="s">
        <v>352</v>
      </c>
      <c r="E5275" t="s">
        <v>352</v>
      </c>
      <c r="F5275" t="s">
        <v>127</v>
      </c>
      <c r="G5275" t="str">
        <f>Table_Default__ACACCTCAT[[#This Row],[ACCT_CATEGORY]]</f>
        <v>26085</v>
      </c>
    </row>
    <row r="5276" spans="1:7" x14ac:dyDescent="0.25">
      <c r="A5276" t="s">
        <v>11088</v>
      </c>
      <c r="B5276" t="s">
        <v>11089</v>
      </c>
      <c r="C5276" t="s">
        <v>5</v>
      </c>
      <c r="D5276" t="s">
        <v>352</v>
      </c>
      <c r="E5276" t="s">
        <v>352</v>
      </c>
      <c r="F5276" t="s">
        <v>127</v>
      </c>
      <c r="G5276" t="str">
        <f>Table_Default__ACACCTCAT[[#This Row],[ACCT_CATEGORY]]</f>
        <v>26086</v>
      </c>
    </row>
    <row r="5277" spans="1:7" x14ac:dyDescent="0.25">
      <c r="A5277" t="s">
        <v>11090</v>
      </c>
      <c r="B5277" t="s">
        <v>11091</v>
      </c>
      <c r="C5277" t="s">
        <v>5</v>
      </c>
      <c r="D5277" t="s">
        <v>352</v>
      </c>
      <c r="E5277" t="s">
        <v>352</v>
      </c>
      <c r="F5277" t="s">
        <v>127</v>
      </c>
      <c r="G5277" t="str">
        <f>Table_Default__ACACCTCAT[[#This Row],[ACCT_CATEGORY]]</f>
        <v>26087</v>
      </c>
    </row>
    <row r="5278" spans="1:7" x14ac:dyDescent="0.25">
      <c r="A5278" t="s">
        <v>11092</v>
      </c>
      <c r="B5278" t="s">
        <v>11093</v>
      </c>
      <c r="C5278" t="s">
        <v>5</v>
      </c>
      <c r="D5278" t="s">
        <v>352</v>
      </c>
      <c r="E5278" t="s">
        <v>352</v>
      </c>
      <c r="F5278" t="s">
        <v>127</v>
      </c>
      <c r="G5278" t="str">
        <f>Table_Default__ACACCTCAT[[#This Row],[ACCT_CATEGORY]]</f>
        <v>26088</v>
      </c>
    </row>
    <row r="5279" spans="1:7" x14ac:dyDescent="0.25">
      <c r="A5279" t="s">
        <v>11094</v>
      </c>
      <c r="B5279" t="s">
        <v>11095</v>
      </c>
      <c r="C5279" t="s">
        <v>5</v>
      </c>
      <c r="D5279" t="s">
        <v>352</v>
      </c>
      <c r="E5279" t="s">
        <v>352</v>
      </c>
      <c r="F5279" t="s">
        <v>127</v>
      </c>
      <c r="G5279" t="str">
        <f>Table_Default__ACACCTCAT[[#This Row],[ACCT_CATEGORY]]</f>
        <v>26089</v>
      </c>
    </row>
    <row r="5280" spans="1:7" x14ac:dyDescent="0.25">
      <c r="A5280" t="s">
        <v>11096</v>
      </c>
      <c r="B5280" t="s">
        <v>11097</v>
      </c>
      <c r="C5280" t="s">
        <v>5</v>
      </c>
      <c r="D5280" t="s">
        <v>352</v>
      </c>
      <c r="E5280" t="s">
        <v>352</v>
      </c>
      <c r="F5280" t="s">
        <v>127</v>
      </c>
      <c r="G5280" t="str">
        <f>Table_Default__ACACCTCAT[[#This Row],[ACCT_CATEGORY]]</f>
        <v>26090</v>
      </c>
    </row>
    <row r="5281" spans="1:7" x14ac:dyDescent="0.25">
      <c r="A5281" t="s">
        <v>11098</v>
      </c>
      <c r="B5281" t="s">
        <v>11099</v>
      </c>
      <c r="C5281" t="s">
        <v>5</v>
      </c>
      <c r="D5281" t="s">
        <v>352</v>
      </c>
      <c r="E5281" t="s">
        <v>352</v>
      </c>
      <c r="F5281" t="s">
        <v>127</v>
      </c>
      <c r="G5281" t="str">
        <f>Table_Default__ACACCTCAT[[#This Row],[ACCT_CATEGORY]]</f>
        <v>26091</v>
      </c>
    </row>
    <row r="5282" spans="1:7" x14ac:dyDescent="0.25">
      <c r="A5282" t="s">
        <v>11100</v>
      </c>
      <c r="B5282" t="s">
        <v>11101</v>
      </c>
      <c r="C5282" t="s">
        <v>5</v>
      </c>
      <c r="D5282" t="s">
        <v>352</v>
      </c>
      <c r="E5282" t="s">
        <v>352</v>
      </c>
      <c r="F5282" t="s">
        <v>127</v>
      </c>
      <c r="G5282" t="str">
        <f>Table_Default__ACACCTCAT[[#This Row],[ACCT_CATEGORY]]</f>
        <v>26092</v>
      </c>
    </row>
    <row r="5283" spans="1:7" x14ac:dyDescent="0.25">
      <c r="A5283" t="s">
        <v>11102</v>
      </c>
      <c r="B5283" t="s">
        <v>11103</v>
      </c>
      <c r="C5283" t="s">
        <v>5</v>
      </c>
      <c r="D5283" t="s">
        <v>352</v>
      </c>
      <c r="E5283" t="s">
        <v>352</v>
      </c>
      <c r="F5283" t="s">
        <v>127</v>
      </c>
      <c r="G5283" t="str">
        <f>Table_Default__ACACCTCAT[[#This Row],[ACCT_CATEGORY]]</f>
        <v>26093</v>
      </c>
    </row>
    <row r="5284" spans="1:7" x14ac:dyDescent="0.25">
      <c r="A5284" t="s">
        <v>11104</v>
      </c>
      <c r="B5284" t="s">
        <v>11105</v>
      </c>
      <c r="C5284" t="s">
        <v>5</v>
      </c>
      <c r="D5284" t="s">
        <v>352</v>
      </c>
      <c r="E5284" t="s">
        <v>352</v>
      </c>
      <c r="F5284" t="s">
        <v>127</v>
      </c>
      <c r="G5284" t="str">
        <f>Table_Default__ACACCTCAT[[#This Row],[ACCT_CATEGORY]]</f>
        <v>26094</v>
      </c>
    </row>
    <row r="5285" spans="1:7" x14ac:dyDescent="0.25">
      <c r="A5285" t="s">
        <v>11106</v>
      </c>
      <c r="B5285" t="s">
        <v>11107</v>
      </c>
      <c r="C5285" t="s">
        <v>5</v>
      </c>
      <c r="D5285" t="s">
        <v>352</v>
      </c>
      <c r="E5285" t="s">
        <v>352</v>
      </c>
      <c r="F5285" t="s">
        <v>127</v>
      </c>
      <c r="G5285" t="str">
        <f>Table_Default__ACACCTCAT[[#This Row],[ACCT_CATEGORY]]</f>
        <v>26095</v>
      </c>
    </row>
    <row r="5286" spans="1:7" x14ac:dyDescent="0.25">
      <c r="A5286" t="s">
        <v>11108</v>
      </c>
      <c r="B5286" t="s">
        <v>11109</v>
      </c>
      <c r="C5286" t="s">
        <v>5</v>
      </c>
      <c r="D5286" t="s">
        <v>352</v>
      </c>
      <c r="E5286" t="s">
        <v>352</v>
      </c>
      <c r="F5286" t="s">
        <v>127</v>
      </c>
      <c r="G5286" t="str">
        <f>Table_Default__ACACCTCAT[[#This Row],[ACCT_CATEGORY]]</f>
        <v>26096</v>
      </c>
    </row>
    <row r="5287" spans="1:7" x14ac:dyDescent="0.25">
      <c r="A5287" t="s">
        <v>11110</v>
      </c>
      <c r="B5287" t="s">
        <v>11111</v>
      </c>
      <c r="C5287" t="s">
        <v>5</v>
      </c>
      <c r="D5287" t="s">
        <v>352</v>
      </c>
      <c r="E5287" t="s">
        <v>352</v>
      </c>
      <c r="F5287" t="s">
        <v>127</v>
      </c>
      <c r="G5287" t="str">
        <f>Table_Default__ACACCTCAT[[#This Row],[ACCT_CATEGORY]]</f>
        <v>26097</v>
      </c>
    </row>
    <row r="5288" spans="1:7" x14ac:dyDescent="0.25">
      <c r="A5288" t="s">
        <v>11112</v>
      </c>
      <c r="B5288" t="s">
        <v>11113</v>
      </c>
      <c r="C5288" t="s">
        <v>5</v>
      </c>
      <c r="D5288" t="s">
        <v>352</v>
      </c>
      <c r="E5288" t="s">
        <v>352</v>
      </c>
      <c r="F5288" t="s">
        <v>127</v>
      </c>
      <c r="G5288" t="str">
        <f>Table_Default__ACACCTCAT[[#This Row],[ACCT_CATEGORY]]</f>
        <v>26098</v>
      </c>
    </row>
    <row r="5289" spans="1:7" x14ac:dyDescent="0.25">
      <c r="A5289" t="s">
        <v>11114</v>
      </c>
      <c r="B5289" t="s">
        <v>11115</v>
      </c>
      <c r="C5289" t="s">
        <v>5</v>
      </c>
      <c r="D5289" t="s">
        <v>352</v>
      </c>
      <c r="E5289" t="s">
        <v>352</v>
      </c>
      <c r="F5289" t="s">
        <v>127</v>
      </c>
      <c r="G5289" t="str">
        <f>Table_Default__ACACCTCAT[[#This Row],[ACCT_CATEGORY]]</f>
        <v>26099</v>
      </c>
    </row>
    <row r="5290" spans="1:7" x14ac:dyDescent="0.25">
      <c r="A5290" t="s">
        <v>11116</v>
      </c>
      <c r="B5290" t="s">
        <v>11117</v>
      </c>
      <c r="C5290" t="s">
        <v>5</v>
      </c>
      <c r="D5290" t="s">
        <v>352</v>
      </c>
      <c r="E5290" t="s">
        <v>352</v>
      </c>
      <c r="F5290" t="s">
        <v>127</v>
      </c>
      <c r="G5290" t="str">
        <f>Table_Default__ACACCTCAT[[#This Row],[ACCT_CATEGORY]]</f>
        <v>26100</v>
      </c>
    </row>
    <row r="5291" spans="1:7" x14ac:dyDescent="0.25">
      <c r="A5291" t="s">
        <v>11118</v>
      </c>
      <c r="B5291" t="s">
        <v>11119</v>
      </c>
      <c r="C5291" t="s">
        <v>5</v>
      </c>
      <c r="D5291" t="s">
        <v>352</v>
      </c>
      <c r="E5291" t="s">
        <v>352</v>
      </c>
      <c r="F5291" t="s">
        <v>127</v>
      </c>
      <c r="G5291" t="str">
        <f>Table_Default__ACACCTCAT[[#This Row],[ACCT_CATEGORY]]</f>
        <v>26101</v>
      </c>
    </row>
    <row r="5292" spans="1:7" x14ac:dyDescent="0.25">
      <c r="A5292" t="s">
        <v>11120</v>
      </c>
      <c r="B5292" t="s">
        <v>11121</v>
      </c>
      <c r="C5292" t="s">
        <v>5</v>
      </c>
      <c r="D5292" t="s">
        <v>352</v>
      </c>
      <c r="E5292" t="s">
        <v>352</v>
      </c>
      <c r="F5292" t="s">
        <v>127</v>
      </c>
      <c r="G5292" t="str">
        <f>Table_Default__ACACCTCAT[[#This Row],[ACCT_CATEGORY]]</f>
        <v>26102</v>
      </c>
    </row>
    <row r="5293" spans="1:7" x14ac:dyDescent="0.25">
      <c r="A5293" t="s">
        <v>389</v>
      </c>
      <c r="B5293" t="s">
        <v>11122</v>
      </c>
      <c r="C5293" t="s">
        <v>5</v>
      </c>
      <c r="D5293" t="s">
        <v>352</v>
      </c>
      <c r="E5293" t="s">
        <v>352</v>
      </c>
      <c r="F5293" t="s">
        <v>127</v>
      </c>
      <c r="G5293" t="str">
        <f>Table_Default__ACACCTCAT[[#This Row],[ACCT_CATEGORY]]</f>
        <v>26103</v>
      </c>
    </row>
    <row r="5294" spans="1:7" x14ac:dyDescent="0.25">
      <c r="A5294" t="s">
        <v>395</v>
      </c>
      <c r="B5294" t="s">
        <v>11123</v>
      </c>
      <c r="C5294" t="s">
        <v>5</v>
      </c>
      <c r="D5294" t="s">
        <v>352</v>
      </c>
      <c r="E5294" t="s">
        <v>352</v>
      </c>
      <c r="F5294" t="s">
        <v>127</v>
      </c>
      <c r="G5294" t="str">
        <f>Table_Default__ACACCTCAT[[#This Row],[ACCT_CATEGORY]]</f>
        <v>26104</v>
      </c>
    </row>
    <row r="5295" spans="1:7" x14ac:dyDescent="0.25">
      <c r="A5295" t="s">
        <v>11124</v>
      </c>
      <c r="B5295" t="s">
        <v>11125</v>
      </c>
      <c r="C5295" t="s">
        <v>5</v>
      </c>
      <c r="D5295" t="s">
        <v>352</v>
      </c>
      <c r="E5295" t="s">
        <v>352</v>
      </c>
      <c r="F5295" t="s">
        <v>127</v>
      </c>
      <c r="G5295" t="str">
        <f>Table_Default__ACACCTCAT[[#This Row],[ACCT_CATEGORY]]</f>
        <v>26105</v>
      </c>
    </row>
    <row r="5296" spans="1:7" x14ac:dyDescent="0.25">
      <c r="A5296" t="s">
        <v>11126</v>
      </c>
      <c r="B5296" t="s">
        <v>11127</v>
      </c>
      <c r="C5296" t="s">
        <v>5</v>
      </c>
      <c r="D5296" t="s">
        <v>352</v>
      </c>
      <c r="E5296" t="s">
        <v>352</v>
      </c>
      <c r="F5296" t="s">
        <v>127</v>
      </c>
      <c r="G5296" t="str">
        <f>Table_Default__ACACCTCAT[[#This Row],[ACCT_CATEGORY]]</f>
        <v>26106</v>
      </c>
    </row>
    <row r="5297" spans="1:7" x14ac:dyDescent="0.25">
      <c r="A5297" t="s">
        <v>11128</v>
      </c>
      <c r="B5297" t="s">
        <v>11129</v>
      </c>
      <c r="C5297" t="s">
        <v>5</v>
      </c>
      <c r="D5297" t="s">
        <v>352</v>
      </c>
      <c r="E5297" t="s">
        <v>352</v>
      </c>
      <c r="F5297" t="s">
        <v>127</v>
      </c>
      <c r="G5297" t="str">
        <f>Table_Default__ACACCTCAT[[#This Row],[ACCT_CATEGORY]]</f>
        <v>26107</v>
      </c>
    </row>
    <row r="5298" spans="1:7" x14ac:dyDescent="0.25">
      <c r="A5298" t="s">
        <v>11130</v>
      </c>
      <c r="B5298" t="s">
        <v>11131</v>
      </c>
      <c r="C5298" t="s">
        <v>5</v>
      </c>
      <c r="D5298" t="s">
        <v>352</v>
      </c>
      <c r="E5298" t="s">
        <v>352</v>
      </c>
      <c r="F5298" t="s">
        <v>127</v>
      </c>
      <c r="G5298" t="str">
        <f>Table_Default__ACACCTCAT[[#This Row],[ACCT_CATEGORY]]</f>
        <v>26108</v>
      </c>
    </row>
    <row r="5299" spans="1:7" x14ac:dyDescent="0.25">
      <c r="A5299" t="s">
        <v>11132</v>
      </c>
      <c r="B5299" t="s">
        <v>11133</v>
      </c>
      <c r="C5299" t="s">
        <v>5</v>
      </c>
      <c r="D5299" t="s">
        <v>352</v>
      </c>
      <c r="E5299" t="s">
        <v>352</v>
      </c>
      <c r="F5299" t="s">
        <v>127</v>
      </c>
      <c r="G5299" t="str">
        <f>Table_Default__ACACCTCAT[[#This Row],[ACCT_CATEGORY]]</f>
        <v>26109</v>
      </c>
    </row>
    <row r="5300" spans="1:7" x14ac:dyDescent="0.25">
      <c r="A5300" t="s">
        <v>11134</v>
      </c>
      <c r="B5300" t="s">
        <v>11135</v>
      </c>
      <c r="C5300" t="s">
        <v>5</v>
      </c>
      <c r="D5300" t="s">
        <v>352</v>
      </c>
      <c r="E5300" t="s">
        <v>352</v>
      </c>
      <c r="F5300" t="s">
        <v>127</v>
      </c>
      <c r="G5300" t="str">
        <f>Table_Default__ACACCTCAT[[#This Row],[ACCT_CATEGORY]]</f>
        <v>26110</v>
      </c>
    </row>
    <row r="5301" spans="1:7" x14ac:dyDescent="0.25">
      <c r="A5301" t="s">
        <v>11136</v>
      </c>
      <c r="B5301" t="s">
        <v>11137</v>
      </c>
      <c r="C5301" t="s">
        <v>5</v>
      </c>
      <c r="D5301" t="s">
        <v>352</v>
      </c>
      <c r="E5301" t="s">
        <v>352</v>
      </c>
      <c r="F5301" t="s">
        <v>127</v>
      </c>
      <c r="G5301" t="str">
        <f>Table_Default__ACACCTCAT[[#This Row],[ACCT_CATEGORY]]</f>
        <v>26111</v>
      </c>
    </row>
    <row r="5302" spans="1:7" x14ac:dyDescent="0.25">
      <c r="A5302" t="s">
        <v>11138</v>
      </c>
      <c r="B5302" t="s">
        <v>11139</v>
      </c>
      <c r="C5302" t="s">
        <v>5</v>
      </c>
      <c r="D5302" t="s">
        <v>352</v>
      </c>
      <c r="E5302" t="s">
        <v>352</v>
      </c>
      <c r="F5302" t="s">
        <v>127</v>
      </c>
      <c r="G5302" t="str">
        <f>Table_Default__ACACCTCAT[[#This Row],[ACCT_CATEGORY]]</f>
        <v>26112</v>
      </c>
    </row>
    <row r="5303" spans="1:7" x14ac:dyDescent="0.25">
      <c r="A5303" t="s">
        <v>391</v>
      </c>
      <c r="B5303" t="s">
        <v>11140</v>
      </c>
      <c r="C5303" t="s">
        <v>5</v>
      </c>
      <c r="D5303" t="s">
        <v>352</v>
      </c>
      <c r="E5303" t="s">
        <v>352</v>
      </c>
      <c r="F5303" t="s">
        <v>127</v>
      </c>
      <c r="G5303" t="str">
        <f>Table_Default__ACACCTCAT[[#This Row],[ACCT_CATEGORY]]</f>
        <v>26113</v>
      </c>
    </row>
    <row r="5304" spans="1:7" x14ac:dyDescent="0.25">
      <c r="A5304" t="s">
        <v>11141</v>
      </c>
      <c r="B5304" t="s">
        <v>11142</v>
      </c>
      <c r="C5304" t="s">
        <v>5</v>
      </c>
      <c r="D5304" t="s">
        <v>352</v>
      </c>
      <c r="E5304" t="s">
        <v>352</v>
      </c>
      <c r="F5304" t="s">
        <v>127</v>
      </c>
      <c r="G5304" t="str">
        <f>Table_Default__ACACCTCAT[[#This Row],[ACCT_CATEGORY]]</f>
        <v>26114</v>
      </c>
    </row>
    <row r="5305" spans="1:7" x14ac:dyDescent="0.25">
      <c r="A5305" t="s">
        <v>11143</v>
      </c>
      <c r="B5305" t="s">
        <v>11144</v>
      </c>
      <c r="C5305" t="s">
        <v>5</v>
      </c>
      <c r="D5305" t="s">
        <v>352</v>
      </c>
      <c r="E5305" t="s">
        <v>352</v>
      </c>
      <c r="F5305" t="s">
        <v>127</v>
      </c>
      <c r="G5305" t="str">
        <f>Table_Default__ACACCTCAT[[#This Row],[ACCT_CATEGORY]]</f>
        <v>26115</v>
      </c>
    </row>
    <row r="5306" spans="1:7" x14ac:dyDescent="0.25">
      <c r="A5306" t="s">
        <v>387</v>
      </c>
      <c r="B5306" t="s">
        <v>11145</v>
      </c>
      <c r="C5306" t="s">
        <v>5</v>
      </c>
      <c r="D5306" t="s">
        <v>352</v>
      </c>
      <c r="E5306" t="s">
        <v>352</v>
      </c>
      <c r="F5306" t="s">
        <v>127</v>
      </c>
      <c r="G5306" t="str">
        <f>Table_Default__ACACCTCAT[[#This Row],[ACCT_CATEGORY]]</f>
        <v>26116</v>
      </c>
    </row>
    <row r="5307" spans="1:7" x14ac:dyDescent="0.25">
      <c r="A5307" t="s">
        <v>11146</v>
      </c>
      <c r="B5307" t="s">
        <v>11147</v>
      </c>
      <c r="C5307" t="s">
        <v>5</v>
      </c>
      <c r="D5307" t="s">
        <v>352</v>
      </c>
      <c r="E5307" t="s">
        <v>352</v>
      </c>
      <c r="F5307" t="s">
        <v>127</v>
      </c>
      <c r="G5307" t="str">
        <f>Table_Default__ACACCTCAT[[#This Row],[ACCT_CATEGORY]]</f>
        <v>26117</v>
      </c>
    </row>
    <row r="5308" spans="1:7" x14ac:dyDescent="0.25">
      <c r="A5308" t="s">
        <v>332</v>
      </c>
      <c r="B5308" t="s">
        <v>11148</v>
      </c>
      <c r="C5308" t="s">
        <v>5</v>
      </c>
      <c r="D5308" t="s">
        <v>352</v>
      </c>
      <c r="E5308" t="s">
        <v>352</v>
      </c>
      <c r="F5308" t="s">
        <v>127</v>
      </c>
      <c r="G5308" t="str">
        <f>Table_Default__ACACCTCAT[[#This Row],[ACCT_CATEGORY]]</f>
        <v>26118</v>
      </c>
    </row>
    <row r="5309" spans="1:7" x14ac:dyDescent="0.25">
      <c r="A5309" t="s">
        <v>11149</v>
      </c>
      <c r="B5309" t="s">
        <v>11150</v>
      </c>
      <c r="C5309" t="s">
        <v>5</v>
      </c>
      <c r="D5309" t="s">
        <v>352</v>
      </c>
      <c r="E5309" t="s">
        <v>352</v>
      </c>
      <c r="F5309" t="s">
        <v>127</v>
      </c>
      <c r="G5309" t="str">
        <f>Table_Default__ACACCTCAT[[#This Row],[ACCT_CATEGORY]]</f>
        <v>26119</v>
      </c>
    </row>
    <row r="5310" spans="1:7" x14ac:dyDescent="0.25">
      <c r="A5310" t="s">
        <v>11151</v>
      </c>
      <c r="B5310" t="s">
        <v>11152</v>
      </c>
      <c r="C5310" t="s">
        <v>5</v>
      </c>
      <c r="D5310" t="s">
        <v>352</v>
      </c>
      <c r="E5310" t="s">
        <v>352</v>
      </c>
      <c r="F5310" t="s">
        <v>127</v>
      </c>
      <c r="G5310" t="str">
        <f>Table_Default__ACACCTCAT[[#This Row],[ACCT_CATEGORY]]</f>
        <v>26120</v>
      </c>
    </row>
    <row r="5311" spans="1:7" x14ac:dyDescent="0.25">
      <c r="A5311" t="s">
        <v>11153</v>
      </c>
      <c r="B5311" t="s">
        <v>11154</v>
      </c>
      <c r="C5311" t="s">
        <v>5</v>
      </c>
      <c r="D5311" t="s">
        <v>352</v>
      </c>
      <c r="E5311" t="s">
        <v>352</v>
      </c>
      <c r="F5311" t="s">
        <v>127</v>
      </c>
      <c r="G5311" t="str">
        <f>Table_Default__ACACCTCAT[[#This Row],[ACCT_CATEGORY]]</f>
        <v>26121</v>
      </c>
    </row>
    <row r="5312" spans="1:7" x14ac:dyDescent="0.25">
      <c r="A5312" t="s">
        <v>11155</v>
      </c>
      <c r="B5312" t="s">
        <v>11156</v>
      </c>
      <c r="C5312" t="s">
        <v>5</v>
      </c>
      <c r="D5312" t="s">
        <v>352</v>
      </c>
      <c r="E5312" t="s">
        <v>352</v>
      </c>
      <c r="F5312" t="s">
        <v>127</v>
      </c>
      <c r="G5312" t="str">
        <f>Table_Default__ACACCTCAT[[#This Row],[ACCT_CATEGORY]]</f>
        <v>26122</v>
      </c>
    </row>
    <row r="5313" spans="1:7" x14ac:dyDescent="0.25">
      <c r="A5313" t="s">
        <v>11157</v>
      </c>
      <c r="B5313" t="s">
        <v>11158</v>
      </c>
      <c r="C5313" t="s">
        <v>5</v>
      </c>
      <c r="D5313" t="s">
        <v>352</v>
      </c>
      <c r="E5313" t="s">
        <v>352</v>
      </c>
      <c r="F5313" t="s">
        <v>127</v>
      </c>
      <c r="G5313" t="str">
        <f>Table_Default__ACACCTCAT[[#This Row],[ACCT_CATEGORY]]</f>
        <v>26123</v>
      </c>
    </row>
    <row r="5314" spans="1:7" x14ac:dyDescent="0.25">
      <c r="A5314" t="s">
        <v>11159</v>
      </c>
      <c r="B5314" t="s">
        <v>11160</v>
      </c>
      <c r="C5314" t="s">
        <v>5</v>
      </c>
      <c r="D5314" t="s">
        <v>352</v>
      </c>
      <c r="E5314" t="s">
        <v>352</v>
      </c>
      <c r="F5314" t="s">
        <v>127</v>
      </c>
      <c r="G5314" t="str">
        <f>Table_Default__ACACCTCAT[[#This Row],[ACCT_CATEGORY]]</f>
        <v>26124</v>
      </c>
    </row>
    <row r="5315" spans="1:7" x14ac:dyDescent="0.25">
      <c r="A5315" t="s">
        <v>320</v>
      </c>
      <c r="B5315" t="s">
        <v>11161</v>
      </c>
      <c r="C5315" t="s">
        <v>5</v>
      </c>
      <c r="D5315" t="s">
        <v>352</v>
      </c>
      <c r="E5315" t="s">
        <v>352</v>
      </c>
      <c r="F5315" t="s">
        <v>127</v>
      </c>
      <c r="G5315" t="str">
        <f>Table_Default__ACACCTCAT[[#This Row],[ACCT_CATEGORY]]</f>
        <v>26125</v>
      </c>
    </row>
    <row r="5316" spans="1:7" x14ac:dyDescent="0.25">
      <c r="A5316" t="s">
        <v>11162</v>
      </c>
      <c r="B5316" t="s">
        <v>11163</v>
      </c>
      <c r="C5316" t="s">
        <v>5</v>
      </c>
      <c r="D5316" t="s">
        <v>352</v>
      </c>
      <c r="E5316" t="s">
        <v>352</v>
      </c>
      <c r="F5316" t="s">
        <v>127</v>
      </c>
      <c r="G5316" t="str">
        <f>Table_Default__ACACCTCAT[[#This Row],[ACCT_CATEGORY]]</f>
        <v>26126</v>
      </c>
    </row>
    <row r="5317" spans="1:7" x14ac:dyDescent="0.25">
      <c r="A5317" t="s">
        <v>11164</v>
      </c>
      <c r="B5317" t="s">
        <v>11165</v>
      </c>
      <c r="C5317" t="s">
        <v>5</v>
      </c>
      <c r="D5317" t="s">
        <v>352</v>
      </c>
      <c r="E5317" t="s">
        <v>352</v>
      </c>
      <c r="F5317" t="s">
        <v>127</v>
      </c>
      <c r="G5317" t="str">
        <f>Table_Default__ACACCTCAT[[#This Row],[ACCT_CATEGORY]]</f>
        <v>26127</v>
      </c>
    </row>
    <row r="5318" spans="1:7" x14ac:dyDescent="0.25">
      <c r="A5318" t="s">
        <v>11166</v>
      </c>
      <c r="B5318" t="s">
        <v>11167</v>
      </c>
      <c r="C5318" t="s">
        <v>5</v>
      </c>
      <c r="D5318" t="s">
        <v>352</v>
      </c>
      <c r="E5318" t="s">
        <v>352</v>
      </c>
      <c r="F5318" t="s">
        <v>127</v>
      </c>
      <c r="G5318" t="str">
        <f>Table_Default__ACACCTCAT[[#This Row],[ACCT_CATEGORY]]</f>
        <v>26128</v>
      </c>
    </row>
    <row r="5319" spans="1:7" x14ac:dyDescent="0.25">
      <c r="A5319" t="s">
        <v>11168</v>
      </c>
      <c r="B5319" t="s">
        <v>11169</v>
      </c>
      <c r="C5319" t="s">
        <v>5</v>
      </c>
      <c r="D5319" t="s">
        <v>352</v>
      </c>
      <c r="E5319" t="s">
        <v>352</v>
      </c>
      <c r="F5319" t="s">
        <v>127</v>
      </c>
      <c r="G5319" t="str">
        <f>Table_Default__ACACCTCAT[[#This Row],[ACCT_CATEGORY]]</f>
        <v>26129</v>
      </c>
    </row>
    <row r="5320" spans="1:7" x14ac:dyDescent="0.25">
      <c r="A5320" t="s">
        <v>11170</v>
      </c>
      <c r="B5320" t="s">
        <v>11171</v>
      </c>
      <c r="C5320" t="s">
        <v>5</v>
      </c>
      <c r="D5320" t="s">
        <v>352</v>
      </c>
      <c r="E5320" t="s">
        <v>352</v>
      </c>
      <c r="F5320" t="s">
        <v>127</v>
      </c>
      <c r="G5320" t="str">
        <f>Table_Default__ACACCTCAT[[#This Row],[ACCT_CATEGORY]]</f>
        <v>26130</v>
      </c>
    </row>
    <row r="5321" spans="1:7" x14ac:dyDescent="0.25">
      <c r="A5321" t="s">
        <v>11172</v>
      </c>
      <c r="B5321" t="s">
        <v>11173</v>
      </c>
      <c r="C5321" t="s">
        <v>5</v>
      </c>
      <c r="D5321" t="s">
        <v>352</v>
      </c>
      <c r="E5321" t="s">
        <v>352</v>
      </c>
      <c r="F5321" t="s">
        <v>127</v>
      </c>
      <c r="G5321" t="str">
        <f>Table_Default__ACACCTCAT[[#This Row],[ACCT_CATEGORY]]</f>
        <v>26131</v>
      </c>
    </row>
    <row r="5322" spans="1:7" x14ac:dyDescent="0.25">
      <c r="A5322" t="s">
        <v>11174</v>
      </c>
      <c r="B5322" t="s">
        <v>11175</v>
      </c>
      <c r="C5322" t="s">
        <v>5</v>
      </c>
      <c r="D5322" t="s">
        <v>352</v>
      </c>
      <c r="E5322" t="s">
        <v>352</v>
      </c>
      <c r="F5322" t="s">
        <v>127</v>
      </c>
      <c r="G5322" t="str">
        <f>Table_Default__ACACCTCAT[[#This Row],[ACCT_CATEGORY]]</f>
        <v>26132</v>
      </c>
    </row>
    <row r="5323" spans="1:7" x14ac:dyDescent="0.25">
      <c r="A5323" t="s">
        <v>11176</v>
      </c>
      <c r="B5323" t="s">
        <v>11177</v>
      </c>
      <c r="C5323" t="s">
        <v>5</v>
      </c>
      <c r="D5323" t="s">
        <v>352</v>
      </c>
      <c r="E5323" t="s">
        <v>352</v>
      </c>
      <c r="F5323" t="s">
        <v>127</v>
      </c>
      <c r="G5323" t="str">
        <f>Table_Default__ACACCTCAT[[#This Row],[ACCT_CATEGORY]]</f>
        <v>26133</v>
      </c>
    </row>
    <row r="5324" spans="1:7" x14ac:dyDescent="0.25">
      <c r="A5324" t="s">
        <v>11178</v>
      </c>
      <c r="B5324" t="s">
        <v>11179</v>
      </c>
      <c r="C5324" t="s">
        <v>5</v>
      </c>
      <c r="D5324" t="s">
        <v>352</v>
      </c>
      <c r="E5324" t="s">
        <v>352</v>
      </c>
      <c r="F5324" t="s">
        <v>127</v>
      </c>
      <c r="G5324" t="str">
        <f>Table_Default__ACACCTCAT[[#This Row],[ACCT_CATEGORY]]</f>
        <v>26134</v>
      </c>
    </row>
    <row r="5325" spans="1:7" x14ac:dyDescent="0.25">
      <c r="A5325" t="s">
        <v>11180</v>
      </c>
      <c r="B5325" t="s">
        <v>11181</v>
      </c>
      <c r="C5325" t="s">
        <v>5</v>
      </c>
      <c r="D5325" t="s">
        <v>352</v>
      </c>
      <c r="E5325" t="s">
        <v>352</v>
      </c>
      <c r="F5325" t="s">
        <v>127</v>
      </c>
      <c r="G5325" t="str">
        <f>Table_Default__ACACCTCAT[[#This Row],[ACCT_CATEGORY]]</f>
        <v>26135</v>
      </c>
    </row>
    <row r="5326" spans="1:7" x14ac:dyDescent="0.25">
      <c r="A5326" t="s">
        <v>11182</v>
      </c>
      <c r="B5326" t="s">
        <v>11183</v>
      </c>
      <c r="C5326" t="s">
        <v>5</v>
      </c>
      <c r="D5326" t="s">
        <v>352</v>
      </c>
      <c r="E5326" t="s">
        <v>352</v>
      </c>
      <c r="F5326" t="s">
        <v>127</v>
      </c>
      <c r="G5326" t="str">
        <f>Table_Default__ACACCTCAT[[#This Row],[ACCT_CATEGORY]]</f>
        <v>26136</v>
      </c>
    </row>
    <row r="5327" spans="1:7" x14ac:dyDescent="0.25">
      <c r="A5327" t="s">
        <v>11184</v>
      </c>
      <c r="B5327" t="s">
        <v>11185</v>
      </c>
      <c r="C5327" t="s">
        <v>5</v>
      </c>
      <c r="D5327" t="s">
        <v>352</v>
      </c>
      <c r="E5327" t="s">
        <v>352</v>
      </c>
      <c r="F5327" t="s">
        <v>127</v>
      </c>
      <c r="G5327" t="str">
        <f>Table_Default__ACACCTCAT[[#This Row],[ACCT_CATEGORY]]</f>
        <v>26137</v>
      </c>
    </row>
    <row r="5328" spans="1:7" x14ac:dyDescent="0.25">
      <c r="A5328" t="s">
        <v>11186</v>
      </c>
      <c r="B5328" t="s">
        <v>11187</v>
      </c>
      <c r="C5328" t="s">
        <v>5</v>
      </c>
      <c r="D5328" t="s">
        <v>352</v>
      </c>
      <c r="E5328" t="s">
        <v>352</v>
      </c>
      <c r="F5328" t="s">
        <v>127</v>
      </c>
      <c r="G5328" t="str">
        <f>Table_Default__ACACCTCAT[[#This Row],[ACCT_CATEGORY]]</f>
        <v>26138</v>
      </c>
    </row>
    <row r="5329" spans="1:7" x14ac:dyDescent="0.25">
      <c r="A5329" t="s">
        <v>11188</v>
      </c>
      <c r="B5329" t="s">
        <v>11189</v>
      </c>
      <c r="C5329" t="s">
        <v>5</v>
      </c>
      <c r="D5329" t="s">
        <v>352</v>
      </c>
      <c r="E5329" t="s">
        <v>352</v>
      </c>
      <c r="F5329" t="s">
        <v>127</v>
      </c>
      <c r="G5329" t="str">
        <f>Table_Default__ACACCTCAT[[#This Row],[ACCT_CATEGORY]]</f>
        <v>26139</v>
      </c>
    </row>
    <row r="5330" spans="1:7" x14ac:dyDescent="0.25">
      <c r="A5330" t="s">
        <v>11190</v>
      </c>
      <c r="B5330" t="s">
        <v>11191</v>
      </c>
      <c r="C5330" t="s">
        <v>5</v>
      </c>
      <c r="D5330" t="s">
        <v>352</v>
      </c>
      <c r="E5330" t="s">
        <v>352</v>
      </c>
      <c r="F5330" t="s">
        <v>127</v>
      </c>
      <c r="G5330" t="str">
        <f>Table_Default__ACACCTCAT[[#This Row],[ACCT_CATEGORY]]</f>
        <v>26140</v>
      </c>
    </row>
    <row r="5331" spans="1:7" x14ac:dyDescent="0.25">
      <c r="A5331" t="s">
        <v>11192</v>
      </c>
      <c r="B5331" t="s">
        <v>11193</v>
      </c>
      <c r="C5331" t="s">
        <v>5</v>
      </c>
      <c r="D5331" t="s">
        <v>352</v>
      </c>
      <c r="E5331" t="s">
        <v>352</v>
      </c>
      <c r="F5331" t="s">
        <v>127</v>
      </c>
      <c r="G5331" t="str">
        <f>Table_Default__ACACCTCAT[[#This Row],[ACCT_CATEGORY]]</f>
        <v>26141</v>
      </c>
    </row>
    <row r="5332" spans="1:7" x14ac:dyDescent="0.25">
      <c r="A5332" t="s">
        <v>393</v>
      </c>
      <c r="B5332" t="s">
        <v>11194</v>
      </c>
      <c r="C5332" t="s">
        <v>5</v>
      </c>
      <c r="D5332" t="s">
        <v>352</v>
      </c>
      <c r="E5332" t="s">
        <v>352</v>
      </c>
      <c r="F5332" t="s">
        <v>127</v>
      </c>
      <c r="G5332" t="str">
        <f>Table_Default__ACACCTCAT[[#This Row],[ACCT_CATEGORY]]</f>
        <v>26142</v>
      </c>
    </row>
    <row r="5333" spans="1:7" x14ac:dyDescent="0.25">
      <c r="A5333" t="s">
        <v>11195</v>
      </c>
      <c r="B5333" t="s">
        <v>11196</v>
      </c>
      <c r="C5333" t="s">
        <v>5</v>
      </c>
      <c r="D5333" t="s">
        <v>352</v>
      </c>
      <c r="E5333" t="s">
        <v>352</v>
      </c>
      <c r="F5333" t="s">
        <v>127</v>
      </c>
      <c r="G5333" t="str">
        <f>Table_Default__ACACCTCAT[[#This Row],[ACCT_CATEGORY]]</f>
        <v>26143</v>
      </c>
    </row>
    <row r="5334" spans="1:7" x14ac:dyDescent="0.25">
      <c r="A5334" t="s">
        <v>11197</v>
      </c>
      <c r="B5334" t="s">
        <v>11198</v>
      </c>
      <c r="C5334" t="s">
        <v>5</v>
      </c>
      <c r="D5334" t="s">
        <v>352</v>
      </c>
      <c r="E5334" t="s">
        <v>352</v>
      </c>
      <c r="F5334" t="s">
        <v>127</v>
      </c>
      <c r="G5334" t="str">
        <f>Table_Default__ACACCTCAT[[#This Row],[ACCT_CATEGORY]]</f>
        <v>26144</v>
      </c>
    </row>
    <row r="5335" spans="1:7" x14ac:dyDescent="0.25">
      <c r="A5335" t="s">
        <v>11199</v>
      </c>
      <c r="B5335" t="s">
        <v>11200</v>
      </c>
      <c r="C5335" t="s">
        <v>5</v>
      </c>
      <c r="D5335" t="s">
        <v>352</v>
      </c>
      <c r="E5335" t="s">
        <v>352</v>
      </c>
      <c r="F5335" t="s">
        <v>127</v>
      </c>
      <c r="G5335" t="str">
        <f>Table_Default__ACACCTCAT[[#This Row],[ACCT_CATEGORY]]</f>
        <v>26145</v>
      </c>
    </row>
    <row r="5336" spans="1:7" x14ac:dyDescent="0.25">
      <c r="A5336" t="s">
        <v>11201</v>
      </c>
      <c r="B5336" t="s">
        <v>11202</v>
      </c>
      <c r="C5336" t="s">
        <v>5</v>
      </c>
      <c r="D5336" t="s">
        <v>352</v>
      </c>
      <c r="E5336" t="s">
        <v>352</v>
      </c>
      <c r="F5336" t="s">
        <v>127</v>
      </c>
      <c r="G5336" t="str">
        <f>Table_Default__ACACCTCAT[[#This Row],[ACCT_CATEGORY]]</f>
        <v>26146</v>
      </c>
    </row>
    <row r="5337" spans="1:7" x14ac:dyDescent="0.25">
      <c r="A5337" t="s">
        <v>11203</v>
      </c>
      <c r="B5337" t="s">
        <v>11204</v>
      </c>
      <c r="C5337" t="s">
        <v>5</v>
      </c>
      <c r="D5337" t="s">
        <v>352</v>
      </c>
      <c r="E5337" t="s">
        <v>352</v>
      </c>
      <c r="F5337" t="s">
        <v>127</v>
      </c>
      <c r="G5337" t="str">
        <f>Table_Default__ACACCTCAT[[#This Row],[ACCT_CATEGORY]]</f>
        <v>26147</v>
      </c>
    </row>
    <row r="5338" spans="1:7" x14ac:dyDescent="0.25">
      <c r="A5338" t="s">
        <v>11205</v>
      </c>
      <c r="B5338" t="s">
        <v>11206</v>
      </c>
      <c r="C5338" t="s">
        <v>5</v>
      </c>
      <c r="D5338" t="s">
        <v>352</v>
      </c>
      <c r="E5338" t="s">
        <v>352</v>
      </c>
      <c r="F5338" t="s">
        <v>127</v>
      </c>
      <c r="G5338" t="str">
        <f>Table_Default__ACACCTCAT[[#This Row],[ACCT_CATEGORY]]</f>
        <v>26148</v>
      </c>
    </row>
    <row r="5339" spans="1:7" x14ac:dyDescent="0.25">
      <c r="A5339" t="s">
        <v>11207</v>
      </c>
      <c r="B5339" t="s">
        <v>11208</v>
      </c>
      <c r="C5339" t="s">
        <v>5</v>
      </c>
      <c r="D5339" t="s">
        <v>352</v>
      </c>
      <c r="E5339" t="s">
        <v>352</v>
      </c>
      <c r="F5339" t="s">
        <v>127</v>
      </c>
      <c r="G5339" t="str">
        <f>Table_Default__ACACCTCAT[[#This Row],[ACCT_CATEGORY]]</f>
        <v>26149</v>
      </c>
    </row>
    <row r="5340" spans="1:7" x14ac:dyDescent="0.25">
      <c r="A5340" t="s">
        <v>11209</v>
      </c>
      <c r="B5340" t="s">
        <v>11210</v>
      </c>
      <c r="C5340" t="s">
        <v>5</v>
      </c>
      <c r="D5340" t="s">
        <v>352</v>
      </c>
      <c r="E5340" t="s">
        <v>352</v>
      </c>
      <c r="F5340" t="s">
        <v>127</v>
      </c>
      <c r="G5340" t="str">
        <f>Table_Default__ACACCTCAT[[#This Row],[ACCT_CATEGORY]]</f>
        <v>26150</v>
      </c>
    </row>
    <row r="5341" spans="1:7" x14ac:dyDescent="0.25">
      <c r="A5341" t="s">
        <v>11211</v>
      </c>
      <c r="B5341" t="s">
        <v>11212</v>
      </c>
      <c r="C5341" t="s">
        <v>5</v>
      </c>
      <c r="D5341" t="s">
        <v>352</v>
      </c>
      <c r="E5341" t="s">
        <v>352</v>
      </c>
      <c r="F5341" t="s">
        <v>127</v>
      </c>
      <c r="G5341" t="str">
        <f>Table_Default__ACACCTCAT[[#This Row],[ACCT_CATEGORY]]</f>
        <v>26151</v>
      </c>
    </row>
    <row r="5342" spans="1:7" x14ac:dyDescent="0.25">
      <c r="A5342" t="s">
        <v>11213</v>
      </c>
      <c r="B5342" t="s">
        <v>11214</v>
      </c>
      <c r="C5342" t="s">
        <v>5</v>
      </c>
      <c r="D5342" t="s">
        <v>352</v>
      </c>
      <c r="E5342" t="s">
        <v>352</v>
      </c>
      <c r="F5342" t="s">
        <v>127</v>
      </c>
      <c r="G5342" t="str">
        <f>Table_Default__ACACCTCAT[[#This Row],[ACCT_CATEGORY]]</f>
        <v>26152</v>
      </c>
    </row>
    <row r="5343" spans="1:7" x14ac:dyDescent="0.25">
      <c r="A5343" t="s">
        <v>11215</v>
      </c>
      <c r="B5343" t="s">
        <v>11216</v>
      </c>
      <c r="C5343" t="s">
        <v>5</v>
      </c>
      <c r="D5343" t="s">
        <v>352</v>
      </c>
      <c r="E5343" t="s">
        <v>352</v>
      </c>
      <c r="F5343" t="s">
        <v>127</v>
      </c>
      <c r="G5343" t="str">
        <f>Table_Default__ACACCTCAT[[#This Row],[ACCT_CATEGORY]]</f>
        <v>26153</v>
      </c>
    </row>
    <row r="5344" spans="1:7" x14ac:dyDescent="0.25">
      <c r="A5344" t="s">
        <v>11217</v>
      </c>
      <c r="B5344" t="s">
        <v>11218</v>
      </c>
      <c r="C5344" t="s">
        <v>5</v>
      </c>
      <c r="D5344" t="s">
        <v>352</v>
      </c>
      <c r="E5344" t="s">
        <v>352</v>
      </c>
      <c r="F5344" t="s">
        <v>127</v>
      </c>
      <c r="G5344" t="str">
        <f>Table_Default__ACACCTCAT[[#This Row],[ACCT_CATEGORY]]</f>
        <v>26154</v>
      </c>
    </row>
    <row r="5345" spans="1:7" x14ac:dyDescent="0.25">
      <c r="A5345" t="s">
        <v>11219</v>
      </c>
      <c r="B5345" t="s">
        <v>11220</v>
      </c>
      <c r="C5345" t="s">
        <v>5</v>
      </c>
      <c r="D5345" t="s">
        <v>352</v>
      </c>
      <c r="E5345" t="s">
        <v>352</v>
      </c>
      <c r="F5345" t="s">
        <v>127</v>
      </c>
      <c r="G5345" t="str">
        <f>Table_Default__ACACCTCAT[[#This Row],[ACCT_CATEGORY]]</f>
        <v>26156</v>
      </c>
    </row>
    <row r="5346" spans="1:7" x14ac:dyDescent="0.25">
      <c r="A5346" t="s">
        <v>11221</v>
      </c>
      <c r="B5346" t="s">
        <v>11222</v>
      </c>
      <c r="C5346" t="s">
        <v>5</v>
      </c>
      <c r="D5346" t="s">
        <v>352</v>
      </c>
      <c r="E5346" t="s">
        <v>352</v>
      </c>
      <c r="F5346" t="s">
        <v>127</v>
      </c>
      <c r="G5346" t="str">
        <f>Table_Default__ACACCTCAT[[#This Row],[ACCT_CATEGORY]]</f>
        <v>26157</v>
      </c>
    </row>
    <row r="5347" spans="1:7" x14ac:dyDescent="0.25">
      <c r="A5347" t="s">
        <v>11223</v>
      </c>
      <c r="B5347" t="s">
        <v>11224</v>
      </c>
      <c r="C5347" t="s">
        <v>5</v>
      </c>
      <c r="D5347" t="s">
        <v>352</v>
      </c>
      <c r="E5347" t="s">
        <v>352</v>
      </c>
      <c r="F5347" t="s">
        <v>127</v>
      </c>
      <c r="G5347" t="str">
        <f>Table_Default__ACACCTCAT[[#This Row],[ACCT_CATEGORY]]</f>
        <v>26158</v>
      </c>
    </row>
    <row r="5348" spans="1:7" x14ac:dyDescent="0.25">
      <c r="A5348" t="s">
        <v>11225</v>
      </c>
      <c r="B5348" t="s">
        <v>11226</v>
      </c>
      <c r="C5348" t="s">
        <v>5</v>
      </c>
      <c r="D5348" t="s">
        <v>352</v>
      </c>
      <c r="E5348" t="s">
        <v>352</v>
      </c>
      <c r="F5348" t="s">
        <v>127</v>
      </c>
      <c r="G5348" t="str">
        <f>Table_Default__ACACCTCAT[[#This Row],[ACCT_CATEGORY]]</f>
        <v>26159</v>
      </c>
    </row>
    <row r="5349" spans="1:7" x14ac:dyDescent="0.25">
      <c r="A5349" t="s">
        <v>11227</v>
      </c>
      <c r="B5349" t="s">
        <v>11228</v>
      </c>
      <c r="C5349" t="s">
        <v>5</v>
      </c>
      <c r="D5349" t="s">
        <v>352</v>
      </c>
      <c r="E5349" t="s">
        <v>352</v>
      </c>
      <c r="F5349" t="s">
        <v>127</v>
      </c>
      <c r="G5349" t="str">
        <f>Table_Default__ACACCTCAT[[#This Row],[ACCT_CATEGORY]]</f>
        <v>26160</v>
      </c>
    </row>
    <row r="5350" spans="1:7" x14ac:dyDescent="0.25">
      <c r="A5350" t="s">
        <v>11229</v>
      </c>
      <c r="B5350" t="s">
        <v>11230</v>
      </c>
      <c r="C5350" t="s">
        <v>5</v>
      </c>
      <c r="D5350" t="s">
        <v>352</v>
      </c>
      <c r="E5350" t="s">
        <v>352</v>
      </c>
      <c r="F5350" t="s">
        <v>127</v>
      </c>
      <c r="G5350" t="str">
        <f>Table_Default__ACACCTCAT[[#This Row],[ACCT_CATEGORY]]</f>
        <v>26200</v>
      </c>
    </row>
    <row r="5351" spans="1:7" x14ac:dyDescent="0.25">
      <c r="A5351" t="s">
        <v>11231</v>
      </c>
      <c r="B5351" t="s">
        <v>11232</v>
      </c>
      <c r="C5351" t="s">
        <v>5</v>
      </c>
      <c r="D5351" t="s">
        <v>352</v>
      </c>
      <c r="E5351" t="s">
        <v>352</v>
      </c>
      <c r="F5351" t="s">
        <v>127</v>
      </c>
      <c r="G5351" t="str">
        <f>Table_Default__ACACCTCAT[[#This Row],[ACCT_CATEGORY]]</f>
        <v>26201</v>
      </c>
    </row>
    <row r="5352" spans="1:7" x14ac:dyDescent="0.25">
      <c r="A5352" t="s">
        <v>11233</v>
      </c>
      <c r="B5352" t="s">
        <v>11234</v>
      </c>
      <c r="C5352" t="s">
        <v>5</v>
      </c>
      <c r="D5352" t="s">
        <v>352</v>
      </c>
      <c r="E5352" t="s">
        <v>352</v>
      </c>
      <c r="F5352" t="s">
        <v>127</v>
      </c>
      <c r="G5352" t="str">
        <f>Table_Default__ACACCTCAT[[#This Row],[ACCT_CATEGORY]]</f>
        <v>26300</v>
      </c>
    </row>
    <row r="5353" spans="1:7" x14ac:dyDescent="0.25">
      <c r="A5353" t="s">
        <v>11235</v>
      </c>
      <c r="B5353" t="s">
        <v>11236</v>
      </c>
      <c r="C5353" t="s">
        <v>5</v>
      </c>
      <c r="D5353" t="s">
        <v>352</v>
      </c>
      <c r="E5353" t="s">
        <v>352</v>
      </c>
      <c r="F5353" t="s">
        <v>127</v>
      </c>
      <c r="G5353" t="str">
        <f>Table_Default__ACACCTCAT[[#This Row],[ACCT_CATEGORY]]</f>
        <v>26301</v>
      </c>
    </row>
    <row r="5354" spans="1:7" x14ac:dyDescent="0.25">
      <c r="A5354" t="s">
        <v>11237</v>
      </c>
      <c r="B5354" t="s">
        <v>11238</v>
      </c>
      <c r="C5354" t="s">
        <v>5</v>
      </c>
      <c r="D5354" t="s">
        <v>352</v>
      </c>
      <c r="E5354" t="s">
        <v>352</v>
      </c>
      <c r="F5354" t="s">
        <v>127</v>
      </c>
      <c r="G5354" t="str">
        <f>Table_Default__ACACCTCAT[[#This Row],[ACCT_CATEGORY]]</f>
        <v>26302</v>
      </c>
    </row>
    <row r="5355" spans="1:7" x14ac:dyDescent="0.25">
      <c r="A5355" t="s">
        <v>11239</v>
      </c>
      <c r="B5355" t="s">
        <v>11240</v>
      </c>
      <c r="C5355" t="s">
        <v>5</v>
      </c>
      <c r="D5355" t="s">
        <v>352</v>
      </c>
      <c r="E5355" t="s">
        <v>352</v>
      </c>
      <c r="F5355" t="s">
        <v>127</v>
      </c>
      <c r="G5355" t="str">
        <f>Table_Default__ACACCTCAT[[#This Row],[ACCT_CATEGORY]]</f>
        <v>26303</v>
      </c>
    </row>
    <row r="5356" spans="1:7" x14ac:dyDescent="0.25">
      <c r="A5356" t="s">
        <v>11241</v>
      </c>
      <c r="B5356" t="s">
        <v>11242</v>
      </c>
      <c r="C5356" t="s">
        <v>5</v>
      </c>
      <c r="D5356" t="s">
        <v>352</v>
      </c>
      <c r="E5356" t="s">
        <v>352</v>
      </c>
      <c r="F5356" t="s">
        <v>127</v>
      </c>
      <c r="G5356" t="str">
        <f>Table_Default__ACACCTCAT[[#This Row],[ACCT_CATEGORY]]</f>
        <v>26304</v>
      </c>
    </row>
    <row r="5357" spans="1:7" x14ac:dyDescent="0.25">
      <c r="A5357" t="s">
        <v>11243</v>
      </c>
      <c r="B5357" t="s">
        <v>11244</v>
      </c>
      <c r="C5357" t="s">
        <v>5</v>
      </c>
      <c r="D5357" t="s">
        <v>352</v>
      </c>
      <c r="E5357" t="s">
        <v>352</v>
      </c>
      <c r="F5357" t="s">
        <v>127</v>
      </c>
      <c r="G5357" t="str">
        <f>Table_Default__ACACCTCAT[[#This Row],[ACCT_CATEGORY]]</f>
        <v>26305</v>
      </c>
    </row>
    <row r="5358" spans="1:7" x14ac:dyDescent="0.25">
      <c r="A5358" t="s">
        <v>11245</v>
      </c>
      <c r="B5358" t="s">
        <v>11246</v>
      </c>
      <c r="C5358" t="s">
        <v>5</v>
      </c>
      <c r="D5358" t="s">
        <v>352</v>
      </c>
      <c r="E5358" t="s">
        <v>352</v>
      </c>
      <c r="F5358" t="s">
        <v>127</v>
      </c>
      <c r="G5358" t="str">
        <f>Table_Default__ACACCTCAT[[#This Row],[ACCT_CATEGORY]]</f>
        <v>26306</v>
      </c>
    </row>
    <row r="5359" spans="1:7" x14ac:dyDescent="0.25">
      <c r="A5359" t="s">
        <v>11247</v>
      </c>
      <c r="B5359" t="s">
        <v>11248</v>
      </c>
      <c r="C5359" t="s">
        <v>5</v>
      </c>
      <c r="D5359" t="s">
        <v>352</v>
      </c>
      <c r="E5359" t="s">
        <v>352</v>
      </c>
      <c r="F5359" t="s">
        <v>127</v>
      </c>
      <c r="G5359" t="str">
        <f>Table_Default__ACACCTCAT[[#This Row],[ACCT_CATEGORY]]</f>
        <v>26307</v>
      </c>
    </row>
    <row r="5360" spans="1:7" x14ac:dyDescent="0.25">
      <c r="A5360" t="s">
        <v>11249</v>
      </c>
      <c r="B5360" t="s">
        <v>11250</v>
      </c>
      <c r="C5360" t="s">
        <v>5</v>
      </c>
      <c r="D5360" t="s">
        <v>352</v>
      </c>
      <c r="E5360" t="s">
        <v>352</v>
      </c>
      <c r="F5360" t="s">
        <v>127</v>
      </c>
      <c r="G5360" t="str">
        <f>Table_Default__ACACCTCAT[[#This Row],[ACCT_CATEGORY]]</f>
        <v>26308</v>
      </c>
    </row>
    <row r="5361" spans="1:7" x14ac:dyDescent="0.25">
      <c r="A5361" t="s">
        <v>11251</v>
      </c>
      <c r="B5361" t="s">
        <v>11252</v>
      </c>
      <c r="C5361" t="s">
        <v>5</v>
      </c>
      <c r="D5361" t="s">
        <v>352</v>
      </c>
      <c r="E5361" t="s">
        <v>352</v>
      </c>
      <c r="F5361" t="s">
        <v>127</v>
      </c>
      <c r="G5361" t="str">
        <f>Table_Default__ACACCTCAT[[#This Row],[ACCT_CATEGORY]]</f>
        <v>26309</v>
      </c>
    </row>
    <row r="5362" spans="1:7" x14ac:dyDescent="0.25">
      <c r="A5362" t="s">
        <v>11253</v>
      </c>
      <c r="B5362" t="s">
        <v>11254</v>
      </c>
      <c r="C5362" t="s">
        <v>5</v>
      </c>
      <c r="D5362" t="s">
        <v>352</v>
      </c>
      <c r="E5362" t="s">
        <v>352</v>
      </c>
      <c r="F5362" t="s">
        <v>127</v>
      </c>
      <c r="G5362" t="str">
        <f>Table_Default__ACACCTCAT[[#This Row],[ACCT_CATEGORY]]</f>
        <v>26310</v>
      </c>
    </row>
    <row r="5363" spans="1:7" x14ac:dyDescent="0.25">
      <c r="A5363" t="s">
        <v>11255</v>
      </c>
      <c r="B5363" t="s">
        <v>11256</v>
      </c>
      <c r="C5363" t="s">
        <v>5</v>
      </c>
      <c r="D5363" t="s">
        <v>352</v>
      </c>
      <c r="E5363" t="s">
        <v>352</v>
      </c>
      <c r="F5363" t="s">
        <v>127</v>
      </c>
      <c r="G5363" t="str">
        <f>Table_Default__ACACCTCAT[[#This Row],[ACCT_CATEGORY]]</f>
        <v>26311</v>
      </c>
    </row>
    <row r="5364" spans="1:7" x14ac:dyDescent="0.25">
      <c r="A5364" t="s">
        <v>11257</v>
      </c>
      <c r="B5364" t="s">
        <v>11258</v>
      </c>
      <c r="C5364" t="s">
        <v>5</v>
      </c>
      <c r="D5364" t="s">
        <v>352</v>
      </c>
      <c r="E5364" t="s">
        <v>352</v>
      </c>
      <c r="F5364" t="s">
        <v>127</v>
      </c>
      <c r="G5364" t="str">
        <f>Table_Default__ACACCTCAT[[#This Row],[ACCT_CATEGORY]]</f>
        <v>26312</v>
      </c>
    </row>
    <row r="5365" spans="1:7" x14ac:dyDescent="0.25">
      <c r="A5365" t="s">
        <v>11259</v>
      </c>
      <c r="B5365" t="s">
        <v>11260</v>
      </c>
      <c r="C5365" t="s">
        <v>5</v>
      </c>
      <c r="D5365" t="s">
        <v>352</v>
      </c>
      <c r="E5365" t="s">
        <v>352</v>
      </c>
      <c r="F5365" t="s">
        <v>127</v>
      </c>
      <c r="G5365" t="str">
        <f>Table_Default__ACACCTCAT[[#This Row],[ACCT_CATEGORY]]</f>
        <v>26313</v>
      </c>
    </row>
    <row r="5366" spans="1:7" x14ac:dyDescent="0.25">
      <c r="A5366" t="s">
        <v>11261</v>
      </c>
      <c r="B5366" t="s">
        <v>11262</v>
      </c>
      <c r="C5366" t="s">
        <v>5</v>
      </c>
      <c r="D5366" t="s">
        <v>352</v>
      </c>
      <c r="E5366" t="s">
        <v>352</v>
      </c>
      <c r="F5366" t="s">
        <v>127</v>
      </c>
      <c r="G5366" t="str">
        <f>Table_Default__ACACCTCAT[[#This Row],[ACCT_CATEGORY]]</f>
        <v>26314</v>
      </c>
    </row>
    <row r="5367" spans="1:7" x14ac:dyDescent="0.25">
      <c r="A5367" t="s">
        <v>11263</v>
      </c>
      <c r="B5367" t="s">
        <v>11264</v>
      </c>
      <c r="C5367" t="s">
        <v>5</v>
      </c>
      <c r="D5367" t="s">
        <v>352</v>
      </c>
      <c r="E5367" t="s">
        <v>352</v>
      </c>
      <c r="F5367" t="s">
        <v>127</v>
      </c>
      <c r="G5367" t="str">
        <f>Table_Default__ACACCTCAT[[#This Row],[ACCT_CATEGORY]]</f>
        <v>26315</v>
      </c>
    </row>
    <row r="5368" spans="1:7" x14ac:dyDescent="0.25">
      <c r="A5368" t="s">
        <v>11265</v>
      </c>
      <c r="B5368" t="s">
        <v>11266</v>
      </c>
      <c r="C5368" t="s">
        <v>5</v>
      </c>
      <c r="D5368" t="s">
        <v>352</v>
      </c>
      <c r="E5368" t="s">
        <v>352</v>
      </c>
      <c r="F5368" t="s">
        <v>127</v>
      </c>
      <c r="G5368" t="str">
        <f>Table_Default__ACACCTCAT[[#This Row],[ACCT_CATEGORY]]</f>
        <v>26316</v>
      </c>
    </row>
    <row r="5369" spans="1:7" x14ac:dyDescent="0.25">
      <c r="A5369" t="s">
        <v>11267</v>
      </c>
      <c r="B5369" t="s">
        <v>11268</v>
      </c>
      <c r="C5369" t="s">
        <v>5</v>
      </c>
      <c r="D5369" t="s">
        <v>352</v>
      </c>
      <c r="E5369" t="s">
        <v>352</v>
      </c>
      <c r="F5369" t="s">
        <v>127</v>
      </c>
      <c r="G5369" t="str">
        <f>Table_Default__ACACCTCAT[[#This Row],[ACCT_CATEGORY]]</f>
        <v>26317</v>
      </c>
    </row>
    <row r="5370" spans="1:7" x14ac:dyDescent="0.25">
      <c r="A5370" t="s">
        <v>11269</v>
      </c>
      <c r="B5370" t="s">
        <v>11270</v>
      </c>
      <c r="C5370" t="s">
        <v>5</v>
      </c>
      <c r="D5370" t="s">
        <v>352</v>
      </c>
      <c r="E5370" t="s">
        <v>352</v>
      </c>
      <c r="F5370" t="s">
        <v>127</v>
      </c>
      <c r="G5370" t="str">
        <f>Table_Default__ACACCTCAT[[#This Row],[ACCT_CATEGORY]]</f>
        <v>26318</v>
      </c>
    </row>
    <row r="5371" spans="1:7" x14ac:dyDescent="0.25">
      <c r="A5371" t="s">
        <v>11271</v>
      </c>
      <c r="B5371" t="s">
        <v>11272</v>
      </c>
      <c r="C5371" t="s">
        <v>5</v>
      </c>
      <c r="D5371" t="s">
        <v>352</v>
      </c>
      <c r="E5371" t="s">
        <v>352</v>
      </c>
      <c r="F5371" t="s">
        <v>127</v>
      </c>
      <c r="G5371" t="str">
        <f>Table_Default__ACACCTCAT[[#This Row],[ACCT_CATEGORY]]</f>
        <v>26319</v>
      </c>
    </row>
    <row r="5372" spans="1:7" x14ac:dyDescent="0.25">
      <c r="A5372" t="s">
        <v>11273</v>
      </c>
      <c r="B5372" t="s">
        <v>11274</v>
      </c>
      <c r="C5372" t="s">
        <v>5</v>
      </c>
      <c r="D5372" t="s">
        <v>352</v>
      </c>
      <c r="E5372" t="s">
        <v>352</v>
      </c>
      <c r="F5372" t="s">
        <v>127</v>
      </c>
      <c r="G5372" t="str">
        <f>Table_Default__ACACCTCAT[[#This Row],[ACCT_CATEGORY]]</f>
        <v>26320</v>
      </c>
    </row>
    <row r="5373" spans="1:7" x14ac:dyDescent="0.25">
      <c r="A5373" t="s">
        <v>11275</v>
      </c>
      <c r="B5373" t="s">
        <v>11276</v>
      </c>
      <c r="C5373" t="s">
        <v>5</v>
      </c>
      <c r="D5373" t="s">
        <v>352</v>
      </c>
      <c r="E5373" t="s">
        <v>352</v>
      </c>
      <c r="F5373" t="s">
        <v>127</v>
      </c>
      <c r="G5373" t="str">
        <f>Table_Default__ACACCTCAT[[#This Row],[ACCT_CATEGORY]]</f>
        <v>26321</v>
      </c>
    </row>
    <row r="5374" spans="1:7" x14ac:dyDescent="0.25">
      <c r="A5374" t="s">
        <v>11277</v>
      </c>
      <c r="B5374" t="s">
        <v>11278</v>
      </c>
      <c r="C5374" t="s">
        <v>5</v>
      </c>
      <c r="D5374" t="s">
        <v>352</v>
      </c>
      <c r="E5374" t="s">
        <v>352</v>
      </c>
      <c r="F5374" t="s">
        <v>127</v>
      </c>
      <c r="G5374" t="str">
        <f>Table_Default__ACACCTCAT[[#This Row],[ACCT_CATEGORY]]</f>
        <v>26322</v>
      </c>
    </row>
    <row r="5375" spans="1:7" x14ac:dyDescent="0.25">
      <c r="A5375" t="s">
        <v>11279</v>
      </c>
      <c r="B5375" t="s">
        <v>11280</v>
      </c>
      <c r="C5375" t="s">
        <v>5</v>
      </c>
      <c r="D5375" t="s">
        <v>352</v>
      </c>
      <c r="E5375" t="s">
        <v>352</v>
      </c>
      <c r="F5375" t="s">
        <v>127</v>
      </c>
      <c r="G5375" t="str">
        <f>Table_Default__ACACCTCAT[[#This Row],[ACCT_CATEGORY]]</f>
        <v>26323</v>
      </c>
    </row>
    <row r="5376" spans="1:7" x14ac:dyDescent="0.25">
      <c r="A5376" t="s">
        <v>11281</v>
      </c>
      <c r="B5376" t="s">
        <v>11282</v>
      </c>
      <c r="C5376" t="s">
        <v>5</v>
      </c>
      <c r="D5376" t="s">
        <v>352</v>
      </c>
      <c r="E5376" t="s">
        <v>352</v>
      </c>
      <c r="F5376" t="s">
        <v>127</v>
      </c>
      <c r="G5376" t="str">
        <f>Table_Default__ACACCTCAT[[#This Row],[ACCT_CATEGORY]]</f>
        <v>26324</v>
      </c>
    </row>
    <row r="5377" spans="1:7" x14ac:dyDescent="0.25">
      <c r="A5377" t="s">
        <v>11283</v>
      </c>
      <c r="B5377" t="s">
        <v>11284</v>
      </c>
      <c r="C5377" t="s">
        <v>5</v>
      </c>
      <c r="D5377" t="s">
        <v>352</v>
      </c>
      <c r="E5377" t="s">
        <v>352</v>
      </c>
      <c r="F5377" t="s">
        <v>127</v>
      </c>
      <c r="G5377" t="str">
        <f>Table_Default__ACACCTCAT[[#This Row],[ACCT_CATEGORY]]</f>
        <v>26325</v>
      </c>
    </row>
    <row r="5378" spans="1:7" x14ac:dyDescent="0.25">
      <c r="A5378" t="s">
        <v>11285</v>
      </c>
      <c r="B5378" t="s">
        <v>11286</v>
      </c>
      <c r="C5378" t="s">
        <v>5</v>
      </c>
      <c r="D5378" t="s">
        <v>352</v>
      </c>
      <c r="E5378" t="s">
        <v>352</v>
      </c>
      <c r="F5378" t="s">
        <v>127</v>
      </c>
      <c r="G5378" t="str">
        <f>Table_Default__ACACCTCAT[[#This Row],[ACCT_CATEGORY]]</f>
        <v>26326</v>
      </c>
    </row>
    <row r="5379" spans="1:7" x14ac:dyDescent="0.25">
      <c r="A5379" t="s">
        <v>11287</v>
      </c>
      <c r="B5379" t="s">
        <v>11288</v>
      </c>
      <c r="C5379" t="s">
        <v>5</v>
      </c>
      <c r="D5379" t="s">
        <v>352</v>
      </c>
      <c r="E5379" t="s">
        <v>352</v>
      </c>
      <c r="F5379" t="s">
        <v>127</v>
      </c>
      <c r="G5379" t="str">
        <f>Table_Default__ACACCTCAT[[#This Row],[ACCT_CATEGORY]]</f>
        <v>26327</v>
      </c>
    </row>
    <row r="5380" spans="1:7" x14ac:dyDescent="0.25">
      <c r="A5380" t="s">
        <v>11289</v>
      </c>
      <c r="B5380" t="s">
        <v>11290</v>
      </c>
      <c r="C5380" t="s">
        <v>5</v>
      </c>
      <c r="D5380" t="s">
        <v>352</v>
      </c>
      <c r="E5380" t="s">
        <v>352</v>
      </c>
      <c r="F5380" t="s">
        <v>127</v>
      </c>
      <c r="G5380" t="str">
        <f>Table_Default__ACACCTCAT[[#This Row],[ACCT_CATEGORY]]</f>
        <v>26328</v>
      </c>
    </row>
    <row r="5381" spans="1:7" x14ac:dyDescent="0.25">
      <c r="A5381" t="s">
        <v>11291</v>
      </c>
      <c r="B5381" t="s">
        <v>11292</v>
      </c>
      <c r="C5381" t="s">
        <v>5</v>
      </c>
      <c r="D5381" t="s">
        <v>352</v>
      </c>
      <c r="E5381" t="s">
        <v>352</v>
      </c>
      <c r="F5381" t="s">
        <v>127</v>
      </c>
      <c r="G5381" t="str">
        <f>Table_Default__ACACCTCAT[[#This Row],[ACCT_CATEGORY]]</f>
        <v>26329</v>
      </c>
    </row>
    <row r="5382" spans="1:7" x14ac:dyDescent="0.25">
      <c r="A5382" t="s">
        <v>11293</v>
      </c>
      <c r="B5382" t="s">
        <v>11294</v>
      </c>
      <c r="C5382" t="s">
        <v>5</v>
      </c>
      <c r="D5382" t="s">
        <v>352</v>
      </c>
      <c r="E5382" t="s">
        <v>352</v>
      </c>
      <c r="F5382" t="s">
        <v>127</v>
      </c>
      <c r="G5382" t="str">
        <f>Table_Default__ACACCTCAT[[#This Row],[ACCT_CATEGORY]]</f>
        <v>26330</v>
      </c>
    </row>
    <row r="5383" spans="1:7" x14ac:dyDescent="0.25">
      <c r="A5383" t="s">
        <v>11295</v>
      </c>
      <c r="B5383" t="s">
        <v>11296</v>
      </c>
      <c r="C5383" t="s">
        <v>5</v>
      </c>
      <c r="D5383" t="s">
        <v>352</v>
      </c>
      <c r="E5383" t="s">
        <v>352</v>
      </c>
      <c r="F5383" t="s">
        <v>127</v>
      </c>
      <c r="G5383" t="str">
        <f>Table_Default__ACACCTCAT[[#This Row],[ACCT_CATEGORY]]</f>
        <v>26331</v>
      </c>
    </row>
    <row r="5384" spans="1:7" x14ac:dyDescent="0.25">
      <c r="A5384" t="s">
        <v>11297</v>
      </c>
      <c r="B5384" t="s">
        <v>11298</v>
      </c>
      <c r="C5384" t="s">
        <v>5</v>
      </c>
      <c r="D5384" t="s">
        <v>352</v>
      </c>
      <c r="E5384" t="s">
        <v>352</v>
      </c>
      <c r="F5384" t="s">
        <v>127</v>
      </c>
      <c r="G5384" t="str">
        <f>Table_Default__ACACCTCAT[[#This Row],[ACCT_CATEGORY]]</f>
        <v>26332</v>
      </c>
    </row>
    <row r="5385" spans="1:7" x14ac:dyDescent="0.25">
      <c r="A5385" t="s">
        <v>11299</v>
      </c>
      <c r="B5385" t="s">
        <v>11300</v>
      </c>
      <c r="C5385" t="s">
        <v>5</v>
      </c>
      <c r="D5385" t="s">
        <v>352</v>
      </c>
      <c r="E5385" t="s">
        <v>352</v>
      </c>
      <c r="F5385" t="s">
        <v>127</v>
      </c>
      <c r="G5385" t="str">
        <f>Table_Default__ACACCTCAT[[#This Row],[ACCT_CATEGORY]]</f>
        <v>26333</v>
      </c>
    </row>
    <row r="5386" spans="1:7" x14ac:dyDescent="0.25">
      <c r="A5386" t="s">
        <v>11301</v>
      </c>
      <c r="B5386" t="s">
        <v>11302</v>
      </c>
      <c r="C5386" t="s">
        <v>5</v>
      </c>
      <c r="D5386" t="s">
        <v>352</v>
      </c>
      <c r="E5386" t="s">
        <v>352</v>
      </c>
      <c r="F5386" t="s">
        <v>127</v>
      </c>
      <c r="G5386" t="str">
        <f>Table_Default__ACACCTCAT[[#This Row],[ACCT_CATEGORY]]</f>
        <v>26334</v>
      </c>
    </row>
    <row r="5387" spans="1:7" x14ac:dyDescent="0.25">
      <c r="A5387" t="s">
        <v>11303</v>
      </c>
      <c r="B5387" t="s">
        <v>11304</v>
      </c>
      <c r="C5387" t="s">
        <v>5</v>
      </c>
      <c r="D5387" t="s">
        <v>352</v>
      </c>
      <c r="E5387" t="s">
        <v>352</v>
      </c>
      <c r="F5387" t="s">
        <v>127</v>
      </c>
      <c r="G5387" t="str">
        <f>Table_Default__ACACCTCAT[[#This Row],[ACCT_CATEGORY]]</f>
        <v>26335</v>
      </c>
    </row>
    <row r="5388" spans="1:7" x14ac:dyDescent="0.25">
      <c r="A5388" t="s">
        <v>11305</v>
      </c>
      <c r="B5388" t="s">
        <v>11306</v>
      </c>
      <c r="C5388" t="s">
        <v>5</v>
      </c>
      <c r="D5388" t="s">
        <v>352</v>
      </c>
      <c r="E5388" t="s">
        <v>352</v>
      </c>
      <c r="F5388" t="s">
        <v>127</v>
      </c>
      <c r="G5388" t="str">
        <f>Table_Default__ACACCTCAT[[#This Row],[ACCT_CATEGORY]]</f>
        <v>26336</v>
      </c>
    </row>
    <row r="5389" spans="1:7" x14ac:dyDescent="0.25">
      <c r="A5389" t="s">
        <v>11307</v>
      </c>
      <c r="B5389" t="s">
        <v>11308</v>
      </c>
      <c r="C5389" t="s">
        <v>5</v>
      </c>
      <c r="D5389" t="s">
        <v>352</v>
      </c>
      <c r="E5389" t="s">
        <v>352</v>
      </c>
      <c r="F5389" t="s">
        <v>127</v>
      </c>
      <c r="G5389" t="str">
        <f>Table_Default__ACACCTCAT[[#This Row],[ACCT_CATEGORY]]</f>
        <v>26337</v>
      </c>
    </row>
    <row r="5390" spans="1:7" x14ac:dyDescent="0.25">
      <c r="A5390" t="s">
        <v>11309</v>
      </c>
      <c r="B5390" t="s">
        <v>11310</v>
      </c>
      <c r="C5390" t="s">
        <v>5</v>
      </c>
      <c r="D5390" t="s">
        <v>352</v>
      </c>
      <c r="E5390" t="s">
        <v>352</v>
      </c>
      <c r="F5390" t="s">
        <v>127</v>
      </c>
      <c r="G5390" t="str">
        <f>Table_Default__ACACCTCAT[[#This Row],[ACCT_CATEGORY]]</f>
        <v>26338</v>
      </c>
    </row>
    <row r="5391" spans="1:7" x14ac:dyDescent="0.25">
      <c r="A5391" t="s">
        <v>11311</v>
      </c>
      <c r="B5391" t="s">
        <v>11312</v>
      </c>
      <c r="C5391" t="s">
        <v>5</v>
      </c>
      <c r="D5391" t="s">
        <v>352</v>
      </c>
      <c r="E5391" t="s">
        <v>352</v>
      </c>
      <c r="F5391" t="s">
        <v>127</v>
      </c>
      <c r="G5391" t="str">
        <f>Table_Default__ACACCTCAT[[#This Row],[ACCT_CATEGORY]]</f>
        <v>26339</v>
      </c>
    </row>
    <row r="5392" spans="1:7" x14ac:dyDescent="0.25">
      <c r="A5392" t="s">
        <v>11313</v>
      </c>
      <c r="B5392" t="s">
        <v>11314</v>
      </c>
      <c r="C5392" t="s">
        <v>5</v>
      </c>
      <c r="D5392" t="s">
        <v>352</v>
      </c>
      <c r="E5392" t="s">
        <v>352</v>
      </c>
      <c r="F5392" t="s">
        <v>127</v>
      </c>
      <c r="G5392" t="str">
        <f>Table_Default__ACACCTCAT[[#This Row],[ACCT_CATEGORY]]</f>
        <v>26340</v>
      </c>
    </row>
    <row r="5393" spans="1:7" x14ac:dyDescent="0.25">
      <c r="A5393" t="s">
        <v>11315</v>
      </c>
      <c r="B5393" t="s">
        <v>11316</v>
      </c>
      <c r="C5393" t="s">
        <v>5</v>
      </c>
      <c r="D5393" t="s">
        <v>352</v>
      </c>
      <c r="E5393" t="s">
        <v>352</v>
      </c>
      <c r="F5393" t="s">
        <v>127</v>
      </c>
      <c r="G5393" t="str">
        <f>Table_Default__ACACCTCAT[[#This Row],[ACCT_CATEGORY]]</f>
        <v>26341</v>
      </c>
    </row>
    <row r="5394" spans="1:7" x14ac:dyDescent="0.25">
      <c r="A5394" t="s">
        <v>11317</v>
      </c>
      <c r="B5394" t="s">
        <v>11318</v>
      </c>
      <c r="C5394" t="s">
        <v>5</v>
      </c>
      <c r="D5394" t="s">
        <v>352</v>
      </c>
      <c r="E5394" t="s">
        <v>352</v>
      </c>
      <c r="F5394" t="s">
        <v>127</v>
      </c>
      <c r="G5394" t="str">
        <f>Table_Default__ACACCTCAT[[#This Row],[ACCT_CATEGORY]]</f>
        <v>26342</v>
      </c>
    </row>
    <row r="5395" spans="1:7" x14ac:dyDescent="0.25">
      <c r="A5395" t="s">
        <v>11319</v>
      </c>
      <c r="B5395" t="s">
        <v>11320</v>
      </c>
      <c r="C5395" t="s">
        <v>5</v>
      </c>
      <c r="D5395" t="s">
        <v>352</v>
      </c>
      <c r="E5395" t="s">
        <v>352</v>
      </c>
      <c r="F5395" t="s">
        <v>127</v>
      </c>
      <c r="G5395" t="str">
        <f>Table_Default__ACACCTCAT[[#This Row],[ACCT_CATEGORY]]</f>
        <v>26343</v>
      </c>
    </row>
    <row r="5396" spans="1:7" x14ac:dyDescent="0.25">
      <c r="A5396" t="s">
        <v>11321</v>
      </c>
      <c r="B5396" t="s">
        <v>11322</v>
      </c>
      <c r="C5396" t="s">
        <v>5</v>
      </c>
      <c r="D5396" t="s">
        <v>352</v>
      </c>
      <c r="E5396" t="s">
        <v>352</v>
      </c>
      <c r="F5396" t="s">
        <v>127</v>
      </c>
      <c r="G5396" t="str">
        <f>Table_Default__ACACCTCAT[[#This Row],[ACCT_CATEGORY]]</f>
        <v>26344</v>
      </c>
    </row>
    <row r="5397" spans="1:7" x14ac:dyDescent="0.25">
      <c r="A5397" t="s">
        <v>11323</v>
      </c>
      <c r="B5397" t="s">
        <v>11324</v>
      </c>
      <c r="C5397" t="s">
        <v>5</v>
      </c>
      <c r="D5397" t="s">
        <v>352</v>
      </c>
      <c r="E5397" t="s">
        <v>352</v>
      </c>
      <c r="F5397" t="s">
        <v>127</v>
      </c>
      <c r="G5397" t="str">
        <f>Table_Default__ACACCTCAT[[#This Row],[ACCT_CATEGORY]]</f>
        <v>26345</v>
      </c>
    </row>
    <row r="5398" spans="1:7" x14ac:dyDescent="0.25">
      <c r="A5398" t="s">
        <v>11325</v>
      </c>
      <c r="B5398" t="s">
        <v>11326</v>
      </c>
      <c r="C5398" t="s">
        <v>5</v>
      </c>
      <c r="D5398" t="s">
        <v>352</v>
      </c>
      <c r="E5398" t="s">
        <v>352</v>
      </c>
      <c r="F5398" t="s">
        <v>127</v>
      </c>
      <c r="G5398" t="str">
        <f>Table_Default__ACACCTCAT[[#This Row],[ACCT_CATEGORY]]</f>
        <v>26346</v>
      </c>
    </row>
    <row r="5399" spans="1:7" x14ac:dyDescent="0.25">
      <c r="A5399" t="s">
        <v>11327</v>
      </c>
      <c r="B5399" t="s">
        <v>11328</v>
      </c>
      <c r="C5399" t="s">
        <v>5</v>
      </c>
      <c r="D5399" t="s">
        <v>352</v>
      </c>
      <c r="E5399" t="s">
        <v>352</v>
      </c>
      <c r="F5399" t="s">
        <v>127</v>
      </c>
      <c r="G5399" t="str">
        <f>Table_Default__ACACCTCAT[[#This Row],[ACCT_CATEGORY]]</f>
        <v>26347</v>
      </c>
    </row>
    <row r="5400" spans="1:7" x14ac:dyDescent="0.25">
      <c r="A5400" t="s">
        <v>11329</v>
      </c>
      <c r="B5400" t="s">
        <v>11330</v>
      </c>
      <c r="C5400" t="s">
        <v>5</v>
      </c>
      <c r="D5400" t="s">
        <v>352</v>
      </c>
      <c r="E5400" t="s">
        <v>352</v>
      </c>
      <c r="F5400" t="s">
        <v>127</v>
      </c>
      <c r="G5400" t="str">
        <f>Table_Default__ACACCTCAT[[#This Row],[ACCT_CATEGORY]]</f>
        <v>26348</v>
      </c>
    </row>
    <row r="5401" spans="1:7" x14ac:dyDescent="0.25">
      <c r="A5401" t="s">
        <v>11331</v>
      </c>
      <c r="B5401" t="s">
        <v>11332</v>
      </c>
      <c r="C5401" t="s">
        <v>5</v>
      </c>
      <c r="D5401" t="s">
        <v>352</v>
      </c>
      <c r="E5401" t="s">
        <v>352</v>
      </c>
      <c r="F5401" t="s">
        <v>127</v>
      </c>
      <c r="G5401" t="str">
        <f>Table_Default__ACACCTCAT[[#This Row],[ACCT_CATEGORY]]</f>
        <v>26349</v>
      </c>
    </row>
    <row r="5402" spans="1:7" x14ac:dyDescent="0.25">
      <c r="A5402" t="s">
        <v>11333</v>
      </c>
      <c r="B5402" t="s">
        <v>11334</v>
      </c>
      <c r="C5402" t="s">
        <v>5</v>
      </c>
      <c r="D5402" t="s">
        <v>352</v>
      </c>
      <c r="E5402" t="s">
        <v>352</v>
      </c>
      <c r="F5402" t="s">
        <v>127</v>
      </c>
      <c r="G5402" t="str">
        <f>Table_Default__ACACCTCAT[[#This Row],[ACCT_CATEGORY]]</f>
        <v>26350</v>
      </c>
    </row>
    <row r="5403" spans="1:7" x14ac:dyDescent="0.25">
      <c r="A5403" t="s">
        <v>11335</v>
      </c>
      <c r="B5403" t="s">
        <v>11336</v>
      </c>
      <c r="C5403" t="s">
        <v>5</v>
      </c>
      <c r="D5403" t="s">
        <v>352</v>
      </c>
      <c r="E5403" t="s">
        <v>352</v>
      </c>
      <c r="F5403" t="s">
        <v>127</v>
      </c>
      <c r="G5403" t="str">
        <f>Table_Default__ACACCTCAT[[#This Row],[ACCT_CATEGORY]]</f>
        <v>26351</v>
      </c>
    </row>
    <row r="5404" spans="1:7" x14ac:dyDescent="0.25">
      <c r="A5404" t="s">
        <v>11337</v>
      </c>
      <c r="B5404" t="s">
        <v>11338</v>
      </c>
      <c r="C5404" t="s">
        <v>5</v>
      </c>
      <c r="D5404" t="s">
        <v>352</v>
      </c>
      <c r="E5404" t="s">
        <v>352</v>
      </c>
      <c r="F5404" t="s">
        <v>127</v>
      </c>
      <c r="G5404" t="str">
        <f>Table_Default__ACACCTCAT[[#This Row],[ACCT_CATEGORY]]</f>
        <v>26352</v>
      </c>
    </row>
    <row r="5405" spans="1:7" x14ac:dyDescent="0.25">
      <c r="A5405" t="s">
        <v>11339</v>
      </c>
      <c r="B5405" t="s">
        <v>11340</v>
      </c>
      <c r="C5405" t="s">
        <v>5</v>
      </c>
      <c r="D5405" t="s">
        <v>352</v>
      </c>
      <c r="E5405" t="s">
        <v>352</v>
      </c>
      <c r="F5405" t="s">
        <v>127</v>
      </c>
      <c r="G5405" t="str">
        <f>Table_Default__ACACCTCAT[[#This Row],[ACCT_CATEGORY]]</f>
        <v>26353</v>
      </c>
    </row>
    <row r="5406" spans="1:7" x14ac:dyDescent="0.25">
      <c r="A5406" t="s">
        <v>11341</v>
      </c>
      <c r="B5406" t="s">
        <v>11342</v>
      </c>
      <c r="C5406" t="s">
        <v>5</v>
      </c>
      <c r="D5406" t="s">
        <v>352</v>
      </c>
      <c r="E5406" t="s">
        <v>352</v>
      </c>
      <c r="F5406" t="s">
        <v>127</v>
      </c>
      <c r="G5406" t="str">
        <f>Table_Default__ACACCTCAT[[#This Row],[ACCT_CATEGORY]]</f>
        <v>26354</v>
      </c>
    </row>
    <row r="5407" spans="1:7" x14ac:dyDescent="0.25">
      <c r="A5407" t="s">
        <v>11343</v>
      </c>
      <c r="B5407" t="s">
        <v>11344</v>
      </c>
      <c r="C5407" t="s">
        <v>5</v>
      </c>
      <c r="D5407" t="s">
        <v>352</v>
      </c>
      <c r="E5407" t="s">
        <v>352</v>
      </c>
      <c r="F5407" t="s">
        <v>127</v>
      </c>
      <c r="G5407" t="str">
        <f>Table_Default__ACACCTCAT[[#This Row],[ACCT_CATEGORY]]</f>
        <v>26355</v>
      </c>
    </row>
    <row r="5408" spans="1:7" x14ac:dyDescent="0.25">
      <c r="A5408" t="s">
        <v>11345</v>
      </c>
      <c r="B5408" t="s">
        <v>11346</v>
      </c>
      <c r="C5408" t="s">
        <v>5</v>
      </c>
      <c r="D5408" t="s">
        <v>352</v>
      </c>
      <c r="E5408" t="s">
        <v>352</v>
      </c>
      <c r="F5408" t="s">
        <v>127</v>
      </c>
      <c r="G5408" t="str">
        <f>Table_Default__ACACCTCAT[[#This Row],[ACCT_CATEGORY]]</f>
        <v>26356</v>
      </c>
    </row>
    <row r="5409" spans="1:7" x14ac:dyDescent="0.25">
      <c r="A5409" t="s">
        <v>11347</v>
      </c>
      <c r="B5409" t="s">
        <v>11348</v>
      </c>
      <c r="C5409" t="s">
        <v>5</v>
      </c>
      <c r="D5409" t="s">
        <v>352</v>
      </c>
      <c r="E5409" t="s">
        <v>352</v>
      </c>
      <c r="F5409" t="s">
        <v>127</v>
      </c>
      <c r="G5409" t="str">
        <f>Table_Default__ACACCTCAT[[#This Row],[ACCT_CATEGORY]]</f>
        <v>26357</v>
      </c>
    </row>
    <row r="5410" spans="1:7" x14ac:dyDescent="0.25">
      <c r="A5410" t="s">
        <v>11349</v>
      </c>
      <c r="B5410" t="s">
        <v>11350</v>
      </c>
      <c r="C5410" t="s">
        <v>5</v>
      </c>
      <c r="D5410" t="s">
        <v>352</v>
      </c>
      <c r="E5410" t="s">
        <v>352</v>
      </c>
      <c r="F5410" t="s">
        <v>127</v>
      </c>
      <c r="G5410" t="str">
        <f>Table_Default__ACACCTCAT[[#This Row],[ACCT_CATEGORY]]</f>
        <v>26358</v>
      </c>
    </row>
    <row r="5411" spans="1:7" x14ac:dyDescent="0.25">
      <c r="A5411" t="s">
        <v>11351</v>
      </c>
      <c r="B5411" t="s">
        <v>11352</v>
      </c>
      <c r="C5411" t="s">
        <v>5</v>
      </c>
      <c r="D5411" t="s">
        <v>352</v>
      </c>
      <c r="E5411" t="s">
        <v>352</v>
      </c>
      <c r="F5411" t="s">
        <v>127</v>
      </c>
      <c r="G5411" t="str">
        <f>Table_Default__ACACCTCAT[[#This Row],[ACCT_CATEGORY]]</f>
        <v>26359</v>
      </c>
    </row>
    <row r="5412" spans="1:7" x14ac:dyDescent="0.25">
      <c r="A5412" t="s">
        <v>11353</v>
      </c>
      <c r="B5412" t="s">
        <v>11354</v>
      </c>
      <c r="C5412" t="s">
        <v>5</v>
      </c>
      <c r="D5412" t="s">
        <v>352</v>
      </c>
      <c r="E5412" t="s">
        <v>352</v>
      </c>
      <c r="F5412" t="s">
        <v>127</v>
      </c>
      <c r="G5412" t="str">
        <f>Table_Default__ACACCTCAT[[#This Row],[ACCT_CATEGORY]]</f>
        <v>26360</v>
      </c>
    </row>
    <row r="5413" spans="1:7" x14ac:dyDescent="0.25">
      <c r="A5413" t="s">
        <v>11355</v>
      </c>
      <c r="B5413" t="s">
        <v>11356</v>
      </c>
      <c r="C5413" t="s">
        <v>5</v>
      </c>
      <c r="D5413" t="s">
        <v>352</v>
      </c>
      <c r="E5413" t="s">
        <v>352</v>
      </c>
      <c r="F5413" t="s">
        <v>127</v>
      </c>
      <c r="G5413" t="str">
        <f>Table_Default__ACACCTCAT[[#This Row],[ACCT_CATEGORY]]</f>
        <v>26361</v>
      </c>
    </row>
    <row r="5414" spans="1:7" x14ac:dyDescent="0.25">
      <c r="A5414" t="s">
        <v>11357</v>
      </c>
      <c r="B5414" t="s">
        <v>11358</v>
      </c>
      <c r="C5414" t="s">
        <v>5</v>
      </c>
      <c r="D5414" t="s">
        <v>352</v>
      </c>
      <c r="E5414" t="s">
        <v>352</v>
      </c>
      <c r="F5414" t="s">
        <v>127</v>
      </c>
      <c r="G5414" t="str">
        <f>Table_Default__ACACCTCAT[[#This Row],[ACCT_CATEGORY]]</f>
        <v>26362</v>
      </c>
    </row>
    <row r="5415" spans="1:7" x14ac:dyDescent="0.25">
      <c r="A5415" t="s">
        <v>11359</v>
      </c>
      <c r="B5415" t="s">
        <v>11360</v>
      </c>
      <c r="C5415" t="s">
        <v>5</v>
      </c>
      <c r="D5415" t="s">
        <v>352</v>
      </c>
      <c r="E5415" t="s">
        <v>352</v>
      </c>
      <c r="F5415" t="s">
        <v>127</v>
      </c>
      <c r="G5415" t="str">
        <f>Table_Default__ACACCTCAT[[#This Row],[ACCT_CATEGORY]]</f>
        <v>26363</v>
      </c>
    </row>
    <row r="5416" spans="1:7" x14ac:dyDescent="0.25">
      <c r="A5416" t="s">
        <v>11361</v>
      </c>
      <c r="B5416" t="s">
        <v>11362</v>
      </c>
      <c r="C5416" t="s">
        <v>5</v>
      </c>
      <c r="D5416" t="s">
        <v>352</v>
      </c>
      <c r="E5416" t="s">
        <v>352</v>
      </c>
      <c r="F5416" t="s">
        <v>127</v>
      </c>
      <c r="G5416" t="str">
        <f>Table_Default__ACACCTCAT[[#This Row],[ACCT_CATEGORY]]</f>
        <v>26364</v>
      </c>
    </row>
    <row r="5417" spans="1:7" x14ac:dyDescent="0.25">
      <c r="A5417" t="s">
        <v>11363</v>
      </c>
      <c r="B5417" t="s">
        <v>11364</v>
      </c>
      <c r="C5417" t="s">
        <v>5</v>
      </c>
      <c r="D5417" t="s">
        <v>352</v>
      </c>
      <c r="E5417" t="s">
        <v>352</v>
      </c>
      <c r="F5417" t="s">
        <v>127</v>
      </c>
      <c r="G5417" t="str">
        <f>Table_Default__ACACCTCAT[[#This Row],[ACCT_CATEGORY]]</f>
        <v>26365</v>
      </c>
    </row>
    <row r="5418" spans="1:7" x14ac:dyDescent="0.25">
      <c r="A5418" t="s">
        <v>11365</v>
      </c>
      <c r="B5418" t="s">
        <v>11366</v>
      </c>
      <c r="C5418" t="s">
        <v>5</v>
      </c>
      <c r="D5418" t="s">
        <v>352</v>
      </c>
      <c r="E5418" t="s">
        <v>352</v>
      </c>
      <c r="F5418" t="s">
        <v>127</v>
      </c>
      <c r="G5418" t="str">
        <f>Table_Default__ACACCTCAT[[#This Row],[ACCT_CATEGORY]]</f>
        <v>26366</v>
      </c>
    </row>
    <row r="5419" spans="1:7" x14ac:dyDescent="0.25">
      <c r="A5419" t="s">
        <v>11367</v>
      </c>
      <c r="B5419" t="s">
        <v>11368</v>
      </c>
      <c r="C5419" t="s">
        <v>5</v>
      </c>
      <c r="D5419" t="s">
        <v>352</v>
      </c>
      <c r="E5419" t="s">
        <v>352</v>
      </c>
      <c r="F5419" t="s">
        <v>127</v>
      </c>
      <c r="G5419" t="str">
        <f>Table_Default__ACACCTCAT[[#This Row],[ACCT_CATEGORY]]</f>
        <v>26367</v>
      </c>
    </row>
    <row r="5420" spans="1:7" x14ac:dyDescent="0.25">
      <c r="A5420" t="s">
        <v>11369</v>
      </c>
      <c r="B5420" t="s">
        <v>11370</v>
      </c>
      <c r="C5420" t="s">
        <v>5</v>
      </c>
      <c r="D5420" t="s">
        <v>352</v>
      </c>
      <c r="E5420" t="s">
        <v>352</v>
      </c>
      <c r="F5420" t="s">
        <v>127</v>
      </c>
      <c r="G5420" t="str">
        <f>Table_Default__ACACCTCAT[[#This Row],[ACCT_CATEGORY]]</f>
        <v>26368</v>
      </c>
    </row>
    <row r="5421" spans="1:7" x14ac:dyDescent="0.25">
      <c r="A5421" t="s">
        <v>11371</v>
      </c>
      <c r="B5421" t="s">
        <v>11372</v>
      </c>
      <c r="C5421" t="s">
        <v>5</v>
      </c>
      <c r="D5421" t="s">
        <v>352</v>
      </c>
      <c r="E5421" t="s">
        <v>352</v>
      </c>
      <c r="F5421" t="s">
        <v>127</v>
      </c>
      <c r="G5421" t="str">
        <f>Table_Default__ACACCTCAT[[#This Row],[ACCT_CATEGORY]]</f>
        <v>26369</v>
      </c>
    </row>
    <row r="5422" spans="1:7" x14ac:dyDescent="0.25">
      <c r="A5422" t="s">
        <v>11373</v>
      </c>
      <c r="B5422" t="s">
        <v>11374</v>
      </c>
      <c r="C5422" t="s">
        <v>5</v>
      </c>
      <c r="D5422" t="s">
        <v>352</v>
      </c>
      <c r="E5422" t="s">
        <v>352</v>
      </c>
      <c r="F5422" t="s">
        <v>127</v>
      </c>
      <c r="G5422" t="str">
        <f>Table_Default__ACACCTCAT[[#This Row],[ACCT_CATEGORY]]</f>
        <v>26370</v>
      </c>
    </row>
    <row r="5423" spans="1:7" x14ac:dyDescent="0.25">
      <c r="A5423" t="s">
        <v>11375</v>
      </c>
      <c r="B5423" t="s">
        <v>11376</v>
      </c>
      <c r="C5423" t="s">
        <v>5</v>
      </c>
      <c r="D5423" t="s">
        <v>352</v>
      </c>
      <c r="E5423" t="s">
        <v>352</v>
      </c>
      <c r="F5423" t="s">
        <v>127</v>
      </c>
      <c r="G5423" t="str">
        <f>Table_Default__ACACCTCAT[[#This Row],[ACCT_CATEGORY]]</f>
        <v>26371</v>
      </c>
    </row>
    <row r="5424" spans="1:7" x14ac:dyDescent="0.25">
      <c r="A5424" t="s">
        <v>11377</v>
      </c>
      <c r="B5424" t="s">
        <v>11378</v>
      </c>
      <c r="C5424" t="s">
        <v>5</v>
      </c>
      <c r="D5424" t="s">
        <v>352</v>
      </c>
      <c r="E5424" t="s">
        <v>352</v>
      </c>
      <c r="F5424" t="s">
        <v>127</v>
      </c>
      <c r="G5424" t="str">
        <f>Table_Default__ACACCTCAT[[#This Row],[ACCT_CATEGORY]]</f>
        <v>26372</v>
      </c>
    </row>
    <row r="5425" spans="1:7" x14ac:dyDescent="0.25">
      <c r="A5425" t="s">
        <v>11379</v>
      </c>
      <c r="B5425" t="s">
        <v>11380</v>
      </c>
      <c r="C5425" t="s">
        <v>5</v>
      </c>
      <c r="D5425" t="s">
        <v>352</v>
      </c>
      <c r="E5425" t="s">
        <v>352</v>
      </c>
      <c r="F5425" t="s">
        <v>127</v>
      </c>
      <c r="G5425" t="str">
        <f>Table_Default__ACACCTCAT[[#This Row],[ACCT_CATEGORY]]</f>
        <v>26373</v>
      </c>
    </row>
    <row r="5426" spans="1:7" x14ac:dyDescent="0.25">
      <c r="A5426" t="s">
        <v>11381</v>
      </c>
      <c r="B5426" t="s">
        <v>11382</v>
      </c>
      <c r="C5426" t="s">
        <v>5</v>
      </c>
      <c r="D5426" t="s">
        <v>352</v>
      </c>
      <c r="E5426" t="s">
        <v>352</v>
      </c>
      <c r="F5426" t="s">
        <v>127</v>
      </c>
      <c r="G5426" t="str">
        <f>Table_Default__ACACCTCAT[[#This Row],[ACCT_CATEGORY]]</f>
        <v>26374</v>
      </c>
    </row>
    <row r="5427" spans="1:7" x14ac:dyDescent="0.25">
      <c r="A5427" t="s">
        <v>11383</v>
      </c>
      <c r="B5427" t="s">
        <v>11384</v>
      </c>
      <c r="C5427" t="s">
        <v>5</v>
      </c>
      <c r="D5427" t="s">
        <v>352</v>
      </c>
      <c r="E5427" t="s">
        <v>352</v>
      </c>
      <c r="F5427" t="s">
        <v>127</v>
      </c>
      <c r="G5427" t="str">
        <f>Table_Default__ACACCTCAT[[#This Row],[ACCT_CATEGORY]]</f>
        <v>26375</v>
      </c>
    </row>
    <row r="5428" spans="1:7" x14ac:dyDescent="0.25">
      <c r="A5428" t="s">
        <v>11385</v>
      </c>
      <c r="B5428" t="s">
        <v>11386</v>
      </c>
      <c r="C5428" t="s">
        <v>5</v>
      </c>
      <c r="D5428" t="s">
        <v>352</v>
      </c>
      <c r="E5428" t="s">
        <v>352</v>
      </c>
      <c r="F5428" t="s">
        <v>127</v>
      </c>
      <c r="G5428" t="str">
        <f>Table_Default__ACACCTCAT[[#This Row],[ACCT_CATEGORY]]</f>
        <v>26376</v>
      </c>
    </row>
    <row r="5429" spans="1:7" x14ac:dyDescent="0.25">
      <c r="A5429" t="s">
        <v>11387</v>
      </c>
      <c r="B5429" t="s">
        <v>11388</v>
      </c>
      <c r="C5429" t="s">
        <v>5</v>
      </c>
      <c r="D5429" t="s">
        <v>352</v>
      </c>
      <c r="E5429" t="s">
        <v>352</v>
      </c>
      <c r="F5429" t="s">
        <v>127</v>
      </c>
      <c r="G5429" t="str">
        <f>Table_Default__ACACCTCAT[[#This Row],[ACCT_CATEGORY]]</f>
        <v>26377</v>
      </c>
    </row>
    <row r="5430" spans="1:7" x14ac:dyDescent="0.25">
      <c r="A5430" t="s">
        <v>11389</v>
      </c>
      <c r="B5430" t="s">
        <v>11390</v>
      </c>
      <c r="C5430" t="s">
        <v>5</v>
      </c>
      <c r="D5430" t="s">
        <v>352</v>
      </c>
      <c r="E5430" t="s">
        <v>352</v>
      </c>
      <c r="F5430" t="s">
        <v>127</v>
      </c>
      <c r="G5430" t="str">
        <f>Table_Default__ACACCTCAT[[#This Row],[ACCT_CATEGORY]]</f>
        <v>26378</v>
      </c>
    </row>
    <row r="5431" spans="1:7" x14ac:dyDescent="0.25">
      <c r="A5431" t="s">
        <v>11391</v>
      </c>
      <c r="B5431" t="s">
        <v>11392</v>
      </c>
      <c r="C5431" t="s">
        <v>5</v>
      </c>
      <c r="D5431" t="s">
        <v>352</v>
      </c>
      <c r="E5431" t="s">
        <v>352</v>
      </c>
      <c r="F5431" t="s">
        <v>127</v>
      </c>
      <c r="G5431" t="str">
        <f>Table_Default__ACACCTCAT[[#This Row],[ACCT_CATEGORY]]</f>
        <v>26379</v>
      </c>
    </row>
    <row r="5432" spans="1:7" x14ac:dyDescent="0.25">
      <c r="A5432" t="s">
        <v>11393</v>
      </c>
      <c r="B5432" t="s">
        <v>11394</v>
      </c>
      <c r="C5432" t="s">
        <v>5</v>
      </c>
      <c r="D5432" t="s">
        <v>352</v>
      </c>
      <c r="E5432" t="s">
        <v>352</v>
      </c>
      <c r="F5432" t="s">
        <v>127</v>
      </c>
      <c r="G5432" t="str">
        <f>Table_Default__ACACCTCAT[[#This Row],[ACCT_CATEGORY]]</f>
        <v>26502</v>
      </c>
    </row>
    <row r="5433" spans="1:7" x14ac:dyDescent="0.25">
      <c r="A5433" t="s">
        <v>11395</v>
      </c>
      <c r="B5433" t="s">
        <v>11396</v>
      </c>
      <c r="C5433" t="s">
        <v>5</v>
      </c>
      <c r="D5433" t="s">
        <v>352</v>
      </c>
      <c r="E5433" t="s">
        <v>352</v>
      </c>
      <c r="F5433" t="s">
        <v>127</v>
      </c>
      <c r="G5433" t="str">
        <f>Table_Default__ACACCTCAT[[#This Row],[ACCT_CATEGORY]]</f>
        <v>27000</v>
      </c>
    </row>
    <row r="5434" spans="1:7" x14ac:dyDescent="0.25">
      <c r="A5434" t="s">
        <v>11397</v>
      </c>
      <c r="B5434" t="s">
        <v>11398</v>
      </c>
      <c r="C5434" t="s">
        <v>5</v>
      </c>
      <c r="D5434" t="s">
        <v>352</v>
      </c>
      <c r="E5434" t="s">
        <v>352</v>
      </c>
      <c r="F5434" t="s">
        <v>127</v>
      </c>
      <c r="G5434" t="str">
        <f>Table_Default__ACACCTCAT[[#This Row],[ACCT_CATEGORY]]</f>
        <v>27001</v>
      </c>
    </row>
    <row r="5435" spans="1:7" x14ac:dyDescent="0.25">
      <c r="A5435" t="s">
        <v>11399</v>
      </c>
      <c r="B5435" t="s">
        <v>11400</v>
      </c>
      <c r="C5435" t="s">
        <v>5</v>
      </c>
      <c r="D5435" t="s">
        <v>352</v>
      </c>
      <c r="E5435" t="s">
        <v>352</v>
      </c>
      <c r="F5435" t="s">
        <v>127</v>
      </c>
      <c r="G5435" t="str">
        <f>Table_Default__ACACCTCAT[[#This Row],[ACCT_CATEGORY]]</f>
        <v>27002</v>
      </c>
    </row>
    <row r="5436" spans="1:7" x14ac:dyDescent="0.25">
      <c r="A5436" t="s">
        <v>11401</v>
      </c>
      <c r="B5436" t="s">
        <v>11402</v>
      </c>
      <c r="C5436" t="s">
        <v>5</v>
      </c>
      <c r="D5436" t="s">
        <v>352</v>
      </c>
      <c r="E5436" t="s">
        <v>352</v>
      </c>
      <c r="F5436" t="s">
        <v>127</v>
      </c>
      <c r="G5436" t="str">
        <f>Table_Default__ACACCTCAT[[#This Row],[ACCT_CATEGORY]]</f>
        <v>27003</v>
      </c>
    </row>
    <row r="5437" spans="1:7" x14ac:dyDescent="0.25">
      <c r="A5437" t="s">
        <v>11403</v>
      </c>
      <c r="B5437" t="s">
        <v>11404</v>
      </c>
      <c r="C5437" t="s">
        <v>5</v>
      </c>
      <c r="D5437" t="s">
        <v>352</v>
      </c>
      <c r="E5437" t="s">
        <v>352</v>
      </c>
      <c r="F5437" t="s">
        <v>127</v>
      </c>
      <c r="G5437" t="str">
        <f>Table_Default__ACACCTCAT[[#This Row],[ACCT_CATEGORY]]</f>
        <v>27004</v>
      </c>
    </row>
    <row r="5438" spans="1:7" x14ac:dyDescent="0.25">
      <c r="A5438" t="s">
        <v>11405</v>
      </c>
      <c r="B5438" t="s">
        <v>11406</v>
      </c>
      <c r="C5438" t="s">
        <v>5</v>
      </c>
      <c r="D5438" t="s">
        <v>352</v>
      </c>
      <c r="E5438" t="s">
        <v>352</v>
      </c>
      <c r="F5438" t="s">
        <v>127</v>
      </c>
      <c r="G5438" t="str">
        <f>Table_Default__ACACCTCAT[[#This Row],[ACCT_CATEGORY]]</f>
        <v>27005</v>
      </c>
    </row>
    <row r="5439" spans="1:7" x14ac:dyDescent="0.25">
      <c r="A5439" t="s">
        <v>11407</v>
      </c>
      <c r="B5439" t="s">
        <v>11408</v>
      </c>
      <c r="C5439" t="s">
        <v>5</v>
      </c>
      <c r="D5439" t="s">
        <v>352</v>
      </c>
      <c r="E5439" t="s">
        <v>352</v>
      </c>
      <c r="F5439" t="s">
        <v>127</v>
      </c>
      <c r="G5439" t="str">
        <f>Table_Default__ACACCTCAT[[#This Row],[ACCT_CATEGORY]]</f>
        <v>27006</v>
      </c>
    </row>
    <row r="5440" spans="1:7" x14ac:dyDescent="0.25">
      <c r="A5440" t="s">
        <v>11409</v>
      </c>
      <c r="B5440" t="s">
        <v>11410</v>
      </c>
      <c r="C5440" t="s">
        <v>5</v>
      </c>
      <c r="D5440" t="s">
        <v>352</v>
      </c>
      <c r="E5440" t="s">
        <v>352</v>
      </c>
      <c r="F5440" t="s">
        <v>127</v>
      </c>
      <c r="G5440" t="str">
        <f>Table_Default__ACACCTCAT[[#This Row],[ACCT_CATEGORY]]</f>
        <v>27007</v>
      </c>
    </row>
    <row r="5441" spans="1:7" x14ac:dyDescent="0.25">
      <c r="A5441" t="s">
        <v>11411</v>
      </c>
      <c r="B5441" t="s">
        <v>11412</v>
      </c>
      <c r="C5441" t="s">
        <v>5</v>
      </c>
      <c r="D5441" t="s">
        <v>352</v>
      </c>
      <c r="E5441" t="s">
        <v>352</v>
      </c>
      <c r="F5441" t="s">
        <v>127</v>
      </c>
      <c r="G5441" t="str">
        <f>Table_Default__ACACCTCAT[[#This Row],[ACCT_CATEGORY]]</f>
        <v>27008</v>
      </c>
    </row>
    <row r="5442" spans="1:7" x14ac:dyDescent="0.25">
      <c r="A5442" t="s">
        <v>11413</v>
      </c>
      <c r="B5442" t="s">
        <v>11414</v>
      </c>
      <c r="C5442" t="s">
        <v>5</v>
      </c>
      <c r="D5442" t="s">
        <v>352</v>
      </c>
      <c r="E5442" t="s">
        <v>352</v>
      </c>
      <c r="F5442" t="s">
        <v>127</v>
      </c>
      <c r="G5442" t="str">
        <f>Table_Default__ACACCTCAT[[#This Row],[ACCT_CATEGORY]]</f>
        <v>27009</v>
      </c>
    </row>
    <row r="5443" spans="1:7" x14ac:dyDescent="0.25">
      <c r="A5443" t="s">
        <v>11415</v>
      </c>
      <c r="B5443" t="s">
        <v>11416</v>
      </c>
      <c r="C5443" t="s">
        <v>5</v>
      </c>
      <c r="D5443" t="s">
        <v>352</v>
      </c>
      <c r="E5443" t="s">
        <v>352</v>
      </c>
      <c r="F5443" t="s">
        <v>127</v>
      </c>
      <c r="G5443" t="str">
        <f>Table_Default__ACACCTCAT[[#This Row],[ACCT_CATEGORY]]</f>
        <v>27010</v>
      </c>
    </row>
    <row r="5444" spans="1:7" x14ac:dyDescent="0.25">
      <c r="A5444" t="s">
        <v>11417</v>
      </c>
      <c r="B5444" t="s">
        <v>11418</v>
      </c>
      <c r="C5444" t="s">
        <v>5</v>
      </c>
      <c r="D5444" t="s">
        <v>352</v>
      </c>
      <c r="E5444" t="s">
        <v>352</v>
      </c>
      <c r="F5444" t="s">
        <v>127</v>
      </c>
      <c r="G5444" t="str">
        <f>Table_Default__ACACCTCAT[[#This Row],[ACCT_CATEGORY]]</f>
        <v>27011</v>
      </c>
    </row>
    <row r="5445" spans="1:7" x14ac:dyDescent="0.25">
      <c r="A5445" t="s">
        <v>11419</v>
      </c>
      <c r="B5445" t="s">
        <v>11420</v>
      </c>
      <c r="C5445" t="s">
        <v>5</v>
      </c>
      <c r="D5445" t="s">
        <v>352</v>
      </c>
      <c r="E5445" t="s">
        <v>352</v>
      </c>
      <c r="F5445" t="s">
        <v>127</v>
      </c>
      <c r="G5445" t="str">
        <f>Table_Default__ACACCTCAT[[#This Row],[ACCT_CATEGORY]]</f>
        <v>27012</v>
      </c>
    </row>
    <row r="5446" spans="1:7" x14ac:dyDescent="0.25">
      <c r="A5446" t="s">
        <v>11421</v>
      </c>
      <c r="B5446" t="s">
        <v>11422</v>
      </c>
      <c r="C5446" t="s">
        <v>5</v>
      </c>
      <c r="D5446" t="s">
        <v>352</v>
      </c>
      <c r="E5446" t="s">
        <v>352</v>
      </c>
      <c r="F5446" t="s">
        <v>127</v>
      </c>
      <c r="G5446" t="str">
        <f>Table_Default__ACACCTCAT[[#This Row],[ACCT_CATEGORY]]</f>
        <v>27013</v>
      </c>
    </row>
    <row r="5447" spans="1:7" x14ac:dyDescent="0.25">
      <c r="A5447" t="s">
        <v>11423</v>
      </c>
      <c r="B5447" t="s">
        <v>11424</v>
      </c>
      <c r="C5447" t="s">
        <v>5</v>
      </c>
      <c r="D5447" t="s">
        <v>352</v>
      </c>
      <c r="E5447" t="s">
        <v>352</v>
      </c>
      <c r="F5447" t="s">
        <v>127</v>
      </c>
      <c r="G5447" t="str">
        <f>Table_Default__ACACCTCAT[[#This Row],[ACCT_CATEGORY]]</f>
        <v>27014</v>
      </c>
    </row>
    <row r="5448" spans="1:7" x14ac:dyDescent="0.25">
      <c r="A5448" t="s">
        <v>11425</v>
      </c>
      <c r="B5448" t="s">
        <v>11426</v>
      </c>
      <c r="C5448" t="s">
        <v>5</v>
      </c>
      <c r="D5448" t="s">
        <v>352</v>
      </c>
      <c r="E5448" t="s">
        <v>352</v>
      </c>
      <c r="F5448" t="s">
        <v>127</v>
      </c>
      <c r="G5448" t="str">
        <f>Table_Default__ACACCTCAT[[#This Row],[ACCT_CATEGORY]]</f>
        <v>27015</v>
      </c>
    </row>
    <row r="5449" spans="1:7" x14ac:dyDescent="0.25">
      <c r="A5449" t="s">
        <v>11427</v>
      </c>
      <c r="B5449" t="s">
        <v>11428</v>
      </c>
      <c r="C5449" t="s">
        <v>5</v>
      </c>
      <c r="D5449" t="s">
        <v>352</v>
      </c>
      <c r="E5449" t="s">
        <v>352</v>
      </c>
      <c r="F5449" t="s">
        <v>127</v>
      </c>
      <c r="G5449" t="str">
        <f>Table_Default__ACACCTCAT[[#This Row],[ACCT_CATEGORY]]</f>
        <v>27016</v>
      </c>
    </row>
    <row r="5450" spans="1:7" x14ac:dyDescent="0.25">
      <c r="A5450" t="s">
        <v>11429</v>
      </c>
      <c r="B5450" t="s">
        <v>11430</v>
      </c>
      <c r="C5450" t="s">
        <v>5</v>
      </c>
      <c r="D5450" t="s">
        <v>352</v>
      </c>
      <c r="E5450" t="s">
        <v>352</v>
      </c>
      <c r="F5450" t="s">
        <v>127</v>
      </c>
      <c r="G5450" t="str">
        <f>Table_Default__ACACCTCAT[[#This Row],[ACCT_CATEGORY]]</f>
        <v>27017</v>
      </c>
    </row>
    <row r="5451" spans="1:7" x14ac:dyDescent="0.25">
      <c r="A5451" t="s">
        <v>11431</v>
      </c>
      <c r="B5451" t="s">
        <v>11432</v>
      </c>
      <c r="C5451" t="s">
        <v>5</v>
      </c>
      <c r="D5451" t="s">
        <v>352</v>
      </c>
      <c r="E5451" t="s">
        <v>352</v>
      </c>
      <c r="F5451" t="s">
        <v>127</v>
      </c>
      <c r="G5451" t="str">
        <f>Table_Default__ACACCTCAT[[#This Row],[ACCT_CATEGORY]]</f>
        <v>27018</v>
      </c>
    </row>
    <row r="5452" spans="1:7" x14ac:dyDescent="0.25">
      <c r="A5452" t="s">
        <v>11433</v>
      </c>
      <c r="B5452" t="s">
        <v>11434</v>
      </c>
      <c r="C5452" t="s">
        <v>5</v>
      </c>
      <c r="D5452" t="s">
        <v>352</v>
      </c>
      <c r="E5452" t="s">
        <v>352</v>
      </c>
      <c r="F5452" t="s">
        <v>127</v>
      </c>
      <c r="G5452" t="str">
        <f>Table_Default__ACACCTCAT[[#This Row],[ACCT_CATEGORY]]</f>
        <v>27019</v>
      </c>
    </row>
    <row r="5453" spans="1:7" x14ac:dyDescent="0.25">
      <c r="A5453" t="s">
        <v>11435</v>
      </c>
      <c r="B5453" t="s">
        <v>11436</v>
      </c>
      <c r="C5453" t="s">
        <v>5</v>
      </c>
      <c r="D5453" t="s">
        <v>352</v>
      </c>
      <c r="E5453" t="s">
        <v>352</v>
      </c>
      <c r="F5453" t="s">
        <v>127</v>
      </c>
      <c r="G5453" t="str">
        <f>Table_Default__ACACCTCAT[[#This Row],[ACCT_CATEGORY]]</f>
        <v>27020</v>
      </c>
    </row>
    <row r="5454" spans="1:7" x14ac:dyDescent="0.25">
      <c r="A5454" t="s">
        <v>11437</v>
      </c>
      <c r="B5454" t="s">
        <v>11438</v>
      </c>
      <c r="C5454" t="s">
        <v>5</v>
      </c>
      <c r="D5454" t="s">
        <v>352</v>
      </c>
      <c r="E5454" t="s">
        <v>352</v>
      </c>
      <c r="F5454" t="s">
        <v>127</v>
      </c>
      <c r="G5454" t="str">
        <f>Table_Default__ACACCTCAT[[#This Row],[ACCT_CATEGORY]]</f>
        <v>27021</v>
      </c>
    </row>
    <row r="5455" spans="1:7" x14ac:dyDescent="0.25">
      <c r="A5455" t="s">
        <v>11439</v>
      </c>
      <c r="B5455" t="s">
        <v>11440</v>
      </c>
      <c r="C5455" t="s">
        <v>5</v>
      </c>
      <c r="D5455" t="s">
        <v>352</v>
      </c>
      <c r="E5455" t="s">
        <v>352</v>
      </c>
      <c r="F5455" t="s">
        <v>127</v>
      </c>
      <c r="G5455" t="str">
        <f>Table_Default__ACACCTCAT[[#This Row],[ACCT_CATEGORY]]</f>
        <v>27022</v>
      </c>
    </row>
    <row r="5456" spans="1:7" x14ac:dyDescent="0.25">
      <c r="A5456" t="s">
        <v>11441</v>
      </c>
      <c r="B5456" t="s">
        <v>11442</v>
      </c>
      <c r="C5456" t="s">
        <v>5</v>
      </c>
      <c r="D5456" t="s">
        <v>352</v>
      </c>
      <c r="E5456" t="s">
        <v>352</v>
      </c>
      <c r="F5456" t="s">
        <v>127</v>
      </c>
      <c r="G5456" t="str">
        <f>Table_Default__ACACCTCAT[[#This Row],[ACCT_CATEGORY]]</f>
        <v>27023</v>
      </c>
    </row>
    <row r="5457" spans="1:7" x14ac:dyDescent="0.25">
      <c r="A5457" t="s">
        <v>11443</v>
      </c>
      <c r="B5457" t="s">
        <v>11444</v>
      </c>
      <c r="C5457" t="s">
        <v>5</v>
      </c>
      <c r="D5457" t="s">
        <v>352</v>
      </c>
      <c r="E5457" t="s">
        <v>352</v>
      </c>
      <c r="F5457" t="s">
        <v>127</v>
      </c>
      <c r="G5457" t="str">
        <f>Table_Default__ACACCTCAT[[#This Row],[ACCT_CATEGORY]]</f>
        <v>27024</v>
      </c>
    </row>
    <row r="5458" spans="1:7" x14ac:dyDescent="0.25">
      <c r="A5458" t="s">
        <v>11445</v>
      </c>
      <c r="B5458" t="s">
        <v>11446</v>
      </c>
      <c r="C5458" t="s">
        <v>5</v>
      </c>
      <c r="D5458" t="s">
        <v>352</v>
      </c>
      <c r="E5458" t="s">
        <v>352</v>
      </c>
      <c r="F5458" t="s">
        <v>127</v>
      </c>
      <c r="G5458" t="str">
        <f>Table_Default__ACACCTCAT[[#This Row],[ACCT_CATEGORY]]</f>
        <v>27025</v>
      </c>
    </row>
    <row r="5459" spans="1:7" x14ac:dyDescent="0.25">
      <c r="A5459" t="s">
        <v>11447</v>
      </c>
      <c r="B5459" t="s">
        <v>11448</v>
      </c>
      <c r="C5459" t="s">
        <v>5</v>
      </c>
      <c r="D5459" t="s">
        <v>352</v>
      </c>
      <c r="E5459" t="s">
        <v>352</v>
      </c>
      <c r="F5459" t="s">
        <v>127</v>
      </c>
      <c r="G5459" t="str">
        <f>Table_Default__ACACCTCAT[[#This Row],[ACCT_CATEGORY]]</f>
        <v>27026</v>
      </c>
    </row>
    <row r="5460" spans="1:7" x14ac:dyDescent="0.25">
      <c r="A5460" t="s">
        <v>11449</v>
      </c>
      <c r="B5460" t="s">
        <v>11450</v>
      </c>
      <c r="C5460" t="s">
        <v>5</v>
      </c>
      <c r="D5460" t="s">
        <v>352</v>
      </c>
      <c r="E5460" t="s">
        <v>352</v>
      </c>
      <c r="F5460" t="s">
        <v>127</v>
      </c>
      <c r="G5460" t="str">
        <f>Table_Default__ACACCTCAT[[#This Row],[ACCT_CATEGORY]]</f>
        <v>27027</v>
      </c>
    </row>
    <row r="5461" spans="1:7" x14ac:dyDescent="0.25">
      <c r="A5461" t="s">
        <v>11451</v>
      </c>
      <c r="B5461" t="s">
        <v>11452</v>
      </c>
      <c r="C5461" t="s">
        <v>5</v>
      </c>
      <c r="D5461" t="s">
        <v>352</v>
      </c>
      <c r="E5461" t="s">
        <v>352</v>
      </c>
      <c r="F5461" t="s">
        <v>127</v>
      </c>
      <c r="G5461" t="str">
        <f>Table_Default__ACACCTCAT[[#This Row],[ACCT_CATEGORY]]</f>
        <v>27028</v>
      </c>
    </row>
    <row r="5462" spans="1:7" x14ac:dyDescent="0.25">
      <c r="A5462" t="s">
        <v>11453</v>
      </c>
      <c r="B5462" t="s">
        <v>11454</v>
      </c>
      <c r="C5462" t="s">
        <v>5</v>
      </c>
      <c r="D5462" t="s">
        <v>352</v>
      </c>
      <c r="E5462" t="s">
        <v>352</v>
      </c>
      <c r="F5462" t="s">
        <v>127</v>
      </c>
      <c r="G5462" t="str">
        <f>Table_Default__ACACCTCAT[[#This Row],[ACCT_CATEGORY]]</f>
        <v>27029</v>
      </c>
    </row>
    <row r="5463" spans="1:7" x14ac:dyDescent="0.25">
      <c r="A5463" t="s">
        <v>11455</v>
      </c>
      <c r="B5463" t="s">
        <v>11456</v>
      </c>
      <c r="C5463" t="s">
        <v>5</v>
      </c>
      <c r="D5463" t="s">
        <v>352</v>
      </c>
      <c r="E5463" t="s">
        <v>352</v>
      </c>
      <c r="F5463" t="s">
        <v>127</v>
      </c>
      <c r="G5463" t="str">
        <f>Table_Default__ACACCTCAT[[#This Row],[ACCT_CATEGORY]]</f>
        <v>27030</v>
      </c>
    </row>
    <row r="5464" spans="1:7" x14ac:dyDescent="0.25">
      <c r="A5464" t="s">
        <v>11457</v>
      </c>
      <c r="B5464" t="s">
        <v>11458</v>
      </c>
      <c r="C5464" t="s">
        <v>5</v>
      </c>
      <c r="D5464" t="s">
        <v>352</v>
      </c>
      <c r="E5464" t="s">
        <v>352</v>
      </c>
      <c r="F5464" t="s">
        <v>127</v>
      </c>
      <c r="G5464" t="str">
        <f>Table_Default__ACACCTCAT[[#This Row],[ACCT_CATEGORY]]</f>
        <v>27031</v>
      </c>
    </row>
    <row r="5465" spans="1:7" x14ac:dyDescent="0.25">
      <c r="A5465" t="s">
        <v>11459</v>
      </c>
      <c r="B5465" t="s">
        <v>11460</v>
      </c>
      <c r="C5465" t="s">
        <v>5</v>
      </c>
      <c r="D5465" t="s">
        <v>352</v>
      </c>
      <c r="E5465" t="s">
        <v>352</v>
      </c>
      <c r="F5465" t="s">
        <v>127</v>
      </c>
      <c r="G5465" t="str">
        <f>Table_Default__ACACCTCAT[[#This Row],[ACCT_CATEGORY]]</f>
        <v>27032</v>
      </c>
    </row>
    <row r="5466" spans="1:7" x14ac:dyDescent="0.25">
      <c r="A5466" t="s">
        <v>11461</v>
      </c>
      <c r="B5466" t="s">
        <v>11462</v>
      </c>
      <c r="C5466" t="s">
        <v>5</v>
      </c>
      <c r="D5466" t="s">
        <v>352</v>
      </c>
      <c r="E5466" t="s">
        <v>352</v>
      </c>
      <c r="F5466" t="s">
        <v>127</v>
      </c>
      <c r="G5466" t="str">
        <f>Table_Default__ACACCTCAT[[#This Row],[ACCT_CATEGORY]]</f>
        <v>27033</v>
      </c>
    </row>
    <row r="5467" spans="1:7" x14ac:dyDescent="0.25">
      <c r="A5467" t="s">
        <v>11463</v>
      </c>
      <c r="B5467" t="s">
        <v>11464</v>
      </c>
      <c r="C5467" t="s">
        <v>5</v>
      </c>
      <c r="D5467" t="s">
        <v>352</v>
      </c>
      <c r="E5467" t="s">
        <v>352</v>
      </c>
      <c r="F5467" t="s">
        <v>127</v>
      </c>
      <c r="G5467" t="str">
        <f>Table_Default__ACACCTCAT[[#This Row],[ACCT_CATEGORY]]</f>
        <v>27034</v>
      </c>
    </row>
    <row r="5468" spans="1:7" x14ac:dyDescent="0.25">
      <c r="A5468" t="s">
        <v>11465</v>
      </c>
      <c r="B5468" t="s">
        <v>11466</v>
      </c>
      <c r="C5468" t="s">
        <v>5</v>
      </c>
      <c r="D5468" t="s">
        <v>352</v>
      </c>
      <c r="E5468" t="s">
        <v>352</v>
      </c>
      <c r="F5468" t="s">
        <v>127</v>
      </c>
      <c r="G5468" t="str">
        <f>Table_Default__ACACCTCAT[[#This Row],[ACCT_CATEGORY]]</f>
        <v>27035</v>
      </c>
    </row>
    <row r="5469" spans="1:7" x14ac:dyDescent="0.25">
      <c r="A5469" t="s">
        <v>11467</v>
      </c>
      <c r="B5469" t="s">
        <v>11468</v>
      </c>
      <c r="C5469" t="s">
        <v>5</v>
      </c>
      <c r="D5469" t="s">
        <v>352</v>
      </c>
      <c r="E5469" t="s">
        <v>352</v>
      </c>
      <c r="F5469" t="s">
        <v>127</v>
      </c>
      <c r="G5469" t="str">
        <f>Table_Default__ACACCTCAT[[#This Row],[ACCT_CATEGORY]]</f>
        <v>27036</v>
      </c>
    </row>
    <row r="5470" spans="1:7" x14ac:dyDescent="0.25">
      <c r="A5470" t="s">
        <v>11469</v>
      </c>
      <c r="B5470" t="s">
        <v>11470</v>
      </c>
      <c r="C5470" t="s">
        <v>5</v>
      </c>
      <c r="D5470" t="s">
        <v>352</v>
      </c>
      <c r="E5470" t="s">
        <v>352</v>
      </c>
      <c r="F5470" t="s">
        <v>127</v>
      </c>
      <c r="G5470" t="str">
        <f>Table_Default__ACACCTCAT[[#This Row],[ACCT_CATEGORY]]</f>
        <v>27037</v>
      </c>
    </row>
    <row r="5471" spans="1:7" x14ac:dyDescent="0.25">
      <c r="A5471" t="s">
        <v>11471</v>
      </c>
      <c r="B5471" t="s">
        <v>11472</v>
      </c>
      <c r="C5471" t="s">
        <v>5</v>
      </c>
      <c r="D5471" t="s">
        <v>352</v>
      </c>
      <c r="E5471" t="s">
        <v>352</v>
      </c>
      <c r="F5471" t="s">
        <v>127</v>
      </c>
      <c r="G5471" t="str">
        <f>Table_Default__ACACCTCAT[[#This Row],[ACCT_CATEGORY]]</f>
        <v>27038</v>
      </c>
    </row>
    <row r="5472" spans="1:7" x14ac:dyDescent="0.25">
      <c r="A5472" t="s">
        <v>11473</v>
      </c>
      <c r="B5472" t="s">
        <v>11474</v>
      </c>
      <c r="C5472" t="s">
        <v>5</v>
      </c>
      <c r="D5472" t="s">
        <v>352</v>
      </c>
      <c r="E5472" t="s">
        <v>352</v>
      </c>
      <c r="F5472" t="s">
        <v>127</v>
      </c>
      <c r="G5472" t="str">
        <f>Table_Default__ACACCTCAT[[#This Row],[ACCT_CATEGORY]]</f>
        <v>27039</v>
      </c>
    </row>
    <row r="5473" spans="1:7" x14ac:dyDescent="0.25">
      <c r="A5473" t="s">
        <v>11475</v>
      </c>
      <c r="B5473" t="s">
        <v>11476</v>
      </c>
      <c r="C5473" t="s">
        <v>5</v>
      </c>
      <c r="D5473" t="s">
        <v>352</v>
      </c>
      <c r="E5473" t="s">
        <v>352</v>
      </c>
      <c r="F5473" t="s">
        <v>127</v>
      </c>
      <c r="G5473" t="str">
        <f>Table_Default__ACACCTCAT[[#This Row],[ACCT_CATEGORY]]</f>
        <v>27040</v>
      </c>
    </row>
    <row r="5474" spans="1:7" x14ac:dyDescent="0.25">
      <c r="A5474" t="s">
        <v>11477</v>
      </c>
      <c r="B5474" t="s">
        <v>11478</v>
      </c>
      <c r="C5474" t="s">
        <v>5</v>
      </c>
      <c r="D5474" t="s">
        <v>352</v>
      </c>
      <c r="E5474" t="s">
        <v>352</v>
      </c>
      <c r="F5474" t="s">
        <v>127</v>
      </c>
      <c r="G5474" t="str">
        <f>Table_Default__ACACCTCAT[[#This Row],[ACCT_CATEGORY]]</f>
        <v>27041</v>
      </c>
    </row>
    <row r="5475" spans="1:7" x14ac:dyDescent="0.25">
      <c r="A5475" t="s">
        <v>11479</v>
      </c>
      <c r="B5475" t="s">
        <v>11480</v>
      </c>
      <c r="C5475" t="s">
        <v>5</v>
      </c>
      <c r="D5475" t="s">
        <v>352</v>
      </c>
      <c r="E5475" t="s">
        <v>352</v>
      </c>
      <c r="F5475" t="s">
        <v>127</v>
      </c>
      <c r="G5475" t="str">
        <f>Table_Default__ACACCTCAT[[#This Row],[ACCT_CATEGORY]]</f>
        <v>27042</v>
      </c>
    </row>
    <row r="5476" spans="1:7" x14ac:dyDescent="0.25">
      <c r="A5476" t="s">
        <v>11481</v>
      </c>
      <c r="B5476" t="s">
        <v>11482</v>
      </c>
      <c r="C5476" t="s">
        <v>5</v>
      </c>
      <c r="D5476" t="s">
        <v>352</v>
      </c>
      <c r="E5476" t="s">
        <v>352</v>
      </c>
      <c r="F5476" t="s">
        <v>127</v>
      </c>
      <c r="G5476" t="str">
        <f>Table_Default__ACACCTCAT[[#This Row],[ACCT_CATEGORY]]</f>
        <v>27043</v>
      </c>
    </row>
    <row r="5477" spans="1:7" x14ac:dyDescent="0.25">
      <c r="A5477" t="s">
        <v>11483</v>
      </c>
      <c r="B5477" t="s">
        <v>11484</v>
      </c>
      <c r="C5477" t="s">
        <v>5</v>
      </c>
      <c r="D5477" t="s">
        <v>352</v>
      </c>
      <c r="E5477" t="s">
        <v>352</v>
      </c>
      <c r="F5477" t="s">
        <v>127</v>
      </c>
      <c r="G5477" t="str">
        <f>Table_Default__ACACCTCAT[[#This Row],[ACCT_CATEGORY]]</f>
        <v>27044</v>
      </c>
    </row>
    <row r="5478" spans="1:7" x14ac:dyDescent="0.25">
      <c r="A5478" t="s">
        <v>11485</v>
      </c>
      <c r="B5478" t="s">
        <v>11486</v>
      </c>
      <c r="C5478" t="s">
        <v>5</v>
      </c>
      <c r="D5478" t="s">
        <v>352</v>
      </c>
      <c r="E5478" t="s">
        <v>352</v>
      </c>
      <c r="F5478" t="s">
        <v>127</v>
      </c>
      <c r="G5478" t="str">
        <f>Table_Default__ACACCTCAT[[#This Row],[ACCT_CATEGORY]]</f>
        <v>27045</v>
      </c>
    </row>
    <row r="5479" spans="1:7" x14ac:dyDescent="0.25">
      <c r="A5479" t="s">
        <v>11487</v>
      </c>
      <c r="B5479" t="s">
        <v>11488</v>
      </c>
      <c r="C5479" t="s">
        <v>5</v>
      </c>
      <c r="D5479" t="s">
        <v>352</v>
      </c>
      <c r="E5479" t="s">
        <v>352</v>
      </c>
      <c r="F5479" t="s">
        <v>127</v>
      </c>
      <c r="G5479" t="str">
        <f>Table_Default__ACACCTCAT[[#This Row],[ACCT_CATEGORY]]</f>
        <v>27046</v>
      </c>
    </row>
    <row r="5480" spans="1:7" x14ac:dyDescent="0.25">
      <c r="A5480" t="s">
        <v>11489</v>
      </c>
      <c r="B5480" t="s">
        <v>11490</v>
      </c>
      <c r="C5480" t="s">
        <v>5</v>
      </c>
      <c r="D5480" t="s">
        <v>352</v>
      </c>
      <c r="E5480" t="s">
        <v>352</v>
      </c>
      <c r="F5480" t="s">
        <v>127</v>
      </c>
      <c r="G5480" t="str">
        <f>Table_Default__ACACCTCAT[[#This Row],[ACCT_CATEGORY]]</f>
        <v>27047</v>
      </c>
    </row>
    <row r="5481" spans="1:7" x14ac:dyDescent="0.25">
      <c r="A5481" t="s">
        <v>11491</v>
      </c>
      <c r="B5481" t="s">
        <v>11492</v>
      </c>
      <c r="C5481" t="s">
        <v>5</v>
      </c>
      <c r="D5481" t="s">
        <v>352</v>
      </c>
      <c r="E5481" t="s">
        <v>352</v>
      </c>
      <c r="F5481" t="s">
        <v>127</v>
      </c>
      <c r="G5481" t="str">
        <f>Table_Default__ACACCTCAT[[#This Row],[ACCT_CATEGORY]]</f>
        <v>27048</v>
      </c>
    </row>
    <row r="5482" spans="1:7" x14ac:dyDescent="0.25">
      <c r="A5482" t="s">
        <v>11493</v>
      </c>
      <c r="B5482" t="s">
        <v>11494</v>
      </c>
      <c r="C5482" t="s">
        <v>5</v>
      </c>
      <c r="D5482" t="s">
        <v>352</v>
      </c>
      <c r="E5482" t="s">
        <v>352</v>
      </c>
      <c r="F5482" t="s">
        <v>127</v>
      </c>
      <c r="G5482" t="str">
        <f>Table_Default__ACACCTCAT[[#This Row],[ACCT_CATEGORY]]</f>
        <v>27049</v>
      </c>
    </row>
    <row r="5483" spans="1:7" x14ac:dyDescent="0.25">
      <c r="A5483" t="s">
        <v>11495</v>
      </c>
      <c r="B5483" t="s">
        <v>11496</v>
      </c>
      <c r="C5483" t="s">
        <v>5</v>
      </c>
      <c r="D5483" t="s">
        <v>352</v>
      </c>
      <c r="E5483" t="s">
        <v>352</v>
      </c>
      <c r="F5483" t="s">
        <v>127</v>
      </c>
      <c r="G5483" t="str">
        <f>Table_Default__ACACCTCAT[[#This Row],[ACCT_CATEGORY]]</f>
        <v>27050</v>
      </c>
    </row>
    <row r="5484" spans="1:7" x14ac:dyDescent="0.25">
      <c r="A5484" t="s">
        <v>11497</v>
      </c>
      <c r="B5484" t="s">
        <v>11498</v>
      </c>
      <c r="C5484" t="s">
        <v>5</v>
      </c>
      <c r="D5484" t="s">
        <v>352</v>
      </c>
      <c r="E5484" t="s">
        <v>352</v>
      </c>
      <c r="F5484" t="s">
        <v>127</v>
      </c>
      <c r="G5484" t="str">
        <f>Table_Default__ACACCTCAT[[#This Row],[ACCT_CATEGORY]]</f>
        <v>27051</v>
      </c>
    </row>
    <row r="5485" spans="1:7" x14ac:dyDescent="0.25">
      <c r="A5485" t="s">
        <v>11499</v>
      </c>
      <c r="B5485" t="s">
        <v>11500</v>
      </c>
      <c r="C5485" t="s">
        <v>5</v>
      </c>
      <c r="D5485" t="s">
        <v>352</v>
      </c>
      <c r="E5485" t="s">
        <v>352</v>
      </c>
      <c r="F5485" t="s">
        <v>127</v>
      </c>
      <c r="G5485" t="str">
        <f>Table_Default__ACACCTCAT[[#This Row],[ACCT_CATEGORY]]</f>
        <v>27052</v>
      </c>
    </row>
    <row r="5486" spans="1:7" x14ac:dyDescent="0.25">
      <c r="A5486" t="s">
        <v>11501</v>
      </c>
      <c r="B5486" t="s">
        <v>11502</v>
      </c>
      <c r="C5486" t="s">
        <v>5</v>
      </c>
      <c r="D5486" t="s">
        <v>352</v>
      </c>
      <c r="E5486" t="s">
        <v>352</v>
      </c>
      <c r="F5486" t="s">
        <v>127</v>
      </c>
      <c r="G5486" t="str">
        <f>Table_Default__ACACCTCAT[[#This Row],[ACCT_CATEGORY]]</f>
        <v>27053</v>
      </c>
    </row>
    <row r="5487" spans="1:7" x14ac:dyDescent="0.25">
      <c r="A5487" t="s">
        <v>11503</v>
      </c>
      <c r="B5487" t="s">
        <v>11504</v>
      </c>
      <c r="C5487" t="s">
        <v>5</v>
      </c>
      <c r="D5487" t="s">
        <v>352</v>
      </c>
      <c r="E5487" t="s">
        <v>352</v>
      </c>
      <c r="F5487" t="s">
        <v>127</v>
      </c>
      <c r="G5487" t="str">
        <f>Table_Default__ACACCTCAT[[#This Row],[ACCT_CATEGORY]]</f>
        <v>27054</v>
      </c>
    </row>
    <row r="5488" spans="1:7" x14ac:dyDescent="0.25">
      <c r="A5488" t="s">
        <v>11505</v>
      </c>
      <c r="B5488" t="s">
        <v>11506</v>
      </c>
      <c r="C5488" t="s">
        <v>5</v>
      </c>
      <c r="D5488" t="s">
        <v>352</v>
      </c>
      <c r="E5488" t="s">
        <v>352</v>
      </c>
      <c r="F5488" t="s">
        <v>127</v>
      </c>
      <c r="G5488" t="str">
        <f>Table_Default__ACACCTCAT[[#This Row],[ACCT_CATEGORY]]</f>
        <v>27055</v>
      </c>
    </row>
    <row r="5489" spans="1:7" x14ac:dyDescent="0.25">
      <c r="A5489" t="s">
        <v>11507</v>
      </c>
      <c r="B5489" t="s">
        <v>11508</v>
      </c>
      <c r="C5489" t="s">
        <v>5</v>
      </c>
      <c r="D5489" t="s">
        <v>352</v>
      </c>
      <c r="E5489" t="s">
        <v>352</v>
      </c>
      <c r="F5489" t="s">
        <v>127</v>
      </c>
      <c r="G5489" t="str">
        <f>Table_Default__ACACCTCAT[[#This Row],[ACCT_CATEGORY]]</f>
        <v>27056</v>
      </c>
    </row>
    <row r="5490" spans="1:7" x14ac:dyDescent="0.25">
      <c r="A5490" t="s">
        <v>11509</v>
      </c>
      <c r="B5490" t="s">
        <v>11510</v>
      </c>
      <c r="C5490" t="s">
        <v>5</v>
      </c>
      <c r="D5490" t="s">
        <v>352</v>
      </c>
      <c r="E5490" t="s">
        <v>352</v>
      </c>
      <c r="F5490" t="s">
        <v>127</v>
      </c>
      <c r="G5490" t="str">
        <f>Table_Default__ACACCTCAT[[#This Row],[ACCT_CATEGORY]]</f>
        <v>27057</v>
      </c>
    </row>
    <row r="5491" spans="1:7" x14ac:dyDescent="0.25">
      <c r="A5491" t="s">
        <v>11511</v>
      </c>
      <c r="B5491" t="s">
        <v>11512</v>
      </c>
      <c r="C5491" t="s">
        <v>5</v>
      </c>
      <c r="D5491" t="s">
        <v>352</v>
      </c>
      <c r="E5491" t="s">
        <v>352</v>
      </c>
      <c r="F5491" t="s">
        <v>127</v>
      </c>
      <c r="G5491" t="str">
        <f>Table_Default__ACACCTCAT[[#This Row],[ACCT_CATEGORY]]</f>
        <v>27058</v>
      </c>
    </row>
    <row r="5492" spans="1:7" x14ac:dyDescent="0.25">
      <c r="A5492" t="s">
        <v>11513</v>
      </c>
      <c r="B5492" t="s">
        <v>11514</v>
      </c>
      <c r="C5492" t="s">
        <v>5</v>
      </c>
      <c r="D5492" t="s">
        <v>352</v>
      </c>
      <c r="E5492" t="s">
        <v>352</v>
      </c>
      <c r="F5492" t="s">
        <v>127</v>
      </c>
      <c r="G5492" t="str">
        <f>Table_Default__ACACCTCAT[[#This Row],[ACCT_CATEGORY]]</f>
        <v>27059</v>
      </c>
    </row>
    <row r="5493" spans="1:7" x14ac:dyDescent="0.25">
      <c r="A5493" t="s">
        <v>11515</v>
      </c>
      <c r="B5493" t="s">
        <v>11516</v>
      </c>
      <c r="C5493" t="s">
        <v>5</v>
      </c>
      <c r="D5493" t="s">
        <v>352</v>
      </c>
      <c r="E5493" t="s">
        <v>352</v>
      </c>
      <c r="F5493" t="s">
        <v>127</v>
      </c>
      <c r="G5493" t="str">
        <f>Table_Default__ACACCTCAT[[#This Row],[ACCT_CATEGORY]]</f>
        <v>27060</v>
      </c>
    </row>
    <row r="5494" spans="1:7" x14ac:dyDescent="0.25">
      <c r="A5494" t="s">
        <v>11517</v>
      </c>
      <c r="B5494" t="s">
        <v>11518</v>
      </c>
      <c r="C5494" t="s">
        <v>5</v>
      </c>
      <c r="D5494" t="s">
        <v>352</v>
      </c>
      <c r="E5494" t="s">
        <v>352</v>
      </c>
      <c r="F5494" t="s">
        <v>127</v>
      </c>
      <c r="G5494" t="str">
        <f>Table_Default__ACACCTCAT[[#This Row],[ACCT_CATEGORY]]</f>
        <v>27061</v>
      </c>
    </row>
    <row r="5495" spans="1:7" x14ac:dyDescent="0.25">
      <c r="A5495" t="s">
        <v>11519</v>
      </c>
      <c r="B5495" t="s">
        <v>11520</v>
      </c>
      <c r="C5495" t="s">
        <v>5</v>
      </c>
      <c r="D5495" t="s">
        <v>352</v>
      </c>
      <c r="E5495" t="s">
        <v>352</v>
      </c>
      <c r="F5495" t="s">
        <v>127</v>
      </c>
      <c r="G5495" t="str">
        <f>Table_Default__ACACCTCAT[[#This Row],[ACCT_CATEGORY]]</f>
        <v>27062</v>
      </c>
    </row>
    <row r="5496" spans="1:7" x14ac:dyDescent="0.25">
      <c r="A5496" t="s">
        <v>11521</v>
      </c>
      <c r="B5496" t="s">
        <v>11522</v>
      </c>
      <c r="C5496" t="s">
        <v>5</v>
      </c>
      <c r="D5496" t="s">
        <v>352</v>
      </c>
      <c r="E5496" t="s">
        <v>352</v>
      </c>
      <c r="F5496" t="s">
        <v>127</v>
      </c>
      <c r="G5496" t="str">
        <f>Table_Default__ACACCTCAT[[#This Row],[ACCT_CATEGORY]]</f>
        <v>27063</v>
      </c>
    </row>
    <row r="5497" spans="1:7" x14ac:dyDescent="0.25">
      <c r="A5497" t="s">
        <v>11523</v>
      </c>
      <c r="B5497" t="s">
        <v>11524</v>
      </c>
      <c r="C5497" t="s">
        <v>5</v>
      </c>
      <c r="D5497" t="s">
        <v>352</v>
      </c>
      <c r="E5497" t="s">
        <v>352</v>
      </c>
      <c r="F5497" t="s">
        <v>127</v>
      </c>
      <c r="G5497" t="str">
        <f>Table_Default__ACACCTCAT[[#This Row],[ACCT_CATEGORY]]</f>
        <v>27064</v>
      </c>
    </row>
    <row r="5498" spans="1:7" x14ac:dyDescent="0.25">
      <c r="A5498" t="s">
        <v>11525</v>
      </c>
      <c r="B5498" t="s">
        <v>11526</v>
      </c>
      <c r="C5498" t="s">
        <v>5</v>
      </c>
      <c r="D5498" t="s">
        <v>352</v>
      </c>
      <c r="E5498" t="s">
        <v>352</v>
      </c>
      <c r="F5498" t="s">
        <v>127</v>
      </c>
      <c r="G5498" t="str">
        <f>Table_Default__ACACCTCAT[[#This Row],[ACCT_CATEGORY]]</f>
        <v>27065</v>
      </c>
    </row>
    <row r="5499" spans="1:7" x14ac:dyDescent="0.25">
      <c r="A5499" t="s">
        <v>11527</v>
      </c>
      <c r="B5499" t="s">
        <v>11528</v>
      </c>
      <c r="C5499" t="s">
        <v>5</v>
      </c>
      <c r="D5499" t="s">
        <v>352</v>
      </c>
      <c r="E5499" t="s">
        <v>352</v>
      </c>
      <c r="F5499" t="s">
        <v>127</v>
      </c>
      <c r="G5499" t="str">
        <f>Table_Default__ACACCTCAT[[#This Row],[ACCT_CATEGORY]]</f>
        <v>27066</v>
      </c>
    </row>
    <row r="5500" spans="1:7" x14ac:dyDescent="0.25">
      <c r="A5500" t="s">
        <v>11529</v>
      </c>
      <c r="B5500" t="s">
        <v>11530</v>
      </c>
      <c r="C5500" t="s">
        <v>5</v>
      </c>
      <c r="D5500" t="s">
        <v>352</v>
      </c>
      <c r="E5500" t="s">
        <v>352</v>
      </c>
      <c r="F5500" t="s">
        <v>127</v>
      </c>
      <c r="G5500" t="str">
        <f>Table_Default__ACACCTCAT[[#This Row],[ACCT_CATEGORY]]</f>
        <v>27067</v>
      </c>
    </row>
    <row r="5501" spans="1:7" x14ac:dyDescent="0.25">
      <c r="A5501" t="s">
        <v>11531</v>
      </c>
      <c r="B5501" t="s">
        <v>11532</v>
      </c>
      <c r="C5501" t="s">
        <v>5</v>
      </c>
      <c r="D5501" t="s">
        <v>352</v>
      </c>
      <c r="E5501" t="s">
        <v>352</v>
      </c>
      <c r="F5501" t="s">
        <v>127</v>
      </c>
      <c r="G5501" t="str">
        <f>Table_Default__ACACCTCAT[[#This Row],[ACCT_CATEGORY]]</f>
        <v>27068</v>
      </c>
    </row>
    <row r="5502" spans="1:7" x14ac:dyDescent="0.25">
      <c r="A5502" t="s">
        <v>11533</v>
      </c>
      <c r="B5502" t="s">
        <v>11534</v>
      </c>
      <c r="C5502" t="s">
        <v>5</v>
      </c>
      <c r="D5502" t="s">
        <v>352</v>
      </c>
      <c r="E5502" t="s">
        <v>352</v>
      </c>
      <c r="F5502" t="s">
        <v>127</v>
      </c>
      <c r="G5502" t="str">
        <f>Table_Default__ACACCTCAT[[#This Row],[ACCT_CATEGORY]]</f>
        <v>27069</v>
      </c>
    </row>
    <row r="5503" spans="1:7" x14ac:dyDescent="0.25">
      <c r="A5503" t="s">
        <v>11535</v>
      </c>
      <c r="B5503" t="s">
        <v>11536</v>
      </c>
      <c r="C5503" t="s">
        <v>5</v>
      </c>
      <c r="D5503" t="s">
        <v>352</v>
      </c>
      <c r="E5503" t="s">
        <v>352</v>
      </c>
      <c r="F5503" t="s">
        <v>127</v>
      </c>
      <c r="G5503" t="str">
        <f>Table_Default__ACACCTCAT[[#This Row],[ACCT_CATEGORY]]</f>
        <v>27070</v>
      </c>
    </row>
    <row r="5504" spans="1:7" x14ac:dyDescent="0.25">
      <c r="A5504" t="s">
        <v>11537</v>
      </c>
      <c r="B5504" t="s">
        <v>11538</v>
      </c>
      <c r="C5504" t="s">
        <v>5</v>
      </c>
      <c r="D5504" t="s">
        <v>352</v>
      </c>
      <c r="E5504" t="s">
        <v>352</v>
      </c>
      <c r="F5504" t="s">
        <v>127</v>
      </c>
      <c r="G5504" t="str">
        <f>Table_Default__ACACCTCAT[[#This Row],[ACCT_CATEGORY]]</f>
        <v>27071</v>
      </c>
    </row>
    <row r="5505" spans="1:7" x14ac:dyDescent="0.25">
      <c r="A5505" t="s">
        <v>11539</v>
      </c>
      <c r="B5505" t="s">
        <v>11540</v>
      </c>
      <c r="C5505" t="s">
        <v>5</v>
      </c>
      <c r="D5505" t="s">
        <v>352</v>
      </c>
      <c r="E5505" t="s">
        <v>352</v>
      </c>
      <c r="F5505" t="s">
        <v>127</v>
      </c>
      <c r="G5505" t="str">
        <f>Table_Default__ACACCTCAT[[#This Row],[ACCT_CATEGORY]]</f>
        <v>27072</v>
      </c>
    </row>
    <row r="5506" spans="1:7" x14ac:dyDescent="0.25">
      <c r="A5506" t="s">
        <v>11541</v>
      </c>
      <c r="B5506" t="s">
        <v>11542</v>
      </c>
      <c r="C5506" t="s">
        <v>5</v>
      </c>
      <c r="D5506" t="s">
        <v>352</v>
      </c>
      <c r="E5506" t="s">
        <v>352</v>
      </c>
      <c r="F5506" t="s">
        <v>127</v>
      </c>
      <c r="G5506" t="str">
        <f>Table_Default__ACACCTCAT[[#This Row],[ACCT_CATEGORY]]</f>
        <v>27073</v>
      </c>
    </row>
    <row r="5507" spans="1:7" x14ac:dyDescent="0.25">
      <c r="A5507" t="s">
        <v>11543</v>
      </c>
      <c r="B5507" t="s">
        <v>11544</v>
      </c>
      <c r="C5507" t="s">
        <v>5</v>
      </c>
      <c r="D5507" t="s">
        <v>352</v>
      </c>
      <c r="E5507" t="s">
        <v>352</v>
      </c>
      <c r="F5507" t="s">
        <v>127</v>
      </c>
      <c r="G5507" t="str">
        <f>Table_Default__ACACCTCAT[[#This Row],[ACCT_CATEGORY]]</f>
        <v>27074</v>
      </c>
    </row>
    <row r="5508" spans="1:7" x14ac:dyDescent="0.25">
      <c r="A5508" t="s">
        <v>11545</v>
      </c>
      <c r="B5508" t="s">
        <v>11546</v>
      </c>
      <c r="C5508" t="s">
        <v>5</v>
      </c>
      <c r="D5508" t="s">
        <v>352</v>
      </c>
      <c r="E5508" t="s">
        <v>352</v>
      </c>
      <c r="F5508" t="s">
        <v>127</v>
      </c>
      <c r="G5508" t="str">
        <f>Table_Default__ACACCTCAT[[#This Row],[ACCT_CATEGORY]]</f>
        <v>27075</v>
      </c>
    </row>
    <row r="5509" spans="1:7" x14ac:dyDescent="0.25">
      <c r="A5509" t="s">
        <v>11547</v>
      </c>
      <c r="B5509" t="s">
        <v>11548</v>
      </c>
      <c r="C5509" t="s">
        <v>5</v>
      </c>
      <c r="D5509" t="s">
        <v>352</v>
      </c>
      <c r="E5509" t="s">
        <v>352</v>
      </c>
      <c r="F5509" t="s">
        <v>127</v>
      </c>
      <c r="G5509" t="str">
        <f>Table_Default__ACACCTCAT[[#This Row],[ACCT_CATEGORY]]</f>
        <v>27076</v>
      </c>
    </row>
    <row r="5510" spans="1:7" x14ac:dyDescent="0.25">
      <c r="A5510" t="s">
        <v>11549</v>
      </c>
      <c r="B5510" t="s">
        <v>11550</v>
      </c>
      <c r="C5510" t="s">
        <v>5</v>
      </c>
      <c r="D5510" t="s">
        <v>352</v>
      </c>
      <c r="E5510" t="s">
        <v>352</v>
      </c>
      <c r="F5510" t="s">
        <v>127</v>
      </c>
      <c r="G5510" t="str">
        <f>Table_Default__ACACCTCAT[[#This Row],[ACCT_CATEGORY]]</f>
        <v>27077</v>
      </c>
    </row>
    <row r="5511" spans="1:7" x14ac:dyDescent="0.25">
      <c r="A5511" t="s">
        <v>11551</v>
      </c>
      <c r="B5511" t="s">
        <v>11552</v>
      </c>
      <c r="C5511" t="s">
        <v>5</v>
      </c>
      <c r="D5511" t="s">
        <v>352</v>
      </c>
      <c r="E5511" t="s">
        <v>352</v>
      </c>
      <c r="F5511" t="s">
        <v>127</v>
      </c>
      <c r="G5511" t="str">
        <f>Table_Default__ACACCTCAT[[#This Row],[ACCT_CATEGORY]]</f>
        <v>27078</v>
      </c>
    </row>
    <row r="5512" spans="1:7" x14ac:dyDescent="0.25">
      <c r="A5512" t="s">
        <v>11553</v>
      </c>
      <c r="B5512" t="s">
        <v>11554</v>
      </c>
      <c r="C5512" t="s">
        <v>5</v>
      </c>
      <c r="D5512" t="s">
        <v>352</v>
      </c>
      <c r="E5512" t="s">
        <v>352</v>
      </c>
      <c r="F5512" t="s">
        <v>127</v>
      </c>
      <c r="G5512" t="str">
        <f>Table_Default__ACACCTCAT[[#This Row],[ACCT_CATEGORY]]</f>
        <v>27079</v>
      </c>
    </row>
    <row r="5513" spans="1:7" x14ac:dyDescent="0.25">
      <c r="A5513" t="s">
        <v>11555</v>
      </c>
      <c r="B5513" t="s">
        <v>11556</v>
      </c>
      <c r="C5513" t="s">
        <v>5</v>
      </c>
      <c r="D5513" t="s">
        <v>352</v>
      </c>
      <c r="E5513" t="s">
        <v>352</v>
      </c>
      <c r="F5513" t="s">
        <v>127</v>
      </c>
      <c r="G5513" t="str">
        <f>Table_Default__ACACCTCAT[[#This Row],[ACCT_CATEGORY]]</f>
        <v>27080</v>
      </c>
    </row>
    <row r="5514" spans="1:7" x14ac:dyDescent="0.25">
      <c r="A5514" t="s">
        <v>11557</v>
      </c>
      <c r="B5514" t="s">
        <v>11558</v>
      </c>
      <c r="C5514" t="s">
        <v>5</v>
      </c>
      <c r="D5514" t="s">
        <v>352</v>
      </c>
      <c r="E5514" t="s">
        <v>352</v>
      </c>
      <c r="F5514" t="s">
        <v>127</v>
      </c>
      <c r="G5514" t="str">
        <f>Table_Default__ACACCTCAT[[#This Row],[ACCT_CATEGORY]]</f>
        <v>27081</v>
      </c>
    </row>
    <row r="5515" spans="1:7" x14ac:dyDescent="0.25">
      <c r="A5515" t="s">
        <v>11559</v>
      </c>
      <c r="B5515" t="s">
        <v>11560</v>
      </c>
      <c r="C5515" t="s">
        <v>5</v>
      </c>
      <c r="D5515" t="s">
        <v>352</v>
      </c>
      <c r="E5515" t="s">
        <v>352</v>
      </c>
      <c r="F5515" t="s">
        <v>127</v>
      </c>
      <c r="G5515" t="str">
        <f>Table_Default__ACACCTCAT[[#This Row],[ACCT_CATEGORY]]</f>
        <v>27082</v>
      </c>
    </row>
    <row r="5516" spans="1:7" x14ac:dyDescent="0.25">
      <c r="A5516" t="s">
        <v>11561</v>
      </c>
      <c r="B5516" t="s">
        <v>11562</v>
      </c>
      <c r="C5516" t="s">
        <v>5</v>
      </c>
      <c r="D5516" t="s">
        <v>352</v>
      </c>
      <c r="E5516" t="s">
        <v>352</v>
      </c>
      <c r="F5516" t="s">
        <v>127</v>
      </c>
      <c r="G5516" t="str">
        <f>Table_Default__ACACCTCAT[[#This Row],[ACCT_CATEGORY]]</f>
        <v>27083</v>
      </c>
    </row>
    <row r="5517" spans="1:7" x14ac:dyDescent="0.25">
      <c r="A5517" t="s">
        <v>11563</v>
      </c>
      <c r="B5517" t="s">
        <v>11564</v>
      </c>
      <c r="C5517" t="s">
        <v>5</v>
      </c>
      <c r="D5517" t="s">
        <v>352</v>
      </c>
      <c r="E5517" t="s">
        <v>352</v>
      </c>
      <c r="F5517" t="s">
        <v>127</v>
      </c>
      <c r="G5517" t="str">
        <f>Table_Default__ACACCTCAT[[#This Row],[ACCT_CATEGORY]]</f>
        <v>27084</v>
      </c>
    </row>
    <row r="5518" spans="1:7" x14ac:dyDescent="0.25">
      <c r="A5518" t="s">
        <v>11565</v>
      </c>
      <c r="B5518" t="s">
        <v>11566</v>
      </c>
      <c r="C5518" t="s">
        <v>5</v>
      </c>
      <c r="D5518" t="s">
        <v>352</v>
      </c>
      <c r="E5518" t="s">
        <v>352</v>
      </c>
      <c r="F5518" t="s">
        <v>127</v>
      </c>
      <c r="G5518" t="str">
        <f>Table_Default__ACACCTCAT[[#This Row],[ACCT_CATEGORY]]</f>
        <v>27085</v>
      </c>
    </row>
    <row r="5519" spans="1:7" x14ac:dyDescent="0.25">
      <c r="A5519" t="s">
        <v>11567</v>
      </c>
      <c r="B5519" t="s">
        <v>11568</v>
      </c>
      <c r="C5519" t="s">
        <v>5</v>
      </c>
      <c r="D5519" t="s">
        <v>352</v>
      </c>
      <c r="E5519" t="s">
        <v>352</v>
      </c>
      <c r="F5519" t="s">
        <v>127</v>
      </c>
      <c r="G5519" t="str">
        <f>Table_Default__ACACCTCAT[[#This Row],[ACCT_CATEGORY]]</f>
        <v>27086</v>
      </c>
    </row>
    <row r="5520" spans="1:7" x14ac:dyDescent="0.25">
      <c r="A5520" t="s">
        <v>11569</v>
      </c>
      <c r="B5520" t="s">
        <v>11570</v>
      </c>
      <c r="C5520" t="s">
        <v>5</v>
      </c>
      <c r="D5520" t="s">
        <v>352</v>
      </c>
      <c r="E5520" t="s">
        <v>352</v>
      </c>
      <c r="F5520" t="s">
        <v>127</v>
      </c>
      <c r="G5520" t="str">
        <f>Table_Default__ACACCTCAT[[#This Row],[ACCT_CATEGORY]]</f>
        <v>27087</v>
      </c>
    </row>
    <row r="5521" spans="1:7" x14ac:dyDescent="0.25">
      <c r="A5521" t="s">
        <v>11571</v>
      </c>
      <c r="B5521" t="s">
        <v>11572</v>
      </c>
      <c r="C5521" t="s">
        <v>5</v>
      </c>
      <c r="D5521" t="s">
        <v>352</v>
      </c>
      <c r="E5521" t="s">
        <v>352</v>
      </c>
      <c r="F5521" t="s">
        <v>127</v>
      </c>
      <c r="G5521" t="str">
        <f>Table_Default__ACACCTCAT[[#This Row],[ACCT_CATEGORY]]</f>
        <v>27088</v>
      </c>
    </row>
    <row r="5522" spans="1:7" x14ac:dyDescent="0.25">
      <c r="A5522" t="s">
        <v>11573</v>
      </c>
      <c r="B5522" t="s">
        <v>11574</v>
      </c>
      <c r="C5522" t="s">
        <v>5</v>
      </c>
      <c r="D5522" t="s">
        <v>352</v>
      </c>
      <c r="E5522" t="s">
        <v>352</v>
      </c>
      <c r="F5522" t="s">
        <v>127</v>
      </c>
      <c r="G5522" t="str">
        <f>Table_Default__ACACCTCAT[[#This Row],[ACCT_CATEGORY]]</f>
        <v>27089</v>
      </c>
    </row>
    <row r="5523" spans="1:7" x14ac:dyDescent="0.25">
      <c r="A5523" t="s">
        <v>11575</v>
      </c>
      <c r="B5523" t="s">
        <v>11576</v>
      </c>
      <c r="C5523" t="s">
        <v>5</v>
      </c>
      <c r="D5523" t="s">
        <v>352</v>
      </c>
      <c r="E5523" t="s">
        <v>352</v>
      </c>
      <c r="F5523" t="s">
        <v>127</v>
      </c>
      <c r="G5523" t="str">
        <f>Table_Default__ACACCTCAT[[#This Row],[ACCT_CATEGORY]]</f>
        <v>27090</v>
      </c>
    </row>
    <row r="5524" spans="1:7" x14ac:dyDescent="0.25">
      <c r="A5524" t="s">
        <v>11577</v>
      </c>
      <c r="B5524" t="s">
        <v>11578</v>
      </c>
      <c r="C5524" t="s">
        <v>5</v>
      </c>
      <c r="D5524" t="s">
        <v>352</v>
      </c>
      <c r="E5524" t="s">
        <v>352</v>
      </c>
      <c r="F5524" t="s">
        <v>127</v>
      </c>
      <c r="G5524" t="str">
        <f>Table_Default__ACACCTCAT[[#This Row],[ACCT_CATEGORY]]</f>
        <v>27091</v>
      </c>
    </row>
    <row r="5525" spans="1:7" x14ac:dyDescent="0.25">
      <c r="A5525" t="s">
        <v>11579</v>
      </c>
      <c r="B5525" t="s">
        <v>11580</v>
      </c>
      <c r="C5525" t="s">
        <v>5</v>
      </c>
      <c r="D5525" t="s">
        <v>352</v>
      </c>
      <c r="E5525" t="s">
        <v>352</v>
      </c>
      <c r="F5525" t="s">
        <v>127</v>
      </c>
      <c r="G5525" t="str">
        <f>Table_Default__ACACCTCAT[[#This Row],[ACCT_CATEGORY]]</f>
        <v>27092</v>
      </c>
    </row>
    <row r="5526" spans="1:7" x14ac:dyDescent="0.25">
      <c r="A5526" t="s">
        <v>11581</v>
      </c>
      <c r="B5526" t="s">
        <v>11582</v>
      </c>
      <c r="C5526" t="s">
        <v>5</v>
      </c>
      <c r="D5526" t="s">
        <v>352</v>
      </c>
      <c r="E5526" t="s">
        <v>352</v>
      </c>
      <c r="F5526" t="s">
        <v>127</v>
      </c>
      <c r="G5526" t="str">
        <f>Table_Default__ACACCTCAT[[#This Row],[ACCT_CATEGORY]]</f>
        <v>27093</v>
      </c>
    </row>
    <row r="5527" spans="1:7" x14ac:dyDescent="0.25">
      <c r="A5527" t="s">
        <v>11583</v>
      </c>
      <c r="B5527" t="s">
        <v>11584</v>
      </c>
      <c r="C5527" t="s">
        <v>5</v>
      </c>
      <c r="D5527" t="s">
        <v>352</v>
      </c>
      <c r="E5527" t="s">
        <v>352</v>
      </c>
      <c r="F5527" t="s">
        <v>127</v>
      </c>
      <c r="G5527" t="str">
        <f>Table_Default__ACACCTCAT[[#This Row],[ACCT_CATEGORY]]</f>
        <v>27094</v>
      </c>
    </row>
    <row r="5528" spans="1:7" x14ac:dyDescent="0.25">
      <c r="A5528" t="s">
        <v>11585</v>
      </c>
      <c r="B5528" t="s">
        <v>11586</v>
      </c>
      <c r="C5528" t="s">
        <v>5</v>
      </c>
      <c r="D5528" t="s">
        <v>352</v>
      </c>
      <c r="E5528" t="s">
        <v>352</v>
      </c>
      <c r="F5528" t="s">
        <v>127</v>
      </c>
      <c r="G5528" t="str">
        <f>Table_Default__ACACCTCAT[[#This Row],[ACCT_CATEGORY]]</f>
        <v>27095</v>
      </c>
    </row>
    <row r="5529" spans="1:7" x14ac:dyDescent="0.25">
      <c r="A5529" t="s">
        <v>11587</v>
      </c>
      <c r="B5529" t="s">
        <v>11588</v>
      </c>
      <c r="C5529" t="s">
        <v>5</v>
      </c>
      <c r="D5529" t="s">
        <v>352</v>
      </c>
      <c r="E5529" t="s">
        <v>352</v>
      </c>
      <c r="F5529" t="s">
        <v>127</v>
      </c>
      <c r="G5529" t="str">
        <f>Table_Default__ACACCTCAT[[#This Row],[ACCT_CATEGORY]]</f>
        <v>27096</v>
      </c>
    </row>
    <row r="5530" spans="1:7" x14ac:dyDescent="0.25">
      <c r="A5530" t="s">
        <v>11589</v>
      </c>
      <c r="B5530" t="s">
        <v>11590</v>
      </c>
      <c r="C5530" t="s">
        <v>5</v>
      </c>
      <c r="D5530" t="s">
        <v>352</v>
      </c>
      <c r="E5530" t="s">
        <v>352</v>
      </c>
      <c r="F5530" t="s">
        <v>127</v>
      </c>
      <c r="G5530" t="str">
        <f>Table_Default__ACACCTCAT[[#This Row],[ACCT_CATEGORY]]</f>
        <v>27097</v>
      </c>
    </row>
    <row r="5531" spans="1:7" x14ac:dyDescent="0.25">
      <c r="A5531" t="s">
        <v>11591</v>
      </c>
      <c r="B5531" t="s">
        <v>11592</v>
      </c>
      <c r="C5531" t="s">
        <v>5</v>
      </c>
      <c r="D5531" t="s">
        <v>352</v>
      </c>
      <c r="E5531" t="s">
        <v>352</v>
      </c>
      <c r="F5531" t="s">
        <v>127</v>
      </c>
      <c r="G5531" t="str">
        <f>Table_Default__ACACCTCAT[[#This Row],[ACCT_CATEGORY]]</f>
        <v>27098</v>
      </c>
    </row>
    <row r="5532" spans="1:7" x14ac:dyDescent="0.25">
      <c r="A5532" t="s">
        <v>11593</v>
      </c>
      <c r="B5532" t="s">
        <v>11594</v>
      </c>
      <c r="C5532" t="s">
        <v>5</v>
      </c>
      <c r="D5532" t="s">
        <v>352</v>
      </c>
      <c r="E5532" t="s">
        <v>352</v>
      </c>
      <c r="F5532" t="s">
        <v>127</v>
      </c>
      <c r="G5532" t="str">
        <f>Table_Default__ACACCTCAT[[#This Row],[ACCT_CATEGORY]]</f>
        <v>27099</v>
      </c>
    </row>
    <row r="5533" spans="1:7" x14ac:dyDescent="0.25">
      <c r="A5533" t="s">
        <v>11595</v>
      </c>
      <c r="B5533" t="s">
        <v>11596</v>
      </c>
      <c r="C5533" t="s">
        <v>5</v>
      </c>
      <c r="D5533" t="s">
        <v>352</v>
      </c>
      <c r="E5533" t="s">
        <v>352</v>
      </c>
      <c r="F5533" t="s">
        <v>127</v>
      </c>
      <c r="G5533" t="str">
        <f>Table_Default__ACACCTCAT[[#This Row],[ACCT_CATEGORY]]</f>
        <v>27100</v>
      </c>
    </row>
    <row r="5534" spans="1:7" x14ac:dyDescent="0.25">
      <c r="A5534" t="s">
        <v>11597</v>
      </c>
      <c r="B5534" t="s">
        <v>11598</v>
      </c>
      <c r="C5534" t="s">
        <v>5</v>
      </c>
      <c r="D5534" t="s">
        <v>352</v>
      </c>
      <c r="E5534" t="s">
        <v>352</v>
      </c>
      <c r="F5534" t="s">
        <v>127</v>
      </c>
      <c r="G5534" t="str">
        <f>Table_Default__ACACCTCAT[[#This Row],[ACCT_CATEGORY]]</f>
        <v>27101</v>
      </c>
    </row>
    <row r="5535" spans="1:7" x14ac:dyDescent="0.25">
      <c r="A5535" t="s">
        <v>11599</v>
      </c>
      <c r="B5535" t="s">
        <v>11600</v>
      </c>
      <c r="C5535" t="s">
        <v>5</v>
      </c>
      <c r="D5535" t="s">
        <v>352</v>
      </c>
      <c r="E5535" t="s">
        <v>352</v>
      </c>
      <c r="F5535" t="s">
        <v>127</v>
      </c>
      <c r="G5535" t="str">
        <f>Table_Default__ACACCTCAT[[#This Row],[ACCT_CATEGORY]]</f>
        <v>27102</v>
      </c>
    </row>
    <row r="5536" spans="1:7" x14ac:dyDescent="0.25">
      <c r="A5536" t="s">
        <v>473</v>
      </c>
      <c r="B5536" t="s">
        <v>11601</v>
      </c>
      <c r="C5536" t="s">
        <v>5</v>
      </c>
      <c r="D5536" t="s">
        <v>352</v>
      </c>
      <c r="E5536" t="s">
        <v>352</v>
      </c>
      <c r="F5536" t="s">
        <v>127</v>
      </c>
      <c r="G5536" t="str">
        <f>Table_Default__ACACCTCAT[[#This Row],[ACCT_CATEGORY]]</f>
        <v>27103</v>
      </c>
    </row>
    <row r="5537" spans="1:7" x14ac:dyDescent="0.25">
      <c r="A5537" t="s">
        <v>11602</v>
      </c>
      <c r="B5537" t="s">
        <v>11603</v>
      </c>
      <c r="C5537" t="s">
        <v>5</v>
      </c>
      <c r="D5537" t="s">
        <v>352</v>
      </c>
      <c r="E5537" t="s">
        <v>352</v>
      </c>
      <c r="F5537" t="s">
        <v>127</v>
      </c>
      <c r="G5537" t="str">
        <f>Table_Default__ACACCTCAT[[#This Row],[ACCT_CATEGORY]]</f>
        <v>27104</v>
      </c>
    </row>
    <row r="5538" spans="1:7" x14ac:dyDescent="0.25">
      <c r="A5538" t="s">
        <v>469</v>
      </c>
      <c r="B5538" t="s">
        <v>11604</v>
      </c>
      <c r="C5538" t="s">
        <v>5</v>
      </c>
      <c r="D5538" t="s">
        <v>352</v>
      </c>
      <c r="E5538" t="s">
        <v>352</v>
      </c>
      <c r="F5538" t="s">
        <v>127</v>
      </c>
      <c r="G5538" t="str">
        <f>Table_Default__ACACCTCAT[[#This Row],[ACCT_CATEGORY]]</f>
        <v>27105</v>
      </c>
    </row>
    <row r="5539" spans="1:7" x14ac:dyDescent="0.25">
      <c r="A5539" t="s">
        <v>477</v>
      </c>
      <c r="B5539" t="s">
        <v>11605</v>
      </c>
      <c r="C5539" t="s">
        <v>5</v>
      </c>
      <c r="D5539" t="s">
        <v>352</v>
      </c>
      <c r="E5539" t="s">
        <v>352</v>
      </c>
      <c r="F5539" t="s">
        <v>127</v>
      </c>
      <c r="G5539" t="str">
        <f>Table_Default__ACACCTCAT[[#This Row],[ACCT_CATEGORY]]</f>
        <v>27106</v>
      </c>
    </row>
    <row r="5540" spans="1:7" x14ac:dyDescent="0.25">
      <c r="A5540" t="s">
        <v>399</v>
      </c>
      <c r="B5540" t="s">
        <v>11606</v>
      </c>
      <c r="C5540" t="s">
        <v>5</v>
      </c>
      <c r="D5540" t="s">
        <v>352</v>
      </c>
      <c r="E5540" t="s">
        <v>352</v>
      </c>
      <c r="F5540" t="s">
        <v>127</v>
      </c>
      <c r="G5540" t="str">
        <f>Table_Default__ACACCTCAT[[#This Row],[ACCT_CATEGORY]]</f>
        <v>27107</v>
      </c>
    </row>
    <row r="5541" spans="1:7" x14ac:dyDescent="0.25">
      <c r="A5541" t="s">
        <v>11607</v>
      </c>
      <c r="B5541" t="s">
        <v>11608</v>
      </c>
      <c r="C5541" t="s">
        <v>5</v>
      </c>
      <c r="D5541" t="s">
        <v>352</v>
      </c>
      <c r="E5541" t="s">
        <v>352</v>
      </c>
      <c r="F5541" t="s">
        <v>127</v>
      </c>
      <c r="G5541" t="str">
        <f>Table_Default__ACACCTCAT[[#This Row],[ACCT_CATEGORY]]</f>
        <v>27108</v>
      </c>
    </row>
    <row r="5542" spans="1:7" x14ac:dyDescent="0.25">
      <c r="A5542" t="s">
        <v>11609</v>
      </c>
      <c r="B5542" t="s">
        <v>11610</v>
      </c>
      <c r="C5542" t="s">
        <v>5</v>
      </c>
      <c r="D5542" t="s">
        <v>352</v>
      </c>
      <c r="E5542" t="s">
        <v>352</v>
      </c>
      <c r="F5542" t="s">
        <v>127</v>
      </c>
      <c r="G5542" t="str">
        <f>Table_Default__ACACCTCAT[[#This Row],[ACCT_CATEGORY]]</f>
        <v>27109</v>
      </c>
    </row>
    <row r="5543" spans="1:7" x14ac:dyDescent="0.25">
      <c r="A5543" t="s">
        <v>11611</v>
      </c>
      <c r="B5543" t="s">
        <v>11612</v>
      </c>
      <c r="C5543" t="s">
        <v>5</v>
      </c>
      <c r="D5543" t="s">
        <v>352</v>
      </c>
      <c r="E5543" t="s">
        <v>352</v>
      </c>
      <c r="F5543" t="s">
        <v>127</v>
      </c>
      <c r="G5543" t="str">
        <f>Table_Default__ACACCTCAT[[#This Row],[ACCT_CATEGORY]]</f>
        <v>27110</v>
      </c>
    </row>
    <row r="5544" spans="1:7" x14ac:dyDescent="0.25">
      <c r="A5544" t="s">
        <v>403</v>
      </c>
      <c r="B5544" t="s">
        <v>11613</v>
      </c>
      <c r="C5544" t="s">
        <v>5</v>
      </c>
      <c r="D5544" t="s">
        <v>352</v>
      </c>
      <c r="E5544" t="s">
        <v>352</v>
      </c>
      <c r="F5544" t="s">
        <v>127</v>
      </c>
      <c r="G5544" t="str">
        <f>Table_Default__ACACCTCAT[[#This Row],[ACCT_CATEGORY]]</f>
        <v>27111</v>
      </c>
    </row>
    <row r="5545" spans="1:7" x14ac:dyDescent="0.25">
      <c r="A5545" t="s">
        <v>11614</v>
      </c>
      <c r="B5545" t="s">
        <v>11615</v>
      </c>
      <c r="C5545" t="s">
        <v>5</v>
      </c>
      <c r="D5545" t="s">
        <v>352</v>
      </c>
      <c r="E5545" t="s">
        <v>352</v>
      </c>
      <c r="F5545" t="s">
        <v>127</v>
      </c>
      <c r="G5545" t="str">
        <f>Table_Default__ACACCTCAT[[#This Row],[ACCT_CATEGORY]]</f>
        <v>27112</v>
      </c>
    </row>
    <row r="5546" spans="1:7" x14ac:dyDescent="0.25">
      <c r="A5546" t="s">
        <v>11616</v>
      </c>
      <c r="B5546" t="s">
        <v>11617</v>
      </c>
      <c r="C5546" t="s">
        <v>5</v>
      </c>
      <c r="D5546" t="s">
        <v>352</v>
      </c>
      <c r="E5546" t="s">
        <v>352</v>
      </c>
      <c r="F5546" t="s">
        <v>127</v>
      </c>
      <c r="G5546" t="str">
        <f>Table_Default__ACACCTCAT[[#This Row],[ACCT_CATEGORY]]</f>
        <v>27113</v>
      </c>
    </row>
    <row r="5547" spans="1:7" x14ac:dyDescent="0.25">
      <c r="A5547" t="s">
        <v>401</v>
      </c>
      <c r="B5547" t="s">
        <v>11618</v>
      </c>
      <c r="C5547" t="s">
        <v>5</v>
      </c>
      <c r="D5547" t="s">
        <v>352</v>
      </c>
      <c r="E5547" t="s">
        <v>352</v>
      </c>
      <c r="F5547" t="s">
        <v>127</v>
      </c>
      <c r="G5547" t="str">
        <f>Table_Default__ACACCTCAT[[#This Row],[ACCT_CATEGORY]]</f>
        <v>27114</v>
      </c>
    </row>
    <row r="5548" spans="1:7" x14ac:dyDescent="0.25">
      <c r="A5548" t="s">
        <v>410</v>
      </c>
      <c r="B5548" t="s">
        <v>11619</v>
      </c>
      <c r="C5548" t="s">
        <v>5</v>
      </c>
      <c r="D5548" t="s">
        <v>352</v>
      </c>
      <c r="E5548" t="s">
        <v>352</v>
      </c>
      <c r="F5548" t="s">
        <v>127</v>
      </c>
      <c r="G5548" t="str">
        <f>Table_Default__ACACCTCAT[[#This Row],[ACCT_CATEGORY]]</f>
        <v>27115</v>
      </c>
    </row>
    <row r="5549" spans="1:7" x14ac:dyDescent="0.25">
      <c r="A5549" t="s">
        <v>482</v>
      </c>
      <c r="B5549" t="s">
        <v>11620</v>
      </c>
      <c r="C5549" t="s">
        <v>5</v>
      </c>
      <c r="D5549" t="s">
        <v>352</v>
      </c>
      <c r="E5549" t="s">
        <v>352</v>
      </c>
      <c r="F5549" t="s">
        <v>127</v>
      </c>
      <c r="G5549" t="str">
        <f>Table_Default__ACACCTCAT[[#This Row],[ACCT_CATEGORY]]</f>
        <v>27116</v>
      </c>
    </row>
    <row r="5550" spans="1:7" x14ac:dyDescent="0.25">
      <c r="A5550" t="s">
        <v>486</v>
      </c>
      <c r="B5550" t="s">
        <v>11621</v>
      </c>
      <c r="C5550" t="s">
        <v>5</v>
      </c>
      <c r="D5550" t="s">
        <v>352</v>
      </c>
      <c r="E5550" t="s">
        <v>352</v>
      </c>
      <c r="F5550" t="s">
        <v>127</v>
      </c>
      <c r="G5550" t="str">
        <f>Table_Default__ACACCTCAT[[#This Row],[ACCT_CATEGORY]]</f>
        <v>27117</v>
      </c>
    </row>
    <row r="5551" spans="1:7" x14ac:dyDescent="0.25">
      <c r="A5551" t="s">
        <v>11622</v>
      </c>
      <c r="B5551" t="s">
        <v>11623</v>
      </c>
      <c r="C5551" t="s">
        <v>5</v>
      </c>
      <c r="D5551" t="s">
        <v>352</v>
      </c>
      <c r="E5551" t="s">
        <v>352</v>
      </c>
      <c r="F5551" t="s">
        <v>127</v>
      </c>
      <c r="G5551" t="str">
        <f>Table_Default__ACACCTCAT[[#This Row],[ACCT_CATEGORY]]</f>
        <v>27118</v>
      </c>
    </row>
    <row r="5552" spans="1:7" x14ac:dyDescent="0.25">
      <c r="A5552" t="s">
        <v>11624</v>
      </c>
      <c r="B5552" t="s">
        <v>11625</v>
      </c>
      <c r="C5552" t="s">
        <v>5</v>
      </c>
      <c r="D5552" t="s">
        <v>352</v>
      </c>
      <c r="E5552" t="s">
        <v>352</v>
      </c>
      <c r="F5552" t="s">
        <v>127</v>
      </c>
      <c r="G5552" t="str">
        <f>Table_Default__ACACCTCAT[[#This Row],[ACCT_CATEGORY]]</f>
        <v>27119</v>
      </c>
    </row>
    <row r="5553" spans="1:7" x14ac:dyDescent="0.25">
      <c r="A5553" t="s">
        <v>418</v>
      </c>
      <c r="B5553" t="s">
        <v>11626</v>
      </c>
      <c r="C5553" t="s">
        <v>5</v>
      </c>
      <c r="D5553" t="s">
        <v>352</v>
      </c>
      <c r="E5553" t="s">
        <v>352</v>
      </c>
      <c r="F5553" t="s">
        <v>127</v>
      </c>
      <c r="G5553" t="str">
        <f>Table_Default__ACACCTCAT[[#This Row],[ACCT_CATEGORY]]</f>
        <v>27120</v>
      </c>
    </row>
    <row r="5554" spans="1:7" x14ac:dyDescent="0.25">
      <c r="A5554" t="s">
        <v>416</v>
      </c>
      <c r="B5554" t="s">
        <v>11627</v>
      </c>
      <c r="C5554" t="s">
        <v>5</v>
      </c>
      <c r="D5554" t="s">
        <v>352</v>
      </c>
      <c r="E5554" t="s">
        <v>352</v>
      </c>
      <c r="F5554" t="s">
        <v>127</v>
      </c>
      <c r="G5554" t="str">
        <f>Table_Default__ACACCTCAT[[#This Row],[ACCT_CATEGORY]]</f>
        <v>27121</v>
      </c>
    </row>
    <row r="5555" spans="1:7" x14ac:dyDescent="0.25">
      <c r="A5555" t="s">
        <v>1001</v>
      </c>
      <c r="B5555" t="s">
        <v>11628</v>
      </c>
      <c r="C5555" t="s">
        <v>5</v>
      </c>
      <c r="D5555" t="s">
        <v>352</v>
      </c>
      <c r="E5555" t="s">
        <v>352</v>
      </c>
      <c r="F5555" t="s">
        <v>127</v>
      </c>
      <c r="G5555" t="str">
        <f>Table_Default__ACACCTCAT[[#This Row],[ACCT_CATEGORY]]</f>
        <v>27122</v>
      </c>
    </row>
    <row r="5556" spans="1:7" x14ac:dyDescent="0.25">
      <c r="A5556" t="s">
        <v>11629</v>
      </c>
      <c r="B5556" t="s">
        <v>11630</v>
      </c>
      <c r="C5556" t="s">
        <v>5</v>
      </c>
      <c r="D5556" t="s">
        <v>352</v>
      </c>
      <c r="E5556" t="s">
        <v>352</v>
      </c>
      <c r="F5556" t="s">
        <v>127</v>
      </c>
      <c r="G5556" t="str">
        <f>Table_Default__ACACCTCAT[[#This Row],[ACCT_CATEGORY]]</f>
        <v>27123</v>
      </c>
    </row>
    <row r="5557" spans="1:7" x14ac:dyDescent="0.25">
      <c r="A5557" t="s">
        <v>11631</v>
      </c>
      <c r="B5557" t="s">
        <v>11632</v>
      </c>
      <c r="C5557" t="s">
        <v>5</v>
      </c>
      <c r="D5557" t="s">
        <v>352</v>
      </c>
      <c r="E5557" t="s">
        <v>352</v>
      </c>
      <c r="F5557" t="s">
        <v>127</v>
      </c>
      <c r="G5557" t="str">
        <f>Table_Default__ACACCTCAT[[#This Row],[ACCT_CATEGORY]]</f>
        <v>27124</v>
      </c>
    </row>
    <row r="5558" spans="1:7" x14ac:dyDescent="0.25">
      <c r="A5558" t="s">
        <v>11633</v>
      </c>
      <c r="B5558" t="s">
        <v>11634</v>
      </c>
      <c r="C5558" t="s">
        <v>5</v>
      </c>
      <c r="D5558" t="s">
        <v>352</v>
      </c>
      <c r="E5558" t="s">
        <v>352</v>
      </c>
      <c r="F5558" t="s">
        <v>127</v>
      </c>
      <c r="G5558" t="str">
        <f>Table_Default__ACACCTCAT[[#This Row],[ACCT_CATEGORY]]</f>
        <v>27125</v>
      </c>
    </row>
    <row r="5559" spans="1:7" x14ac:dyDescent="0.25">
      <c r="A5559" t="s">
        <v>11635</v>
      </c>
      <c r="B5559" t="s">
        <v>11636</v>
      </c>
      <c r="C5559" t="s">
        <v>5</v>
      </c>
      <c r="D5559" t="s">
        <v>352</v>
      </c>
      <c r="E5559" t="s">
        <v>352</v>
      </c>
      <c r="F5559" t="s">
        <v>127</v>
      </c>
      <c r="G5559" t="str">
        <f>Table_Default__ACACCTCAT[[#This Row],[ACCT_CATEGORY]]</f>
        <v>27126</v>
      </c>
    </row>
    <row r="5560" spans="1:7" x14ac:dyDescent="0.25">
      <c r="A5560" t="s">
        <v>11637</v>
      </c>
      <c r="B5560" t="s">
        <v>11638</v>
      </c>
      <c r="C5560" t="s">
        <v>5</v>
      </c>
      <c r="D5560" t="s">
        <v>352</v>
      </c>
      <c r="E5560" t="s">
        <v>352</v>
      </c>
      <c r="F5560" t="s">
        <v>127</v>
      </c>
      <c r="G5560" t="str">
        <f>Table_Default__ACACCTCAT[[#This Row],[ACCT_CATEGORY]]</f>
        <v>27127</v>
      </c>
    </row>
    <row r="5561" spans="1:7" x14ac:dyDescent="0.25">
      <c r="A5561" t="s">
        <v>11639</v>
      </c>
      <c r="B5561" t="s">
        <v>11640</v>
      </c>
      <c r="C5561" t="s">
        <v>5</v>
      </c>
      <c r="D5561" t="s">
        <v>352</v>
      </c>
      <c r="E5561" t="s">
        <v>352</v>
      </c>
      <c r="F5561" t="s">
        <v>127</v>
      </c>
      <c r="G5561" t="str">
        <f>Table_Default__ACACCTCAT[[#This Row],[ACCT_CATEGORY]]</f>
        <v>27128</v>
      </c>
    </row>
    <row r="5562" spans="1:7" x14ac:dyDescent="0.25">
      <c r="A5562" t="s">
        <v>453</v>
      </c>
      <c r="B5562" t="s">
        <v>11641</v>
      </c>
      <c r="C5562" t="s">
        <v>5</v>
      </c>
      <c r="D5562" t="s">
        <v>352</v>
      </c>
      <c r="E5562" t="s">
        <v>352</v>
      </c>
      <c r="F5562" t="s">
        <v>127</v>
      </c>
      <c r="G5562" t="str">
        <f>Table_Default__ACACCTCAT[[#This Row],[ACCT_CATEGORY]]</f>
        <v>27129</v>
      </c>
    </row>
    <row r="5563" spans="1:7" x14ac:dyDescent="0.25">
      <c r="A5563" t="s">
        <v>11642</v>
      </c>
      <c r="B5563" t="s">
        <v>11643</v>
      </c>
      <c r="C5563" t="s">
        <v>5</v>
      </c>
      <c r="D5563" t="s">
        <v>352</v>
      </c>
      <c r="E5563" t="s">
        <v>352</v>
      </c>
      <c r="F5563" t="s">
        <v>127</v>
      </c>
      <c r="G5563" t="str">
        <f>Table_Default__ACACCTCAT[[#This Row],[ACCT_CATEGORY]]</f>
        <v>27130</v>
      </c>
    </row>
    <row r="5564" spans="1:7" x14ac:dyDescent="0.25">
      <c r="A5564" t="s">
        <v>11644</v>
      </c>
      <c r="B5564" t="s">
        <v>11645</v>
      </c>
      <c r="C5564" t="s">
        <v>5</v>
      </c>
      <c r="D5564" t="s">
        <v>352</v>
      </c>
      <c r="E5564" t="s">
        <v>352</v>
      </c>
      <c r="F5564" t="s">
        <v>127</v>
      </c>
      <c r="G5564" t="str">
        <f>Table_Default__ACACCTCAT[[#This Row],[ACCT_CATEGORY]]</f>
        <v>27131</v>
      </c>
    </row>
    <row r="5565" spans="1:7" x14ac:dyDescent="0.25">
      <c r="A5565" t="s">
        <v>11646</v>
      </c>
      <c r="B5565" t="s">
        <v>11647</v>
      </c>
      <c r="C5565" t="s">
        <v>5</v>
      </c>
      <c r="D5565" t="s">
        <v>352</v>
      </c>
      <c r="E5565" t="s">
        <v>352</v>
      </c>
      <c r="F5565" t="s">
        <v>127</v>
      </c>
      <c r="G5565" t="str">
        <f>Table_Default__ACACCTCAT[[#This Row],[ACCT_CATEGORY]]</f>
        <v>27132</v>
      </c>
    </row>
    <row r="5566" spans="1:7" x14ac:dyDescent="0.25">
      <c r="A5566" t="s">
        <v>11648</v>
      </c>
      <c r="B5566" t="s">
        <v>11649</v>
      </c>
      <c r="C5566" t="s">
        <v>5</v>
      </c>
      <c r="D5566" t="s">
        <v>352</v>
      </c>
      <c r="E5566" t="s">
        <v>352</v>
      </c>
      <c r="F5566" t="s">
        <v>127</v>
      </c>
      <c r="G5566" t="str">
        <f>Table_Default__ACACCTCAT[[#This Row],[ACCT_CATEGORY]]</f>
        <v>27133</v>
      </c>
    </row>
    <row r="5567" spans="1:7" x14ac:dyDescent="0.25">
      <c r="A5567" t="s">
        <v>11650</v>
      </c>
      <c r="B5567" t="s">
        <v>11651</v>
      </c>
      <c r="C5567" t="s">
        <v>5</v>
      </c>
      <c r="D5567" t="s">
        <v>352</v>
      </c>
      <c r="E5567" t="s">
        <v>352</v>
      </c>
      <c r="F5567" t="s">
        <v>127</v>
      </c>
      <c r="G5567" t="str">
        <f>Table_Default__ACACCTCAT[[#This Row],[ACCT_CATEGORY]]</f>
        <v>27134</v>
      </c>
    </row>
    <row r="5568" spans="1:7" x14ac:dyDescent="0.25">
      <c r="A5568" t="s">
        <v>11652</v>
      </c>
      <c r="B5568" t="s">
        <v>11653</v>
      </c>
      <c r="C5568" t="s">
        <v>5</v>
      </c>
      <c r="D5568" t="s">
        <v>352</v>
      </c>
      <c r="E5568" t="s">
        <v>352</v>
      </c>
      <c r="F5568" t="s">
        <v>127</v>
      </c>
      <c r="G5568" t="str">
        <f>Table_Default__ACACCTCAT[[#This Row],[ACCT_CATEGORY]]</f>
        <v>27135</v>
      </c>
    </row>
    <row r="5569" spans="1:7" x14ac:dyDescent="0.25">
      <c r="A5569" t="s">
        <v>11654</v>
      </c>
      <c r="B5569" t="s">
        <v>11655</v>
      </c>
      <c r="C5569" t="s">
        <v>5</v>
      </c>
      <c r="D5569" t="s">
        <v>352</v>
      </c>
      <c r="E5569" t="s">
        <v>352</v>
      </c>
      <c r="F5569" t="s">
        <v>127</v>
      </c>
      <c r="G5569" t="str">
        <f>Table_Default__ACACCTCAT[[#This Row],[ACCT_CATEGORY]]</f>
        <v>27136</v>
      </c>
    </row>
    <row r="5570" spans="1:7" x14ac:dyDescent="0.25">
      <c r="A5570" t="s">
        <v>11656</v>
      </c>
      <c r="B5570" t="s">
        <v>11657</v>
      </c>
      <c r="C5570" t="s">
        <v>5</v>
      </c>
      <c r="D5570" t="s">
        <v>352</v>
      </c>
      <c r="E5570" t="s">
        <v>352</v>
      </c>
      <c r="F5570" t="s">
        <v>127</v>
      </c>
      <c r="G5570" t="str">
        <f>Table_Default__ACACCTCAT[[#This Row],[ACCT_CATEGORY]]</f>
        <v>27137</v>
      </c>
    </row>
    <row r="5571" spans="1:7" x14ac:dyDescent="0.25">
      <c r="A5571" t="s">
        <v>456</v>
      </c>
      <c r="B5571" t="s">
        <v>11658</v>
      </c>
      <c r="C5571" t="s">
        <v>5</v>
      </c>
      <c r="D5571" t="s">
        <v>352</v>
      </c>
      <c r="E5571" t="s">
        <v>352</v>
      </c>
      <c r="F5571" t="s">
        <v>127</v>
      </c>
      <c r="G5571" t="str">
        <f>Table_Default__ACACCTCAT[[#This Row],[ACCT_CATEGORY]]</f>
        <v>27138</v>
      </c>
    </row>
    <row r="5572" spans="1:7" x14ac:dyDescent="0.25">
      <c r="A5572" t="s">
        <v>475</v>
      </c>
      <c r="B5572" t="s">
        <v>11659</v>
      </c>
      <c r="C5572" t="s">
        <v>5</v>
      </c>
      <c r="D5572" t="s">
        <v>352</v>
      </c>
      <c r="E5572" t="s">
        <v>352</v>
      </c>
      <c r="F5572" t="s">
        <v>127</v>
      </c>
      <c r="G5572" t="str">
        <f>Table_Default__ACACCTCAT[[#This Row],[ACCT_CATEGORY]]</f>
        <v>27139</v>
      </c>
    </row>
    <row r="5573" spans="1:7" x14ac:dyDescent="0.25">
      <c r="A5573" t="s">
        <v>405</v>
      </c>
      <c r="B5573" t="s">
        <v>11660</v>
      </c>
      <c r="C5573" t="s">
        <v>5</v>
      </c>
      <c r="D5573" t="s">
        <v>352</v>
      </c>
      <c r="E5573" t="s">
        <v>352</v>
      </c>
      <c r="F5573" t="s">
        <v>127</v>
      </c>
      <c r="G5573" t="str">
        <f>Table_Default__ACACCTCAT[[#This Row],[ACCT_CATEGORY]]</f>
        <v>27140</v>
      </c>
    </row>
    <row r="5574" spans="1:7" x14ac:dyDescent="0.25">
      <c r="A5574" t="s">
        <v>437</v>
      </c>
      <c r="B5574" t="s">
        <v>11661</v>
      </c>
      <c r="C5574" t="s">
        <v>5</v>
      </c>
      <c r="D5574" t="s">
        <v>352</v>
      </c>
      <c r="E5574" t="s">
        <v>352</v>
      </c>
      <c r="F5574" t="s">
        <v>127</v>
      </c>
      <c r="G5574" t="str">
        <f>Table_Default__ACACCTCAT[[#This Row],[ACCT_CATEGORY]]</f>
        <v>27141</v>
      </c>
    </row>
    <row r="5575" spans="1:7" x14ac:dyDescent="0.25">
      <c r="A5575" t="s">
        <v>407</v>
      </c>
      <c r="B5575" t="s">
        <v>11662</v>
      </c>
      <c r="C5575" t="s">
        <v>5</v>
      </c>
      <c r="D5575" t="s">
        <v>352</v>
      </c>
      <c r="E5575" t="s">
        <v>352</v>
      </c>
      <c r="F5575" t="s">
        <v>127</v>
      </c>
      <c r="G5575" t="str">
        <f>Table_Default__ACACCTCAT[[#This Row],[ACCT_CATEGORY]]</f>
        <v>27142</v>
      </c>
    </row>
    <row r="5576" spans="1:7" x14ac:dyDescent="0.25">
      <c r="A5576" t="s">
        <v>11663</v>
      </c>
      <c r="B5576" t="s">
        <v>11664</v>
      </c>
      <c r="C5576" t="s">
        <v>5</v>
      </c>
      <c r="D5576" t="s">
        <v>352</v>
      </c>
      <c r="E5576" t="s">
        <v>352</v>
      </c>
      <c r="F5576" t="s">
        <v>127</v>
      </c>
      <c r="G5576" t="str">
        <f>Table_Default__ACACCTCAT[[#This Row],[ACCT_CATEGORY]]</f>
        <v>27143</v>
      </c>
    </row>
    <row r="5577" spans="1:7" x14ac:dyDescent="0.25">
      <c r="A5577" t="s">
        <v>424</v>
      </c>
      <c r="B5577" t="s">
        <v>11665</v>
      </c>
      <c r="C5577" t="s">
        <v>5</v>
      </c>
      <c r="D5577" t="s">
        <v>352</v>
      </c>
      <c r="E5577" t="s">
        <v>352</v>
      </c>
      <c r="F5577" t="s">
        <v>127</v>
      </c>
      <c r="G5577" t="str">
        <f>Table_Default__ACACCTCAT[[#This Row],[ACCT_CATEGORY]]</f>
        <v>27144</v>
      </c>
    </row>
    <row r="5578" spans="1:7" x14ac:dyDescent="0.25">
      <c r="A5578" t="s">
        <v>427</v>
      </c>
      <c r="B5578" t="s">
        <v>11666</v>
      </c>
      <c r="C5578" t="s">
        <v>5</v>
      </c>
      <c r="D5578" t="s">
        <v>352</v>
      </c>
      <c r="E5578" t="s">
        <v>352</v>
      </c>
      <c r="F5578" t="s">
        <v>127</v>
      </c>
      <c r="G5578" t="str">
        <f>Table_Default__ACACCTCAT[[#This Row],[ACCT_CATEGORY]]</f>
        <v>27145</v>
      </c>
    </row>
    <row r="5579" spans="1:7" x14ac:dyDescent="0.25">
      <c r="A5579" t="s">
        <v>11667</v>
      </c>
      <c r="B5579" t="s">
        <v>11668</v>
      </c>
      <c r="C5579" t="s">
        <v>5</v>
      </c>
      <c r="D5579" t="s">
        <v>352</v>
      </c>
      <c r="E5579" t="s">
        <v>352</v>
      </c>
      <c r="F5579" t="s">
        <v>127</v>
      </c>
      <c r="G5579" t="str">
        <f>Table_Default__ACACCTCAT[[#This Row],[ACCT_CATEGORY]]</f>
        <v>27146</v>
      </c>
    </row>
    <row r="5580" spans="1:7" x14ac:dyDescent="0.25">
      <c r="A5580" t="s">
        <v>11669</v>
      </c>
      <c r="B5580" t="s">
        <v>11670</v>
      </c>
      <c r="C5580" t="s">
        <v>5</v>
      </c>
      <c r="D5580" t="s">
        <v>352</v>
      </c>
      <c r="E5580" t="s">
        <v>352</v>
      </c>
      <c r="F5580" t="s">
        <v>127</v>
      </c>
      <c r="G5580" t="str">
        <f>Table_Default__ACACCTCAT[[#This Row],[ACCT_CATEGORY]]</f>
        <v>27147</v>
      </c>
    </row>
    <row r="5581" spans="1:7" x14ac:dyDescent="0.25">
      <c r="A5581" t="s">
        <v>11671</v>
      </c>
      <c r="B5581" t="s">
        <v>11672</v>
      </c>
      <c r="C5581" t="s">
        <v>5</v>
      </c>
      <c r="D5581" t="s">
        <v>352</v>
      </c>
      <c r="E5581" t="s">
        <v>352</v>
      </c>
      <c r="F5581" t="s">
        <v>127</v>
      </c>
      <c r="G5581" t="str">
        <f>Table_Default__ACACCTCAT[[#This Row],[ACCT_CATEGORY]]</f>
        <v>27148</v>
      </c>
    </row>
    <row r="5582" spans="1:7" x14ac:dyDescent="0.25">
      <c r="A5582" t="s">
        <v>420</v>
      </c>
      <c r="B5582" t="s">
        <v>11673</v>
      </c>
      <c r="C5582" t="s">
        <v>5</v>
      </c>
      <c r="D5582" t="s">
        <v>352</v>
      </c>
      <c r="E5582" t="s">
        <v>352</v>
      </c>
      <c r="F5582" t="s">
        <v>127</v>
      </c>
      <c r="G5582" t="str">
        <f>Table_Default__ACACCTCAT[[#This Row],[ACCT_CATEGORY]]</f>
        <v>27149</v>
      </c>
    </row>
    <row r="5583" spans="1:7" x14ac:dyDescent="0.25">
      <c r="A5583" t="s">
        <v>422</v>
      </c>
      <c r="B5583" t="s">
        <v>11674</v>
      </c>
      <c r="C5583" t="s">
        <v>5</v>
      </c>
      <c r="D5583" t="s">
        <v>352</v>
      </c>
      <c r="E5583" t="s">
        <v>352</v>
      </c>
      <c r="F5583" t="s">
        <v>127</v>
      </c>
      <c r="G5583" t="str">
        <f>Table_Default__ACACCTCAT[[#This Row],[ACCT_CATEGORY]]</f>
        <v>27150</v>
      </c>
    </row>
    <row r="5584" spans="1:7" x14ac:dyDescent="0.25">
      <c r="A5584" t="s">
        <v>11675</v>
      </c>
      <c r="B5584" t="s">
        <v>11676</v>
      </c>
      <c r="C5584" t="s">
        <v>5</v>
      </c>
      <c r="D5584" t="s">
        <v>352</v>
      </c>
      <c r="E5584" t="s">
        <v>352</v>
      </c>
      <c r="F5584" t="s">
        <v>127</v>
      </c>
      <c r="G5584" t="str">
        <f>Table_Default__ACACCTCAT[[#This Row],[ACCT_CATEGORY]]</f>
        <v>27151</v>
      </c>
    </row>
    <row r="5585" spans="1:7" x14ac:dyDescent="0.25">
      <c r="A5585" t="s">
        <v>11677</v>
      </c>
      <c r="B5585" t="s">
        <v>11678</v>
      </c>
      <c r="C5585" t="s">
        <v>5</v>
      </c>
      <c r="D5585" t="s">
        <v>352</v>
      </c>
      <c r="E5585" t="s">
        <v>352</v>
      </c>
      <c r="F5585" t="s">
        <v>127</v>
      </c>
      <c r="G5585" t="str">
        <f>Table_Default__ACACCTCAT[[#This Row],[ACCT_CATEGORY]]</f>
        <v>27152</v>
      </c>
    </row>
    <row r="5586" spans="1:7" x14ac:dyDescent="0.25">
      <c r="A5586" t="s">
        <v>11679</v>
      </c>
      <c r="B5586" t="s">
        <v>11680</v>
      </c>
      <c r="C5586" t="s">
        <v>5</v>
      </c>
      <c r="D5586" t="s">
        <v>352</v>
      </c>
      <c r="E5586" t="s">
        <v>352</v>
      </c>
      <c r="F5586" t="s">
        <v>127</v>
      </c>
      <c r="G5586" t="str">
        <f>Table_Default__ACACCTCAT[[#This Row],[ACCT_CATEGORY]]</f>
        <v>27153</v>
      </c>
    </row>
    <row r="5587" spans="1:7" x14ac:dyDescent="0.25">
      <c r="A5587" t="s">
        <v>488</v>
      </c>
      <c r="B5587" t="s">
        <v>11681</v>
      </c>
      <c r="C5587" t="s">
        <v>5</v>
      </c>
      <c r="D5587" t="s">
        <v>352</v>
      </c>
      <c r="E5587" t="s">
        <v>352</v>
      </c>
      <c r="F5587" t="s">
        <v>127</v>
      </c>
      <c r="G5587" t="str">
        <f>Table_Default__ACACCTCAT[[#This Row],[ACCT_CATEGORY]]</f>
        <v>27154</v>
      </c>
    </row>
    <row r="5588" spans="1:7" x14ac:dyDescent="0.25">
      <c r="A5588" t="s">
        <v>11682</v>
      </c>
      <c r="B5588" t="s">
        <v>11683</v>
      </c>
      <c r="C5588" t="s">
        <v>5</v>
      </c>
      <c r="D5588" t="s">
        <v>352</v>
      </c>
      <c r="E5588" t="s">
        <v>352</v>
      </c>
      <c r="F5588" t="s">
        <v>127</v>
      </c>
      <c r="G5588" t="str">
        <f>Table_Default__ACACCTCAT[[#This Row],[ACCT_CATEGORY]]</f>
        <v>27156</v>
      </c>
    </row>
    <row r="5589" spans="1:7" x14ac:dyDescent="0.25">
      <c r="A5589" t="s">
        <v>11684</v>
      </c>
      <c r="B5589" t="s">
        <v>11685</v>
      </c>
      <c r="C5589" t="s">
        <v>5</v>
      </c>
      <c r="D5589" t="s">
        <v>352</v>
      </c>
      <c r="E5589" t="s">
        <v>352</v>
      </c>
      <c r="F5589" t="s">
        <v>127</v>
      </c>
      <c r="G5589" t="str">
        <f>Table_Default__ACACCTCAT[[#This Row],[ACCT_CATEGORY]]</f>
        <v>27157</v>
      </c>
    </row>
    <row r="5590" spans="1:7" x14ac:dyDescent="0.25">
      <c r="A5590" t="s">
        <v>429</v>
      </c>
      <c r="B5590" t="s">
        <v>11686</v>
      </c>
      <c r="C5590" t="s">
        <v>5</v>
      </c>
      <c r="D5590" t="s">
        <v>352</v>
      </c>
      <c r="E5590" t="s">
        <v>352</v>
      </c>
      <c r="F5590" t="s">
        <v>127</v>
      </c>
      <c r="G5590" t="str">
        <f>Table_Default__ACACCTCAT[[#This Row],[ACCT_CATEGORY]]</f>
        <v>27158</v>
      </c>
    </row>
    <row r="5591" spans="1:7" x14ac:dyDescent="0.25">
      <c r="A5591" t="s">
        <v>11687</v>
      </c>
      <c r="B5591" t="s">
        <v>11688</v>
      </c>
      <c r="C5591" t="s">
        <v>5</v>
      </c>
      <c r="D5591" t="s">
        <v>352</v>
      </c>
      <c r="E5591" t="s">
        <v>352</v>
      </c>
      <c r="F5591" t="s">
        <v>127</v>
      </c>
      <c r="G5591" t="str">
        <f>Table_Default__ACACCTCAT[[#This Row],[ACCT_CATEGORY]]</f>
        <v>27159</v>
      </c>
    </row>
    <row r="5592" spans="1:7" x14ac:dyDescent="0.25">
      <c r="A5592" t="s">
        <v>431</v>
      </c>
      <c r="B5592" t="s">
        <v>11689</v>
      </c>
      <c r="C5592" t="s">
        <v>5</v>
      </c>
      <c r="D5592" t="s">
        <v>352</v>
      </c>
      <c r="E5592" t="s">
        <v>352</v>
      </c>
      <c r="F5592" t="s">
        <v>127</v>
      </c>
      <c r="G5592" t="str">
        <f>Table_Default__ACACCTCAT[[#This Row],[ACCT_CATEGORY]]</f>
        <v>27160</v>
      </c>
    </row>
    <row r="5593" spans="1:7" x14ac:dyDescent="0.25">
      <c r="A5593" t="s">
        <v>11690</v>
      </c>
      <c r="B5593" t="s">
        <v>11691</v>
      </c>
      <c r="C5593" t="s">
        <v>5</v>
      </c>
      <c r="D5593" t="s">
        <v>352</v>
      </c>
      <c r="E5593" t="s">
        <v>352</v>
      </c>
      <c r="F5593" t="s">
        <v>127</v>
      </c>
      <c r="G5593" t="str">
        <f>Table_Default__ACACCTCAT[[#This Row],[ACCT_CATEGORY]]</f>
        <v>27200</v>
      </c>
    </row>
    <row r="5594" spans="1:7" x14ac:dyDescent="0.25">
      <c r="A5594" t="s">
        <v>11692</v>
      </c>
      <c r="B5594" t="s">
        <v>11693</v>
      </c>
      <c r="C5594" t="s">
        <v>5</v>
      </c>
      <c r="D5594" t="s">
        <v>352</v>
      </c>
      <c r="E5594" t="s">
        <v>352</v>
      </c>
      <c r="F5594" t="s">
        <v>127</v>
      </c>
      <c r="G5594" t="str">
        <f>Table_Default__ACACCTCAT[[#This Row],[ACCT_CATEGORY]]</f>
        <v>27201</v>
      </c>
    </row>
    <row r="5595" spans="1:7" x14ac:dyDescent="0.25">
      <c r="A5595" t="s">
        <v>11694</v>
      </c>
      <c r="B5595" t="s">
        <v>11695</v>
      </c>
      <c r="C5595" t="s">
        <v>5</v>
      </c>
      <c r="D5595" t="s">
        <v>352</v>
      </c>
      <c r="E5595" t="s">
        <v>352</v>
      </c>
      <c r="F5595" t="s">
        <v>127</v>
      </c>
      <c r="G5595" t="str">
        <f>Table_Default__ACACCTCAT[[#This Row],[ACCT_CATEGORY]]</f>
        <v>27300</v>
      </c>
    </row>
    <row r="5596" spans="1:7" x14ac:dyDescent="0.25">
      <c r="A5596" t="s">
        <v>11696</v>
      </c>
      <c r="B5596" t="s">
        <v>11697</v>
      </c>
      <c r="C5596" t="s">
        <v>5</v>
      </c>
      <c r="D5596" t="s">
        <v>352</v>
      </c>
      <c r="E5596" t="s">
        <v>352</v>
      </c>
      <c r="F5596" t="s">
        <v>127</v>
      </c>
      <c r="G5596" t="str">
        <f>Table_Default__ACACCTCAT[[#This Row],[ACCT_CATEGORY]]</f>
        <v>27301</v>
      </c>
    </row>
    <row r="5597" spans="1:7" x14ac:dyDescent="0.25">
      <c r="A5597" t="s">
        <v>11698</v>
      </c>
      <c r="B5597" t="s">
        <v>11699</v>
      </c>
      <c r="C5597" t="s">
        <v>5</v>
      </c>
      <c r="D5597" t="s">
        <v>352</v>
      </c>
      <c r="E5597" t="s">
        <v>352</v>
      </c>
      <c r="F5597" t="s">
        <v>127</v>
      </c>
      <c r="G5597" t="str">
        <f>Table_Default__ACACCTCAT[[#This Row],[ACCT_CATEGORY]]</f>
        <v>27302</v>
      </c>
    </row>
    <row r="5598" spans="1:7" x14ac:dyDescent="0.25">
      <c r="A5598" t="s">
        <v>11700</v>
      </c>
      <c r="B5598" t="s">
        <v>11701</v>
      </c>
      <c r="C5598" t="s">
        <v>5</v>
      </c>
      <c r="D5598" t="s">
        <v>352</v>
      </c>
      <c r="E5598" t="s">
        <v>352</v>
      </c>
      <c r="F5598" t="s">
        <v>127</v>
      </c>
      <c r="G5598" t="str">
        <f>Table_Default__ACACCTCAT[[#This Row],[ACCT_CATEGORY]]</f>
        <v>27303</v>
      </c>
    </row>
    <row r="5599" spans="1:7" x14ac:dyDescent="0.25">
      <c r="A5599" t="s">
        <v>11702</v>
      </c>
      <c r="B5599" t="s">
        <v>11703</v>
      </c>
      <c r="C5599" t="s">
        <v>5</v>
      </c>
      <c r="D5599" t="s">
        <v>352</v>
      </c>
      <c r="E5599" t="s">
        <v>352</v>
      </c>
      <c r="F5599" t="s">
        <v>127</v>
      </c>
      <c r="G5599" t="str">
        <f>Table_Default__ACACCTCAT[[#This Row],[ACCT_CATEGORY]]</f>
        <v>27304</v>
      </c>
    </row>
    <row r="5600" spans="1:7" x14ac:dyDescent="0.25">
      <c r="A5600" t="s">
        <v>11704</v>
      </c>
      <c r="B5600" t="s">
        <v>11705</v>
      </c>
      <c r="C5600" t="s">
        <v>5</v>
      </c>
      <c r="D5600" t="s">
        <v>352</v>
      </c>
      <c r="E5600" t="s">
        <v>352</v>
      </c>
      <c r="F5600" t="s">
        <v>127</v>
      </c>
      <c r="G5600" t="str">
        <f>Table_Default__ACACCTCAT[[#This Row],[ACCT_CATEGORY]]</f>
        <v>27305</v>
      </c>
    </row>
    <row r="5601" spans="1:7" x14ac:dyDescent="0.25">
      <c r="A5601" t="s">
        <v>11706</v>
      </c>
      <c r="B5601" t="s">
        <v>11707</v>
      </c>
      <c r="C5601" t="s">
        <v>5</v>
      </c>
      <c r="D5601" t="s">
        <v>352</v>
      </c>
      <c r="E5601" t="s">
        <v>352</v>
      </c>
      <c r="F5601" t="s">
        <v>127</v>
      </c>
      <c r="G5601" t="str">
        <f>Table_Default__ACACCTCAT[[#This Row],[ACCT_CATEGORY]]</f>
        <v>27306</v>
      </c>
    </row>
    <row r="5602" spans="1:7" x14ac:dyDescent="0.25">
      <c r="A5602" t="s">
        <v>11708</v>
      </c>
      <c r="B5602" t="s">
        <v>11709</v>
      </c>
      <c r="C5602" t="s">
        <v>5</v>
      </c>
      <c r="D5602" t="s">
        <v>352</v>
      </c>
      <c r="E5602" t="s">
        <v>352</v>
      </c>
      <c r="F5602" t="s">
        <v>127</v>
      </c>
      <c r="G5602" t="str">
        <f>Table_Default__ACACCTCAT[[#This Row],[ACCT_CATEGORY]]</f>
        <v>27307</v>
      </c>
    </row>
    <row r="5603" spans="1:7" x14ac:dyDescent="0.25">
      <c r="A5603" t="s">
        <v>11710</v>
      </c>
      <c r="B5603" t="s">
        <v>11711</v>
      </c>
      <c r="C5603" t="s">
        <v>5</v>
      </c>
      <c r="D5603" t="s">
        <v>352</v>
      </c>
      <c r="E5603" t="s">
        <v>352</v>
      </c>
      <c r="F5603" t="s">
        <v>127</v>
      </c>
      <c r="G5603" t="str">
        <f>Table_Default__ACACCTCAT[[#This Row],[ACCT_CATEGORY]]</f>
        <v>27308</v>
      </c>
    </row>
    <row r="5604" spans="1:7" x14ac:dyDescent="0.25">
      <c r="A5604" t="s">
        <v>11712</v>
      </c>
      <c r="B5604" t="s">
        <v>11713</v>
      </c>
      <c r="C5604" t="s">
        <v>5</v>
      </c>
      <c r="D5604" t="s">
        <v>352</v>
      </c>
      <c r="E5604" t="s">
        <v>352</v>
      </c>
      <c r="F5604" t="s">
        <v>127</v>
      </c>
      <c r="G5604" t="str">
        <f>Table_Default__ACACCTCAT[[#This Row],[ACCT_CATEGORY]]</f>
        <v>27309</v>
      </c>
    </row>
    <row r="5605" spans="1:7" x14ac:dyDescent="0.25">
      <c r="A5605" t="s">
        <v>11714</v>
      </c>
      <c r="B5605" t="s">
        <v>11715</v>
      </c>
      <c r="C5605" t="s">
        <v>5</v>
      </c>
      <c r="D5605" t="s">
        <v>352</v>
      </c>
      <c r="E5605" t="s">
        <v>352</v>
      </c>
      <c r="F5605" t="s">
        <v>127</v>
      </c>
      <c r="G5605" t="str">
        <f>Table_Default__ACACCTCAT[[#This Row],[ACCT_CATEGORY]]</f>
        <v>27310</v>
      </c>
    </row>
    <row r="5606" spans="1:7" x14ac:dyDescent="0.25">
      <c r="A5606" t="s">
        <v>11716</v>
      </c>
      <c r="B5606" t="s">
        <v>11717</v>
      </c>
      <c r="C5606" t="s">
        <v>5</v>
      </c>
      <c r="D5606" t="s">
        <v>352</v>
      </c>
      <c r="E5606" t="s">
        <v>352</v>
      </c>
      <c r="F5606" t="s">
        <v>127</v>
      </c>
      <c r="G5606" t="str">
        <f>Table_Default__ACACCTCAT[[#This Row],[ACCT_CATEGORY]]</f>
        <v>27311</v>
      </c>
    </row>
    <row r="5607" spans="1:7" x14ac:dyDescent="0.25">
      <c r="A5607" t="s">
        <v>11718</v>
      </c>
      <c r="B5607" t="s">
        <v>11719</v>
      </c>
      <c r="C5607" t="s">
        <v>5</v>
      </c>
      <c r="D5607" t="s">
        <v>352</v>
      </c>
      <c r="E5607" t="s">
        <v>352</v>
      </c>
      <c r="F5607" t="s">
        <v>127</v>
      </c>
      <c r="G5607" t="str">
        <f>Table_Default__ACACCTCAT[[#This Row],[ACCT_CATEGORY]]</f>
        <v>27312</v>
      </c>
    </row>
    <row r="5608" spans="1:7" x14ac:dyDescent="0.25">
      <c r="A5608" t="s">
        <v>11720</v>
      </c>
      <c r="B5608" t="s">
        <v>11721</v>
      </c>
      <c r="C5608" t="s">
        <v>5</v>
      </c>
      <c r="D5608" t="s">
        <v>352</v>
      </c>
      <c r="E5608" t="s">
        <v>352</v>
      </c>
      <c r="F5608" t="s">
        <v>127</v>
      </c>
      <c r="G5608" t="str">
        <f>Table_Default__ACACCTCAT[[#This Row],[ACCT_CATEGORY]]</f>
        <v>27313</v>
      </c>
    </row>
    <row r="5609" spans="1:7" x14ac:dyDescent="0.25">
      <c r="A5609" t="s">
        <v>11722</v>
      </c>
      <c r="B5609" t="s">
        <v>11723</v>
      </c>
      <c r="C5609" t="s">
        <v>5</v>
      </c>
      <c r="D5609" t="s">
        <v>352</v>
      </c>
      <c r="E5609" t="s">
        <v>352</v>
      </c>
      <c r="F5609" t="s">
        <v>127</v>
      </c>
      <c r="G5609" t="str">
        <f>Table_Default__ACACCTCAT[[#This Row],[ACCT_CATEGORY]]</f>
        <v>27314</v>
      </c>
    </row>
    <row r="5610" spans="1:7" x14ac:dyDescent="0.25">
      <c r="A5610" t="s">
        <v>11724</v>
      </c>
      <c r="B5610" t="s">
        <v>11725</v>
      </c>
      <c r="C5610" t="s">
        <v>5</v>
      </c>
      <c r="D5610" t="s">
        <v>352</v>
      </c>
      <c r="E5610" t="s">
        <v>352</v>
      </c>
      <c r="F5610" t="s">
        <v>127</v>
      </c>
      <c r="G5610" t="str">
        <f>Table_Default__ACACCTCAT[[#This Row],[ACCT_CATEGORY]]</f>
        <v>27315</v>
      </c>
    </row>
    <row r="5611" spans="1:7" x14ac:dyDescent="0.25">
      <c r="A5611" t="s">
        <v>11726</v>
      </c>
      <c r="B5611" t="s">
        <v>11727</v>
      </c>
      <c r="C5611" t="s">
        <v>5</v>
      </c>
      <c r="D5611" t="s">
        <v>352</v>
      </c>
      <c r="E5611" t="s">
        <v>352</v>
      </c>
      <c r="F5611" t="s">
        <v>127</v>
      </c>
      <c r="G5611" t="str">
        <f>Table_Default__ACACCTCAT[[#This Row],[ACCT_CATEGORY]]</f>
        <v>27316</v>
      </c>
    </row>
    <row r="5612" spans="1:7" x14ac:dyDescent="0.25">
      <c r="A5612" t="s">
        <v>11728</v>
      </c>
      <c r="B5612" t="s">
        <v>11729</v>
      </c>
      <c r="C5612" t="s">
        <v>5</v>
      </c>
      <c r="D5612" t="s">
        <v>352</v>
      </c>
      <c r="E5612" t="s">
        <v>352</v>
      </c>
      <c r="F5612" t="s">
        <v>127</v>
      </c>
      <c r="G5612" t="str">
        <f>Table_Default__ACACCTCAT[[#This Row],[ACCT_CATEGORY]]</f>
        <v>27317</v>
      </c>
    </row>
    <row r="5613" spans="1:7" x14ac:dyDescent="0.25">
      <c r="A5613" t="s">
        <v>11730</v>
      </c>
      <c r="B5613" t="s">
        <v>11731</v>
      </c>
      <c r="C5613" t="s">
        <v>5</v>
      </c>
      <c r="D5613" t="s">
        <v>352</v>
      </c>
      <c r="E5613" t="s">
        <v>352</v>
      </c>
      <c r="F5613" t="s">
        <v>127</v>
      </c>
      <c r="G5613" t="str">
        <f>Table_Default__ACACCTCAT[[#This Row],[ACCT_CATEGORY]]</f>
        <v>27318</v>
      </c>
    </row>
    <row r="5614" spans="1:7" x14ac:dyDescent="0.25">
      <c r="A5614" t="s">
        <v>11732</v>
      </c>
      <c r="B5614" t="s">
        <v>11733</v>
      </c>
      <c r="C5614" t="s">
        <v>5</v>
      </c>
      <c r="D5614" t="s">
        <v>352</v>
      </c>
      <c r="E5614" t="s">
        <v>352</v>
      </c>
      <c r="F5614" t="s">
        <v>127</v>
      </c>
      <c r="G5614" t="str">
        <f>Table_Default__ACACCTCAT[[#This Row],[ACCT_CATEGORY]]</f>
        <v>27319</v>
      </c>
    </row>
    <row r="5615" spans="1:7" x14ac:dyDescent="0.25">
      <c r="A5615" t="s">
        <v>11734</v>
      </c>
      <c r="B5615" t="s">
        <v>11735</v>
      </c>
      <c r="C5615" t="s">
        <v>5</v>
      </c>
      <c r="D5615" t="s">
        <v>352</v>
      </c>
      <c r="E5615" t="s">
        <v>352</v>
      </c>
      <c r="F5615" t="s">
        <v>127</v>
      </c>
      <c r="G5615" t="str">
        <f>Table_Default__ACACCTCAT[[#This Row],[ACCT_CATEGORY]]</f>
        <v>27320</v>
      </c>
    </row>
    <row r="5616" spans="1:7" x14ac:dyDescent="0.25">
      <c r="A5616" t="s">
        <v>11736</v>
      </c>
      <c r="B5616" t="s">
        <v>11737</v>
      </c>
      <c r="C5616" t="s">
        <v>5</v>
      </c>
      <c r="D5616" t="s">
        <v>352</v>
      </c>
      <c r="E5616" t="s">
        <v>352</v>
      </c>
      <c r="F5616" t="s">
        <v>127</v>
      </c>
      <c r="G5616" t="str">
        <f>Table_Default__ACACCTCAT[[#This Row],[ACCT_CATEGORY]]</f>
        <v>27321</v>
      </c>
    </row>
    <row r="5617" spans="1:7" x14ac:dyDescent="0.25">
      <c r="A5617" t="s">
        <v>11738</v>
      </c>
      <c r="B5617" t="s">
        <v>11739</v>
      </c>
      <c r="C5617" t="s">
        <v>5</v>
      </c>
      <c r="D5617" t="s">
        <v>352</v>
      </c>
      <c r="E5617" t="s">
        <v>352</v>
      </c>
      <c r="F5617" t="s">
        <v>127</v>
      </c>
      <c r="G5617" t="str">
        <f>Table_Default__ACACCTCAT[[#This Row],[ACCT_CATEGORY]]</f>
        <v>27322</v>
      </c>
    </row>
    <row r="5618" spans="1:7" x14ac:dyDescent="0.25">
      <c r="A5618" t="s">
        <v>11740</v>
      </c>
      <c r="B5618" t="s">
        <v>11741</v>
      </c>
      <c r="C5618" t="s">
        <v>5</v>
      </c>
      <c r="D5618" t="s">
        <v>352</v>
      </c>
      <c r="E5618" t="s">
        <v>352</v>
      </c>
      <c r="F5618" t="s">
        <v>127</v>
      </c>
      <c r="G5618" t="str">
        <f>Table_Default__ACACCTCAT[[#This Row],[ACCT_CATEGORY]]</f>
        <v>27323</v>
      </c>
    </row>
    <row r="5619" spans="1:7" x14ac:dyDescent="0.25">
      <c r="A5619" t="s">
        <v>11742</v>
      </c>
      <c r="B5619" t="s">
        <v>11743</v>
      </c>
      <c r="C5619" t="s">
        <v>5</v>
      </c>
      <c r="D5619" t="s">
        <v>352</v>
      </c>
      <c r="E5619" t="s">
        <v>352</v>
      </c>
      <c r="F5619" t="s">
        <v>127</v>
      </c>
      <c r="G5619" t="str">
        <f>Table_Default__ACACCTCAT[[#This Row],[ACCT_CATEGORY]]</f>
        <v>27324</v>
      </c>
    </row>
    <row r="5620" spans="1:7" x14ac:dyDescent="0.25">
      <c r="A5620" t="s">
        <v>11744</v>
      </c>
      <c r="B5620" t="s">
        <v>11745</v>
      </c>
      <c r="C5620" t="s">
        <v>5</v>
      </c>
      <c r="D5620" t="s">
        <v>352</v>
      </c>
      <c r="E5620" t="s">
        <v>352</v>
      </c>
      <c r="F5620" t="s">
        <v>127</v>
      </c>
      <c r="G5620" t="str">
        <f>Table_Default__ACACCTCAT[[#This Row],[ACCT_CATEGORY]]</f>
        <v>27325</v>
      </c>
    </row>
    <row r="5621" spans="1:7" x14ac:dyDescent="0.25">
      <c r="A5621" t="s">
        <v>11746</v>
      </c>
      <c r="B5621" t="s">
        <v>11747</v>
      </c>
      <c r="C5621" t="s">
        <v>5</v>
      </c>
      <c r="D5621" t="s">
        <v>352</v>
      </c>
      <c r="E5621" t="s">
        <v>352</v>
      </c>
      <c r="F5621" t="s">
        <v>127</v>
      </c>
      <c r="G5621" t="str">
        <f>Table_Default__ACACCTCAT[[#This Row],[ACCT_CATEGORY]]</f>
        <v>27326</v>
      </c>
    </row>
    <row r="5622" spans="1:7" x14ac:dyDescent="0.25">
      <c r="A5622" t="s">
        <v>11748</v>
      </c>
      <c r="B5622" t="s">
        <v>11749</v>
      </c>
      <c r="C5622" t="s">
        <v>5</v>
      </c>
      <c r="D5622" t="s">
        <v>352</v>
      </c>
      <c r="E5622" t="s">
        <v>352</v>
      </c>
      <c r="F5622" t="s">
        <v>127</v>
      </c>
      <c r="G5622" t="str">
        <f>Table_Default__ACACCTCAT[[#This Row],[ACCT_CATEGORY]]</f>
        <v>27327</v>
      </c>
    </row>
    <row r="5623" spans="1:7" x14ac:dyDescent="0.25">
      <c r="A5623" t="s">
        <v>11750</v>
      </c>
      <c r="B5623" t="s">
        <v>11751</v>
      </c>
      <c r="C5623" t="s">
        <v>5</v>
      </c>
      <c r="D5623" t="s">
        <v>352</v>
      </c>
      <c r="E5623" t="s">
        <v>352</v>
      </c>
      <c r="F5623" t="s">
        <v>127</v>
      </c>
      <c r="G5623" t="str">
        <f>Table_Default__ACACCTCAT[[#This Row],[ACCT_CATEGORY]]</f>
        <v>27328</v>
      </c>
    </row>
    <row r="5624" spans="1:7" x14ac:dyDescent="0.25">
      <c r="A5624" t="s">
        <v>11752</v>
      </c>
      <c r="B5624" t="s">
        <v>11753</v>
      </c>
      <c r="C5624" t="s">
        <v>5</v>
      </c>
      <c r="D5624" t="s">
        <v>352</v>
      </c>
      <c r="E5624" t="s">
        <v>352</v>
      </c>
      <c r="F5624" t="s">
        <v>127</v>
      </c>
      <c r="G5624" t="str">
        <f>Table_Default__ACACCTCAT[[#This Row],[ACCT_CATEGORY]]</f>
        <v>27329</v>
      </c>
    </row>
    <row r="5625" spans="1:7" x14ac:dyDescent="0.25">
      <c r="A5625" t="s">
        <v>11754</v>
      </c>
      <c r="B5625" t="s">
        <v>11755</v>
      </c>
      <c r="C5625" t="s">
        <v>5</v>
      </c>
      <c r="D5625" t="s">
        <v>352</v>
      </c>
      <c r="E5625" t="s">
        <v>352</v>
      </c>
      <c r="F5625" t="s">
        <v>127</v>
      </c>
      <c r="G5625" t="str">
        <f>Table_Default__ACACCTCAT[[#This Row],[ACCT_CATEGORY]]</f>
        <v>27330</v>
      </c>
    </row>
    <row r="5626" spans="1:7" x14ac:dyDescent="0.25">
      <c r="A5626" t="s">
        <v>11756</v>
      </c>
      <c r="B5626" t="s">
        <v>11757</v>
      </c>
      <c r="C5626" t="s">
        <v>5</v>
      </c>
      <c r="D5626" t="s">
        <v>352</v>
      </c>
      <c r="E5626" t="s">
        <v>352</v>
      </c>
      <c r="F5626" t="s">
        <v>127</v>
      </c>
      <c r="G5626" t="str">
        <f>Table_Default__ACACCTCAT[[#This Row],[ACCT_CATEGORY]]</f>
        <v>27331</v>
      </c>
    </row>
    <row r="5627" spans="1:7" x14ac:dyDescent="0.25">
      <c r="A5627" t="s">
        <v>11758</v>
      </c>
      <c r="B5627" t="s">
        <v>11759</v>
      </c>
      <c r="C5627" t="s">
        <v>5</v>
      </c>
      <c r="D5627" t="s">
        <v>352</v>
      </c>
      <c r="E5627" t="s">
        <v>352</v>
      </c>
      <c r="F5627" t="s">
        <v>127</v>
      </c>
      <c r="G5627" t="str">
        <f>Table_Default__ACACCTCAT[[#This Row],[ACCT_CATEGORY]]</f>
        <v>27332</v>
      </c>
    </row>
    <row r="5628" spans="1:7" x14ac:dyDescent="0.25">
      <c r="A5628" t="s">
        <v>11760</v>
      </c>
      <c r="B5628" t="s">
        <v>11761</v>
      </c>
      <c r="C5628" t="s">
        <v>5</v>
      </c>
      <c r="D5628" t="s">
        <v>352</v>
      </c>
      <c r="E5628" t="s">
        <v>352</v>
      </c>
      <c r="F5628" t="s">
        <v>127</v>
      </c>
      <c r="G5628" t="str">
        <f>Table_Default__ACACCTCAT[[#This Row],[ACCT_CATEGORY]]</f>
        <v>27333</v>
      </c>
    </row>
    <row r="5629" spans="1:7" x14ac:dyDescent="0.25">
      <c r="A5629" t="s">
        <v>11762</v>
      </c>
      <c r="B5629" t="s">
        <v>11763</v>
      </c>
      <c r="C5629" t="s">
        <v>5</v>
      </c>
      <c r="D5629" t="s">
        <v>352</v>
      </c>
      <c r="E5629" t="s">
        <v>352</v>
      </c>
      <c r="F5629" t="s">
        <v>127</v>
      </c>
      <c r="G5629" t="str">
        <f>Table_Default__ACACCTCAT[[#This Row],[ACCT_CATEGORY]]</f>
        <v>27334</v>
      </c>
    </row>
    <row r="5630" spans="1:7" x14ac:dyDescent="0.25">
      <c r="A5630" t="s">
        <v>11764</v>
      </c>
      <c r="B5630" t="s">
        <v>11765</v>
      </c>
      <c r="C5630" t="s">
        <v>5</v>
      </c>
      <c r="D5630" t="s">
        <v>352</v>
      </c>
      <c r="E5630" t="s">
        <v>352</v>
      </c>
      <c r="F5630" t="s">
        <v>127</v>
      </c>
      <c r="G5630" t="str">
        <f>Table_Default__ACACCTCAT[[#This Row],[ACCT_CATEGORY]]</f>
        <v>27335</v>
      </c>
    </row>
    <row r="5631" spans="1:7" x14ac:dyDescent="0.25">
      <c r="A5631" t="s">
        <v>11766</v>
      </c>
      <c r="B5631" t="s">
        <v>11767</v>
      </c>
      <c r="C5631" t="s">
        <v>5</v>
      </c>
      <c r="D5631" t="s">
        <v>352</v>
      </c>
      <c r="E5631" t="s">
        <v>352</v>
      </c>
      <c r="F5631" t="s">
        <v>127</v>
      </c>
      <c r="G5631" t="str">
        <f>Table_Default__ACACCTCAT[[#This Row],[ACCT_CATEGORY]]</f>
        <v>27336</v>
      </c>
    </row>
    <row r="5632" spans="1:7" x14ac:dyDescent="0.25">
      <c r="A5632" t="s">
        <v>11768</v>
      </c>
      <c r="B5632" t="s">
        <v>11769</v>
      </c>
      <c r="C5632" t="s">
        <v>5</v>
      </c>
      <c r="D5632" t="s">
        <v>352</v>
      </c>
      <c r="E5632" t="s">
        <v>352</v>
      </c>
      <c r="F5632" t="s">
        <v>127</v>
      </c>
      <c r="G5632" t="str">
        <f>Table_Default__ACACCTCAT[[#This Row],[ACCT_CATEGORY]]</f>
        <v>27337</v>
      </c>
    </row>
    <row r="5633" spans="1:7" x14ac:dyDescent="0.25">
      <c r="A5633" t="s">
        <v>11770</v>
      </c>
      <c r="B5633" t="s">
        <v>11771</v>
      </c>
      <c r="C5633" t="s">
        <v>5</v>
      </c>
      <c r="D5633" t="s">
        <v>352</v>
      </c>
      <c r="E5633" t="s">
        <v>352</v>
      </c>
      <c r="F5633" t="s">
        <v>127</v>
      </c>
      <c r="G5633" t="str">
        <f>Table_Default__ACACCTCAT[[#This Row],[ACCT_CATEGORY]]</f>
        <v>27338</v>
      </c>
    </row>
    <row r="5634" spans="1:7" x14ac:dyDescent="0.25">
      <c r="A5634" t="s">
        <v>11772</v>
      </c>
      <c r="B5634" t="s">
        <v>11773</v>
      </c>
      <c r="C5634" t="s">
        <v>5</v>
      </c>
      <c r="D5634" t="s">
        <v>352</v>
      </c>
      <c r="E5634" t="s">
        <v>352</v>
      </c>
      <c r="F5634" t="s">
        <v>127</v>
      </c>
      <c r="G5634" t="str">
        <f>Table_Default__ACACCTCAT[[#This Row],[ACCT_CATEGORY]]</f>
        <v>27339</v>
      </c>
    </row>
    <row r="5635" spans="1:7" x14ac:dyDescent="0.25">
      <c r="A5635" t="s">
        <v>11774</v>
      </c>
      <c r="B5635" t="s">
        <v>11775</v>
      </c>
      <c r="C5635" t="s">
        <v>5</v>
      </c>
      <c r="D5635" t="s">
        <v>352</v>
      </c>
      <c r="E5635" t="s">
        <v>352</v>
      </c>
      <c r="F5635" t="s">
        <v>127</v>
      </c>
      <c r="G5635" t="str">
        <f>Table_Default__ACACCTCAT[[#This Row],[ACCT_CATEGORY]]</f>
        <v>27340</v>
      </c>
    </row>
    <row r="5636" spans="1:7" x14ac:dyDescent="0.25">
      <c r="A5636" t="s">
        <v>11776</v>
      </c>
      <c r="B5636" t="s">
        <v>11777</v>
      </c>
      <c r="C5636" t="s">
        <v>5</v>
      </c>
      <c r="D5636" t="s">
        <v>352</v>
      </c>
      <c r="E5636" t="s">
        <v>352</v>
      </c>
      <c r="F5636" t="s">
        <v>127</v>
      </c>
      <c r="G5636" t="str">
        <f>Table_Default__ACACCTCAT[[#This Row],[ACCT_CATEGORY]]</f>
        <v>27341</v>
      </c>
    </row>
    <row r="5637" spans="1:7" x14ac:dyDescent="0.25">
      <c r="A5637" t="s">
        <v>11778</v>
      </c>
      <c r="B5637" t="s">
        <v>11779</v>
      </c>
      <c r="C5637" t="s">
        <v>5</v>
      </c>
      <c r="D5637" t="s">
        <v>352</v>
      </c>
      <c r="E5637" t="s">
        <v>352</v>
      </c>
      <c r="F5637" t="s">
        <v>127</v>
      </c>
      <c r="G5637" t="str">
        <f>Table_Default__ACACCTCAT[[#This Row],[ACCT_CATEGORY]]</f>
        <v>27342</v>
      </c>
    </row>
    <row r="5638" spans="1:7" x14ac:dyDescent="0.25">
      <c r="A5638" t="s">
        <v>11780</v>
      </c>
      <c r="B5638" t="s">
        <v>11781</v>
      </c>
      <c r="C5638" t="s">
        <v>5</v>
      </c>
      <c r="D5638" t="s">
        <v>352</v>
      </c>
      <c r="E5638" t="s">
        <v>352</v>
      </c>
      <c r="F5638" t="s">
        <v>127</v>
      </c>
      <c r="G5638" t="str">
        <f>Table_Default__ACACCTCAT[[#This Row],[ACCT_CATEGORY]]</f>
        <v>27343</v>
      </c>
    </row>
    <row r="5639" spans="1:7" x14ac:dyDescent="0.25">
      <c r="A5639" t="s">
        <v>11782</v>
      </c>
      <c r="B5639" t="s">
        <v>11783</v>
      </c>
      <c r="C5639" t="s">
        <v>5</v>
      </c>
      <c r="D5639" t="s">
        <v>352</v>
      </c>
      <c r="E5639" t="s">
        <v>352</v>
      </c>
      <c r="F5639" t="s">
        <v>127</v>
      </c>
      <c r="G5639" t="str">
        <f>Table_Default__ACACCTCAT[[#This Row],[ACCT_CATEGORY]]</f>
        <v>27344</v>
      </c>
    </row>
    <row r="5640" spans="1:7" x14ac:dyDescent="0.25">
      <c r="A5640" t="s">
        <v>11784</v>
      </c>
      <c r="B5640" t="s">
        <v>11785</v>
      </c>
      <c r="C5640" t="s">
        <v>5</v>
      </c>
      <c r="D5640" t="s">
        <v>352</v>
      </c>
      <c r="E5640" t="s">
        <v>352</v>
      </c>
      <c r="F5640" t="s">
        <v>127</v>
      </c>
      <c r="G5640" t="str">
        <f>Table_Default__ACACCTCAT[[#This Row],[ACCT_CATEGORY]]</f>
        <v>27345</v>
      </c>
    </row>
    <row r="5641" spans="1:7" x14ac:dyDescent="0.25">
      <c r="A5641" t="s">
        <v>11786</v>
      </c>
      <c r="B5641" t="s">
        <v>11787</v>
      </c>
      <c r="C5641" t="s">
        <v>5</v>
      </c>
      <c r="D5641" t="s">
        <v>352</v>
      </c>
      <c r="E5641" t="s">
        <v>352</v>
      </c>
      <c r="F5641" t="s">
        <v>127</v>
      </c>
      <c r="G5641" t="str">
        <f>Table_Default__ACACCTCAT[[#This Row],[ACCT_CATEGORY]]</f>
        <v>27346</v>
      </c>
    </row>
    <row r="5642" spans="1:7" x14ac:dyDescent="0.25">
      <c r="A5642" t="s">
        <v>11788</v>
      </c>
      <c r="B5642" t="s">
        <v>11789</v>
      </c>
      <c r="C5642" t="s">
        <v>5</v>
      </c>
      <c r="D5642" t="s">
        <v>352</v>
      </c>
      <c r="E5642" t="s">
        <v>352</v>
      </c>
      <c r="F5642" t="s">
        <v>127</v>
      </c>
      <c r="G5642" t="str">
        <f>Table_Default__ACACCTCAT[[#This Row],[ACCT_CATEGORY]]</f>
        <v>27347</v>
      </c>
    </row>
    <row r="5643" spans="1:7" x14ac:dyDescent="0.25">
      <c r="A5643" t="s">
        <v>11790</v>
      </c>
      <c r="B5643" t="s">
        <v>11791</v>
      </c>
      <c r="C5643" t="s">
        <v>5</v>
      </c>
      <c r="D5643" t="s">
        <v>352</v>
      </c>
      <c r="E5643" t="s">
        <v>352</v>
      </c>
      <c r="F5643" t="s">
        <v>127</v>
      </c>
      <c r="G5643" t="str">
        <f>Table_Default__ACACCTCAT[[#This Row],[ACCT_CATEGORY]]</f>
        <v>27348</v>
      </c>
    </row>
    <row r="5644" spans="1:7" x14ac:dyDescent="0.25">
      <c r="A5644" t="s">
        <v>11792</v>
      </c>
      <c r="B5644" t="s">
        <v>11793</v>
      </c>
      <c r="C5644" t="s">
        <v>5</v>
      </c>
      <c r="D5644" t="s">
        <v>352</v>
      </c>
      <c r="E5644" t="s">
        <v>352</v>
      </c>
      <c r="F5644" t="s">
        <v>127</v>
      </c>
      <c r="G5644" t="str">
        <f>Table_Default__ACACCTCAT[[#This Row],[ACCT_CATEGORY]]</f>
        <v>27349</v>
      </c>
    </row>
    <row r="5645" spans="1:7" x14ac:dyDescent="0.25">
      <c r="A5645" t="s">
        <v>11794</v>
      </c>
      <c r="B5645" t="s">
        <v>11795</v>
      </c>
      <c r="C5645" t="s">
        <v>5</v>
      </c>
      <c r="D5645" t="s">
        <v>352</v>
      </c>
      <c r="E5645" t="s">
        <v>352</v>
      </c>
      <c r="F5645" t="s">
        <v>127</v>
      </c>
      <c r="G5645" t="str">
        <f>Table_Default__ACACCTCAT[[#This Row],[ACCT_CATEGORY]]</f>
        <v>27350</v>
      </c>
    </row>
    <row r="5646" spans="1:7" x14ac:dyDescent="0.25">
      <c r="A5646" t="s">
        <v>11796</v>
      </c>
      <c r="B5646" t="s">
        <v>11797</v>
      </c>
      <c r="C5646" t="s">
        <v>5</v>
      </c>
      <c r="D5646" t="s">
        <v>352</v>
      </c>
      <c r="E5646" t="s">
        <v>352</v>
      </c>
      <c r="F5646" t="s">
        <v>127</v>
      </c>
      <c r="G5646" t="str">
        <f>Table_Default__ACACCTCAT[[#This Row],[ACCT_CATEGORY]]</f>
        <v>27351</v>
      </c>
    </row>
    <row r="5647" spans="1:7" x14ac:dyDescent="0.25">
      <c r="A5647" t="s">
        <v>11798</v>
      </c>
      <c r="B5647" t="s">
        <v>11799</v>
      </c>
      <c r="C5647" t="s">
        <v>5</v>
      </c>
      <c r="D5647" t="s">
        <v>352</v>
      </c>
      <c r="E5647" t="s">
        <v>352</v>
      </c>
      <c r="F5647" t="s">
        <v>127</v>
      </c>
      <c r="G5647" t="str">
        <f>Table_Default__ACACCTCAT[[#This Row],[ACCT_CATEGORY]]</f>
        <v>27352</v>
      </c>
    </row>
    <row r="5648" spans="1:7" x14ac:dyDescent="0.25">
      <c r="A5648" t="s">
        <v>11800</v>
      </c>
      <c r="B5648" t="s">
        <v>11801</v>
      </c>
      <c r="C5648" t="s">
        <v>5</v>
      </c>
      <c r="D5648" t="s">
        <v>352</v>
      </c>
      <c r="E5648" t="s">
        <v>352</v>
      </c>
      <c r="F5648" t="s">
        <v>127</v>
      </c>
      <c r="G5648" t="str">
        <f>Table_Default__ACACCTCAT[[#This Row],[ACCT_CATEGORY]]</f>
        <v>27353</v>
      </c>
    </row>
    <row r="5649" spans="1:7" x14ac:dyDescent="0.25">
      <c r="A5649" t="s">
        <v>11802</v>
      </c>
      <c r="B5649" t="s">
        <v>11803</v>
      </c>
      <c r="C5649" t="s">
        <v>5</v>
      </c>
      <c r="D5649" t="s">
        <v>352</v>
      </c>
      <c r="E5649" t="s">
        <v>352</v>
      </c>
      <c r="F5649" t="s">
        <v>127</v>
      </c>
      <c r="G5649" t="str">
        <f>Table_Default__ACACCTCAT[[#This Row],[ACCT_CATEGORY]]</f>
        <v>27354</v>
      </c>
    </row>
    <row r="5650" spans="1:7" x14ac:dyDescent="0.25">
      <c r="A5650" t="s">
        <v>11804</v>
      </c>
      <c r="B5650" t="s">
        <v>11805</v>
      </c>
      <c r="C5650" t="s">
        <v>5</v>
      </c>
      <c r="D5650" t="s">
        <v>352</v>
      </c>
      <c r="E5650" t="s">
        <v>352</v>
      </c>
      <c r="F5650" t="s">
        <v>127</v>
      </c>
      <c r="G5650" t="str">
        <f>Table_Default__ACACCTCAT[[#This Row],[ACCT_CATEGORY]]</f>
        <v>27355</v>
      </c>
    </row>
    <row r="5651" spans="1:7" x14ac:dyDescent="0.25">
      <c r="A5651" t="s">
        <v>11806</v>
      </c>
      <c r="B5651" t="s">
        <v>11807</v>
      </c>
      <c r="C5651" t="s">
        <v>5</v>
      </c>
      <c r="D5651" t="s">
        <v>352</v>
      </c>
      <c r="E5651" t="s">
        <v>352</v>
      </c>
      <c r="F5651" t="s">
        <v>127</v>
      </c>
      <c r="G5651" t="str">
        <f>Table_Default__ACACCTCAT[[#This Row],[ACCT_CATEGORY]]</f>
        <v>27356</v>
      </c>
    </row>
    <row r="5652" spans="1:7" x14ac:dyDescent="0.25">
      <c r="A5652" t="s">
        <v>11808</v>
      </c>
      <c r="B5652" t="s">
        <v>11809</v>
      </c>
      <c r="C5652" t="s">
        <v>5</v>
      </c>
      <c r="D5652" t="s">
        <v>352</v>
      </c>
      <c r="E5652" t="s">
        <v>352</v>
      </c>
      <c r="F5652" t="s">
        <v>127</v>
      </c>
      <c r="G5652" t="str">
        <f>Table_Default__ACACCTCAT[[#This Row],[ACCT_CATEGORY]]</f>
        <v>27357</v>
      </c>
    </row>
    <row r="5653" spans="1:7" x14ac:dyDescent="0.25">
      <c r="A5653" t="s">
        <v>11810</v>
      </c>
      <c r="B5653" t="s">
        <v>11811</v>
      </c>
      <c r="C5653" t="s">
        <v>5</v>
      </c>
      <c r="D5653" t="s">
        <v>352</v>
      </c>
      <c r="E5653" t="s">
        <v>352</v>
      </c>
      <c r="F5653" t="s">
        <v>127</v>
      </c>
      <c r="G5653" t="str">
        <f>Table_Default__ACACCTCAT[[#This Row],[ACCT_CATEGORY]]</f>
        <v>27358</v>
      </c>
    </row>
    <row r="5654" spans="1:7" x14ac:dyDescent="0.25">
      <c r="A5654" t="s">
        <v>11812</v>
      </c>
      <c r="B5654" t="s">
        <v>11813</v>
      </c>
      <c r="C5654" t="s">
        <v>5</v>
      </c>
      <c r="D5654" t="s">
        <v>352</v>
      </c>
      <c r="E5654" t="s">
        <v>352</v>
      </c>
      <c r="F5654" t="s">
        <v>127</v>
      </c>
      <c r="G5654" t="str">
        <f>Table_Default__ACACCTCAT[[#This Row],[ACCT_CATEGORY]]</f>
        <v>27359</v>
      </c>
    </row>
    <row r="5655" spans="1:7" x14ac:dyDescent="0.25">
      <c r="A5655" t="s">
        <v>11814</v>
      </c>
      <c r="B5655" t="s">
        <v>11815</v>
      </c>
      <c r="C5655" t="s">
        <v>5</v>
      </c>
      <c r="D5655" t="s">
        <v>352</v>
      </c>
      <c r="E5655" t="s">
        <v>352</v>
      </c>
      <c r="F5655" t="s">
        <v>127</v>
      </c>
      <c r="G5655" t="str">
        <f>Table_Default__ACACCTCAT[[#This Row],[ACCT_CATEGORY]]</f>
        <v>27360</v>
      </c>
    </row>
    <row r="5656" spans="1:7" x14ac:dyDescent="0.25">
      <c r="A5656" t="s">
        <v>11816</v>
      </c>
      <c r="B5656" t="s">
        <v>11817</v>
      </c>
      <c r="C5656" t="s">
        <v>5</v>
      </c>
      <c r="D5656" t="s">
        <v>352</v>
      </c>
      <c r="E5656" t="s">
        <v>352</v>
      </c>
      <c r="F5656" t="s">
        <v>127</v>
      </c>
      <c r="G5656" t="str">
        <f>Table_Default__ACACCTCAT[[#This Row],[ACCT_CATEGORY]]</f>
        <v>27361</v>
      </c>
    </row>
    <row r="5657" spans="1:7" x14ac:dyDescent="0.25">
      <c r="A5657" t="s">
        <v>11818</v>
      </c>
      <c r="B5657" t="s">
        <v>11819</v>
      </c>
      <c r="C5657" t="s">
        <v>5</v>
      </c>
      <c r="D5657" t="s">
        <v>352</v>
      </c>
      <c r="E5657" t="s">
        <v>352</v>
      </c>
      <c r="F5657" t="s">
        <v>127</v>
      </c>
      <c r="G5657" t="str">
        <f>Table_Default__ACACCTCAT[[#This Row],[ACCT_CATEGORY]]</f>
        <v>27362</v>
      </c>
    </row>
    <row r="5658" spans="1:7" x14ac:dyDescent="0.25">
      <c r="A5658" t="s">
        <v>11820</v>
      </c>
      <c r="B5658" t="s">
        <v>11821</v>
      </c>
      <c r="C5658" t="s">
        <v>5</v>
      </c>
      <c r="D5658" t="s">
        <v>352</v>
      </c>
      <c r="E5658" t="s">
        <v>352</v>
      </c>
      <c r="F5658" t="s">
        <v>127</v>
      </c>
      <c r="G5658" t="str">
        <f>Table_Default__ACACCTCAT[[#This Row],[ACCT_CATEGORY]]</f>
        <v>27363</v>
      </c>
    </row>
    <row r="5659" spans="1:7" x14ac:dyDescent="0.25">
      <c r="A5659" t="s">
        <v>11822</v>
      </c>
      <c r="B5659" t="s">
        <v>11823</v>
      </c>
      <c r="C5659" t="s">
        <v>5</v>
      </c>
      <c r="D5659" t="s">
        <v>352</v>
      </c>
      <c r="E5659" t="s">
        <v>352</v>
      </c>
      <c r="F5659" t="s">
        <v>127</v>
      </c>
      <c r="G5659" t="str">
        <f>Table_Default__ACACCTCAT[[#This Row],[ACCT_CATEGORY]]</f>
        <v>27364</v>
      </c>
    </row>
    <row r="5660" spans="1:7" x14ac:dyDescent="0.25">
      <c r="A5660" t="s">
        <v>11824</v>
      </c>
      <c r="B5660" t="s">
        <v>11825</v>
      </c>
      <c r="C5660" t="s">
        <v>5</v>
      </c>
      <c r="D5660" t="s">
        <v>352</v>
      </c>
      <c r="E5660" t="s">
        <v>352</v>
      </c>
      <c r="F5660" t="s">
        <v>127</v>
      </c>
      <c r="G5660" t="str">
        <f>Table_Default__ACACCTCAT[[#This Row],[ACCT_CATEGORY]]</f>
        <v>27365</v>
      </c>
    </row>
    <row r="5661" spans="1:7" x14ac:dyDescent="0.25">
      <c r="A5661" t="s">
        <v>11826</v>
      </c>
      <c r="B5661" t="s">
        <v>11827</v>
      </c>
      <c r="C5661" t="s">
        <v>5</v>
      </c>
      <c r="D5661" t="s">
        <v>352</v>
      </c>
      <c r="E5661" t="s">
        <v>352</v>
      </c>
      <c r="F5661" t="s">
        <v>127</v>
      </c>
      <c r="G5661" t="str">
        <f>Table_Default__ACACCTCAT[[#This Row],[ACCT_CATEGORY]]</f>
        <v>27366</v>
      </c>
    </row>
    <row r="5662" spans="1:7" x14ac:dyDescent="0.25">
      <c r="A5662" t="s">
        <v>11828</v>
      </c>
      <c r="B5662" t="s">
        <v>11829</v>
      </c>
      <c r="C5662" t="s">
        <v>5</v>
      </c>
      <c r="D5662" t="s">
        <v>352</v>
      </c>
      <c r="E5662" t="s">
        <v>352</v>
      </c>
      <c r="F5662" t="s">
        <v>127</v>
      </c>
      <c r="G5662" t="str">
        <f>Table_Default__ACACCTCAT[[#This Row],[ACCT_CATEGORY]]</f>
        <v>27367</v>
      </c>
    </row>
    <row r="5663" spans="1:7" x14ac:dyDescent="0.25">
      <c r="A5663" t="s">
        <v>11830</v>
      </c>
      <c r="B5663" t="s">
        <v>11831</v>
      </c>
      <c r="C5663" t="s">
        <v>5</v>
      </c>
      <c r="D5663" t="s">
        <v>352</v>
      </c>
      <c r="E5663" t="s">
        <v>352</v>
      </c>
      <c r="F5663" t="s">
        <v>127</v>
      </c>
      <c r="G5663" t="str">
        <f>Table_Default__ACACCTCAT[[#This Row],[ACCT_CATEGORY]]</f>
        <v>27368</v>
      </c>
    </row>
    <row r="5664" spans="1:7" x14ac:dyDescent="0.25">
      <c r="A5664" t="s">
        <v>11832</v>
      </c>
      <c r="B5664" t="s">
        <v>11833</v>
      </c>
      <c r="C5664" t="s">
        <v>5</v>
      </c>
      <c r="D5664" t="s">
        <v>352</v>
      </c>
      <c r="E5664" t="s">
        <v>352</v>
      </c>
      <c r="F5664" t="s">
        <v>127</v>
      </c>
      <c r="G5664" t="str">
        <f>Table_Default__ACACCTCAT[[#This Row],[ACCT_CATEGORY]]</f>
        <v>27369</v>
      </c>
    </row>
    <row r="5665" spans="1:7" x14ac:dyDescent="0.25">
      <c r="A5665" t="s">
        <v>11834</v>
      </c>
      <c r="B5665" t="s">
        <v>11835</v>
      </c>
      <c r="C5665" t="s">
        <v>5</v>
      </c>
      <c r="D5665" t="s">
        <v>352</v>
      </c>
      <c r="E5665" t="s">
        <v>352</v>
      </c>
      <c r="F5665" t="s">
        <v>127</v>
      </c>
      <c r="G5665" t="str">
        <f>Table_Default__ACACCTCAT[[#This Row],[ACCT_CATEGORY]]</f>
        <v>27370</v>
      </c>
    </row>
    <row r="5666" spans="1:7" x14ac:dyDescent="0.25">
      <c r="A5666" t="s">
        <v>11836</v>
      </c>
      <c r="B5666" t="s">
        <v>11837</v>
      </c>
      <c r="C5666" t="s">
        <v>5</v>
      </c>
      <c r="D5666" t="s">
        <v>352</v>
      </c>
      <c r="E5666" t="s">
        <v>352</v>
      </c>
      <c r="F5666" t="s">
        <v>127</v>
      </c>
      <c r="G5666" t="str">
        <f>Table_Default__ACACCTCAT[[#This Row],[ACCT_CATEGORY]]</f>
        <v>27371</v>
      </c>
    </row>
    <row r="5667" spans="1:7" x14ac:dyDescent="0.25">
      <c r="A5667" t="s">
        <v>11838</v>
      </c>
      <c r="B5667" t="s">
        <v>11839</v>
      </c>
      <c r="C5667" t="s">
        <v>5</v>
      </c>
      <c r="D5667" t="s">
        <v>352</v>
      </c>
      <c r="E5667" t="s">
        <v>352</v>
      </c>
      <c r="F5667" t="s">
        <v>127</v>
      </c>
      <c r="G5667" t="str">
        <f>Table_Default__ACACCTCAT[[#This Row],[ACCT_CATEGORY]]</f>
        <v>27372</v>
      </c>
    </row>
    <row r="5668" spans="1:7" x14ac:dyDescent="0.25">
      <c r="A5668" t="s">
        <v>11840</v>
      </c>
      <c r="B5668" t="s">
        <v>11841</v>
      </c>
      <c r="C5668" t="s">
        <v>5</v>
      </c>
      <c r="D5668" t="s">
        <v>352</v>
      </c>
      <c r="E5668" t="s">
        <v>352</v>
      </c>
      <c r="F5668" t="s">
        <v>127</v>
      </c>
      <c r="G5668" t="str">
        <f>Table_Default__ACACCTCAT[[#This Row],[ACCT_CATEGORY]]</f>
        <v>27373</v>
      </c>
    </row>
    <row r="5669" spans="1:7" x14ac:dyDescent="0.25">
      <c r="A5669" t="s">
        <v>11842</v>
      </c>
      <c r="B5669" t="s">
        <v>11843</v>
      </c>
      <c r="C5669" t="s">
        <v>5</v>
      </c>
      <c r="D5669" t="s">
        <v>352</v>
      </c>
      <c r="E5669" t="s">
        <v>352</v>
      </c>
      <c r="F5669" t="s">
        <v>127</v>
      </c>
      <c r="G5669" t="str">
        <f>Table_Default__ACACCTCAT[[#This Row],[ACCT_CATEGORY]]</f>
        <v>27374</v>
      </c>
    </row>
    <row r="5670" spans="1:7" x14ac:dyDescent="0.25">
      <c r="A5670" t="s">
        <v>11844</v>
      </c>
      <c r="B5670" t="s">
        <v>11845</v>
      </c>
      <c r="C5670" t="s">
        <v>5</v>
      </c>
      <c r="D5670" t="s">
        <v>352</v>
      </c>
      <c r="E5670" t="s">
        <v>352</v>
      </c>
      <c r="F5670" t="s">
        <v>127</v>
      </c>
      <c r="G5670" t="str">
        <f>Table_Default__ACACCTCAT[[#This Row],[ACCT_CATEGORY]]</f>
        <v>27375</v>
      </c>
    </row>
    <row r="5671" spans="1:7" x14ac:dyDescent="0.25">
      <c r="A5671" t="s">
        <v>11846</v>
      </c>
      <c r="B5671" t="s">
        <v>11847</v>
      </c>
      <c r="C5671" t="s">
        <v>5</v>
      </c>
      <c r="D5671" t="s">
        <v>352</v>
      </c>
      <c r="E5671" t="s">
        <v>352</v>
      </c>
      <c r="F5671" t="s">
        <v>127</v>
      </c>
      <c r="G5671" t="str">
        <f>Table_Default__ACACCTCAT[[#This Row],[ACCT_CATEGORY]]</f>
        <v>27376</v>
      </c>
    </row>
    <row r="5672" spans="1:7" x14ac:dyDescent="0.25">
      <c r="A5672" t="s">
        <v>11848</v>
      </c>
      <c r="B5672" t="s">
        <v>11849</v>
      </c>
      <c r="C5672" t="s">
        <v>5</v>
      </c>
      <c r="D5672" t="s">
        <v>352</v>
      </c>
      <c r="E5672" t="s">
        <v>352</v>
      </c>
      <c r="F5672" t="s">
        <v>127</v>
      </c>
      <c r="G5672" t="str">
        <f>Table_Default__ACACCTCAT[[#This Row],[ACCT_CATEGORY]]</f>
        <v>27377</v>
      </c>
    </row>
    <row r="5673" spans="1:7" x14ac:dyDescent="0.25">
      <c r="A5673" t="s">
        <v>11850</v>
      </c>
      <c r="B5673" t="s">
        <v>11851</v>
      </c>
      <c r="C5673" t="s">
        <v>5</v>
      </c>
      <c r="D5673" t="s">
        <v>352</v>
      </c>
      <c r="E5673" t="s">
        <v>352</v>
      </c>
      <c r="F5673" t="s">
        <v>127</v>
      </c>
      <c r="G5673" t="str">
        <f>Table_Default__ACACCTCAT[[#This Row],[ACCT_CATEGORY]]</f>
        <v>27378</v>
      </c>
    </row>
    <row r="5674" spans="1:7" x14ac:dyDescent="0.25">
      <c r="A5674" t="s">
        <v>11852</v>
      </c>
      <c r="B5674" t="s">
        <v>11853</v>
      </c>
      <c r="C5674" t="s">
        <v>5</v>
      </c>
      <c r="D5674" t="s">
        <v>352</v>
      </c>
      <c r="E5674" t="s">
        <v>352</v>
      </c>
      <c r="F5674" t="s">
        <v>127</v>
      </c>
      <c r="G5674" t="str">
        <f>Table_Default__ACACCTCAT[[#This Row],[ACCT_CATEGORY]]</f>
        <v>27379</v>
      </c>
    </row>
    <row r="5675" spans="1:7" x14ac:dyDescent="0.25">
      <c r="A5675" t="s">
        <v>11854</v>
      </c>
      <c r="B5675" t="s">
        <v>11855</v>
      </c>
      <c r="C5675" t="s">
        <v>5</v>
      </c>
      <c r="D5675" t="s">
        <v>352</v>
      </c>
      <c r="E5675" t="s">
        <v>352</v>
      </c>
      <c r="F5675" t="s">
        <v>127</v>
      </c>
      <c r="G5675" t="str">
        <f>Table_Default__ACACCTCAT[[#This Row],[ACCT_CATEGORY]]</f>
        <v>27502</v>
      </c>
    </row>
    <row r="5676" spans="1:7" x14ac:dyDescent="0.25">
      <c r="A5676" t="s">
        <v>11856</v>
      </c>
      <c r="B5676" t="s">
        <v>11857</v>
      </c>
      <c r="C5676" t="s">
        <v>5</v>
      </c>
      <c r="D5676" t="s">
        <v>352</v>
      </c>
      <c r="E5676" t="s">
        <v>352</v>
      </c>
      <c r="F5676" t="s">
        <v>127</v>
      </c>
      <c r="G5676" t="str">
        <f>Table_Default__ACACCTCAT[[#This Row],[ACCT_CATEGORY]]</f>
        <v>00155</v>
      </c>
    </row>
    <row r="5677" spans="1:7" x14ac:dyDescent="0.25">
      <c r="A5677" t="s">
        <v>11858</v>
      </c>
      <c r="B5677" t="s">
        <v>11859</v>
      </c>
      <c r="C5677" t="s">
        <v>5</v>
      </c>
      <c r="D5677" t="s">
        <v>352</v>
      </c>
      <c r="E5677" t="s">
        <v>352</v>
      </c>
      <c r="F5677" t="s">
        <v>127</v>
      </c>
      <c r="G5677" t="str">
        <f>Table_Default__ACACCTCAT[[#This Row],[ACCT_CATEGORY]]</f>
        <v>01155</v>
      </c>
    </row>
    <row r="5678" spans="1:7" x14ac:dyDescent="0.25">
      <c r="A5678" t="s">
        <v>11860</v>
      </c>
      <c r="B5678" t="s">
        <v>11861</v>
      </c>
      <c r="C5678" t="s">
        <v>5</v>
      </c>
      <c r="D5678" t="s">
        <v>352</v>
      </c>
      <c r="E5678" t="s">
        <v>352</v>
      </c>
      <c r="F5678" t="s">
        <v>127</v>
      </c>
      <c r="G5678" t="str">
        <f>Table_Default__ACACCTCAT[[#This Row],[ACCT_CATEGORY]]</f>
        <v>02155</v>
      </c>
    </row>
    <row r="5679" spans="1:7" x14ac:dyDescent="0.25">
      <c r="A5679" t="s">
        <v>11862</v>
      </c>
      <c r="B5679" t="s">
        <v>11863</v>
      </c>
      <c r="C5679" t="s">
        <v>5</v>
      </c>
      <c r="D5679" t="s">
        <v>352</v>
      </c>
      <c r="E5679" t="s">
        <v>352</v>
      </c>
      <c r="F5679" t="s">
        <v>127</v>
      </c>
      <c r="G5679" t="str">
        <f>Table_Default__ACACCTCAT[[#This Row],[ACCT_CATEGORY]]</f>
        <v>03155</v>
      </c>
    </row>
    <row r="5680" spans="1:7" x14ac:dyDescent="0.25">
      <c r="A5680" t="s">
        <v>11864</v>
      </c>
      <c r="B5680" t="s">
        <v>11865</v>
      </c>
      <c r="C5680" t="s">
        <v>5</v>
      </c>
      <c r="D5680" t="s">
        <v>352</v>
      </c>
      <c r="E5680" t="s">
        <v>352</v>
      </c>
      <c r="F5680" t="s">
        <v>127</v>
      </c>
      <c r="G5680" t="str">
        <f>Table_Default__ACACCTCAT[[#This Row],[ACCT_CATEGORY]]</f>
        <v>04155</v>
      </c>
    </row>
    <row r="5681" spans="1:7" x14ac:dyDescent="0.25">
      <c r="A5681" t="s">
        <v>11866</v>
      </c>
      <c r="B5681" t="s">
        <v>11867</v>
      </c>
      <c r="C5681" t="s">
        <v>5</v>
      </c>
      <c r="D5681" t="s">
        <v>352</v>
      </c>
      <c r="E5681" t="s">
        <v>352</v>
      </c>
      <c r="F5681" t="s">
        <v>127</v>
      </c>
      <c r="G5681" t="str">
        <f>Table_Default__ACACCTCAT[[#This Row],[ACCT_CATEGORY]]</f>
        <v>05155</v>
      </c>
    </row>
    <row r="5682" spans="1:7" x14ac:dyDescent="0.25">
      <c r="A5682" t="s">
        <v>11868</v>
      </c>
      <c r="B5682" t="s">
        <v>11869</v>
      </c>
      <c r="C5682" t="s">
        <v>5</v>
      </c>
      <c r="D5682" t="s">
        <v>352</v>
      </c>
      <c r="E5682" t="s">
        <v>352</v>
      </c>
      <c r="F5682" t="s">
        <v>127</v>
      </c>
      <c r="G5682" t="str">
        <f>Table_Default__ACACCTCAT[[#This Row],[ACCT_CATEGORY]]</f>
        <v>06155</v>
      </c>
    </row>
    <row r="5683" spans="1:7" x14ac:dyDescent="0.25">
      <c r="A5683" t="s">
        <v>11870</v>
      </c>
      <c r="B5683" t="s">
        <v>11871</v>
      </c>
      <c r="C5683" t="s">
        <v>5</v>
      </c>
      <c r="D5683" t="s">
        <v>352</v>
      </c>
      <c r="E5683" t="s">
        <v>352</v>
      </c>
      <c r="F5683" t="s">
        <v>127</v>
      </c>
      <c r="G5683" t="str">
        <f>Table_Default__ACACCTCAT[[#This Row],[ACCT_CATEGORY]]</f>
        <v>07155</v>
      </c>
    </row>
    <row r="5684" spans="1:7" x14ac:dyDescent="0.25">
      <c r="A5684" t="s">
        <v>11872</v>
      </c>
      <c r="B5684" t="s">
        <v>11873</v>
      </c>
      <c r="C5684" t="s">
        <v>5</v>
      </c>
      <c r="D5684" t="s">
        <v>352</v>
      </c>
      <c r="E5684" t="s">
        <v>352</v>
      </c>
      <c r="F5684" t="s">
        <v>127</v>
      </c>
      <c r="G5684" t="str">
        <f>Table_Default__ACACCTCAT[[#This Row],[ACCT_CATEGORY]]</f>
        <v>08155</v>
      </c>
    </row>
    <row r="5685" spans="1:7" x14ac:dyDescent="0.25">
      <c r="A5685" t="s">
        <v>11874</v>
      </c>
      <c r="B5685" t="s">
        <v>11875</v>
      </c>
      <c r="C5685" t="s">
        <v>5</v>
      </c>
      <c r="D5685" t="s">
        <v>352</v>
      </c>
      <c r="E5685" t="s">
        <v>352</v>
      </c>
      <c r="F5685" t="s">
        <v>127</v>
      </c>
      <c r="G5685" t="str">
        <f>Table_Default__ACACCTCAT[[#This Row],[ACCT_CATEGORY]]</f>
        <v>09155</v>
      </c>
    </row>
    <row r="5686" spans="1:7" x14ac:dyDescent="0.25">
      <c r="A5686" t="s">
        <v>11876</v>
      </c>
      <c r="B5686" t="s">
        <v>11877</v>
      </c>
      <c r="C5686" t="s">
        <v>5</v>
      </c>
      <c r="D5686" t="s">
        <v>352</v>
      </c>
      <c r="E5686" t="s">
        <v>352</v>
      </c>
      <c r="F5686" t="s">
        <v>127</v>
      </c>
      <c r="G5686" t="str">
        <f>Table_Default__ACACCTCAT[[#This Row],[ACCT_CATEGORY]]</f>
        <v>10155</v>
      </c>
    </row>
    <row r="5687" spans="1:7" x14ac:dyDescent="0.25">
      <c r="A5687" t="s">
        <v>11878</v>
      </c>
      <c r="B5687" t="s">
        <v>11879</v>
      </c>
      <c r="C5687" t="s">
        <v>5</v>
      </c>
      <c r="D5687" t="s">
        <v>352</v>
      </c>
      <c r="E5687" t="s">
        <v>352</v>
      </c>
      <c r="F5687" t="s">
        <v>127</v>
      </c>
      <c r="G5687" t="str">
        <f>Table_Default__ACACCTCAT[[#This Row],[ACCT_CATEGORY]]</f>
        <v>11155</v>
      </c>
    </row>
    <row r="5688" spans="1:7" x14ac:dyDescent="0.25">
      <c r="A5688" t="s">
        <v>11880</v>
      </c>
      <c r="B5688" t="s">
        <v>11881</v>
      </c>
      <c r="C5688" t="s">
        <v>5</v>
      </c>
      <c r="D5688" t="s">
        <v>352</v>
      </c>
      <c r="E5688" t="s">
        <v>352</v>
      </c>
      <c r="F5688" t="s">
        <v>127</v>
      </c>
      <c r="G5688" t="str">
        <f>Table_Default__ACACCTCAT[[#This Row],[ACCT_CATEGORY]]</f>
        <v>12155</v>
      </c>
    </row>
    <row r="5689" spans="1:7" x14ac:dyDescent="0.25">
      <c r="A5689" t="s">
        <v>11882</v>
      </c>
      <c r="B5689" t="s">
        <v>11883</v>
      </c>
      <c r="C5689" t="s">
        <v>5</v>
      </c>
      <c r="D5689" t="s">
        <v>352</v>
      </c>
      <c r="E5689" t="s">
        <v>352</v>
      </c>
      <c r="F5689" t="s">
        <v>127</v>
      </c>
      <c r="G5689" t="str">
        <f>Table_Default__ACACCTCAT[[#This Row],[ACCT_CATEGORY]]</f>
        <v>13155</v>
      </c>
    </row>
    <row r="5690" spans="1:7" x14ac:dyDescent="0.25">
      <c r="A5690" t="s">
        <v>11884</v>
      </c>
      <c r="B5690" t="s">
        <v>11885</v>
      </c>
      <c r="C5690" t="s">
        <v>5</v>
      </c>
      <c r="D5690" t="s">
        <v>352</v>
      </c>
      <c r="E5690" t="s">
        <v>352</v>
      </c>
      <c r="F5690" t="s">
        <v>127</v>
      </c>
      <c r="G5690" t="str">
        <f>Table_Default__ACACCTCAT[[#This Row],[ACCT_CATEGORY]]</f>
        <v>14155</v>
      </c>
    </row>
    <row r="5691" spans="1:7" x14ac:dyDescent="0.25">
      <c r="A5691" t="s">
        <v>11886</v>
      </c>
      <c r="B5691" t="s">
        <v>11887</v>
      </c>
      <c r="C5691" t="s">
        <v>5</v>
      </c>
      <c r="D5691" t="s">
        <v>352</v>
      </c>
      <c r="E5691" t="s">
        <v>352</v>
      </c>
      <c r="F5691" t="s">
        <v>127</v>
      </c>
      <c r="G5691" t="str">
        <f>Table_Default__ACACCTCAT[[#This Row],[ACCT_CATEGORY]]</f>
        <v>15155</v>
      </c>
    </row>
    <row r="5692" spans="1:7" x14ac:dyDescent="0.25">
      <c r="A5692" t="s">
        <v>11888</v>
      </c>
      <c r="B5692" t="s">
        <v>11889</v>
      </c>
      <c r="C5692" t="s">
        <v>5</v>
      </c>
      <c r="D5692" t="s">
        <v>352</v>
      </c>
      <c r="E5692" t="s">
        <v>352</v>
      </c>
      <c r="F5692" t="s">
        <v>127</v>
      </c>
      <c r="G5692" t="str">
        <f>Table_Default__ACACCTCAT[[#This Row],[ACCT_CATEGORY]]</f>
        <v>16155</v>
      </c>
    </row>
    <row r="5693" spans="1:7" x14ac:dyDescent="0.25">
      <c r="A5693" t="s">
        <v>11890</v>
      </c>
      <c r="B5693" t="s">
        <v>11891</v>
      </c>
      <c r="C5693" t="s">
        <v>5</v>
      </c>
      <c r="D5693" t="s">
        <v>352</v>
      </c>
      <c r="E5693" t="s">
        <v>352</v>
      </c>
      <c r="F5693" t="s">
        <v>127</v>
      </c>
      <c r="G5693" t="str">
        <f>Table_Default__ACACCTCAT[[#This Row],[ACCT_CATEGORY]]</f>
        <v>18155</v>
      </c>
    </row>
    <row r="5694" spans="1:7" x14ac:dyDescent="0.25">
      <c r="A5694" t="s">
        <v>11892</v>
      </c>
      <c r="B5694" t="s">
        <v>11893</v>
      </c>
      <c r="C5694" t="s">
        <v>5</v>
      </c>
      <c r="D5694" t="s">
        <v>352</v>
      </c>
      <c r="E5694" t="s">
        <v>352</v>
      </c>
      <c r="F5694" t="s">
        <v>127</v>
      </c>
      <c r="G5694" t="str">
        <f>Table_Default__ACACCTCAT[[#This Row],[ACCT_CATEGORY]]</f>
        <v>19155</v>
      </c>
    </row>
    <row r="5695" spans="1:7" x14ac:dyDescent="0.25">
      <c r="A5695" t="s">
        <v>11894</v>
      </c>
      <c r="B5695" t="s">
        <v>11895</v>
      </c>
      <c r="C5695" t="s">
        <v>5</v>
      </c>
      <c r="D5695" t="s">
        <v>352</v>
      </c>
      <c r="E5695" t="s">
        <v>352</v>
      </c>
      <c r="F5695" t="s">
        <v>127</v>
      </c>
      <c r="G5695" t="str">
        <f>Table_Default__ACACCTCAT[[#This Row],[ACCT_CATEGORY]]</f>
        <v>20155</v>
      </c>
    </row>
    <row r="5696" spans="1:7" x14ac:dyDescent="0.25">
      <c r="A5696" t="s">
        <v>11896</v>
      </c>
      <c r="B5696" t="s">
        <v>11897</v>
      </c>
      <c r="C5696" t="s">
        <v>5</v>
      </c>
      <c r="D5696" t="s">
        <v>352</v>
      </c>
      <c r="E5696" t="s">
        <v>352</v>
      </c>
      <c r="F5696" t="s">
        <v>127</v>
      </c>
      <c r="G5696" t="str">
        <f>Table_Default__ACACCTCAT[[#This Row],[ACCT_CATEGORY]]</f>
        <v>21155</v>
      </c>
    </row>
    <row r="5697" spans="1:7" x14ac:dyDescent="0.25">
      <c r="A5697" t="s">
        <v>11898</v>
      </c>
      <c r="B5697" t="s">
        <v>11899</v>
      </c>
      <c r="C5697" t="s">
        <v>5</v>
      </c>
      <c r="D5697" t="s">
        <v>352</v>
      </c>
      <c r="E5697" t="s">
        <v>352</v>
      </c>
      <c r="F5697" t="s">
        <v>127</v>
      </c>
      <c r="G5697" t="str">
        <f>Table_Default__ACACCTCAT[[#This Row],[ACCT_CATEGORY]]</f>
        <v>22155</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6" tint="0.59999389629810485"/>
  </sheetPr>
  <dimension ref="A1:AN373"/>
  <sheetViews>
    <sheetView tabSelected="1" zoomScaleNormal="100" zoomScaleSheetLayoutView="100" workbookViewId="0">
      <pane ySplit="7" topLeftCell="A8" activePane="bottomLeft" state="frozen"/>
      <selection pane="bottomLeft"/>
    </sheetView>
  </sheetViews>
  <sheetFormatPr defaultColWidth="9.140625" defaultRowHeight="15" x14ac:dyDescent="0.25"/>
  <cols>
    <col min="1" max="1" width="9.140625" style="9"/>
    <col min="2" max="2" width="13.28515625" style="9" customWidth="1"/>
    <col min="3" max="4" width="9.140625" style="9"/>
    <col min="5" max="5" width="36.7109375" style="9" bestFit="1" customWidth="1"/>
    <col min="6" max="6" width="30" style="9" customWidth="1"/>
    <col min="7" max="7" width="15.28515625" style="9" customWidth="1"/>
    <col min="8" max="8" width="49.42578125" style="9" customWidth="1"/>
    <col min="9" max="9" width="16.140625" style="9" customWidth="1"/>
    <col min="10" max="37" width="9.140625" style="9"/>
    <col min="38" max="38" width="40.42578125" style="9" customWidth="1"/>
    <col min="39" max="16384" width="9.140625" style="9"/>
  </cols>
  <sheetData>
    <row r="1" spans="1:40" s="49" customFormat="1" ht="21" x14ac:dyDescent="0.35">
      <c r="B1" s="186" t="s">
        <v>12227</v>
      </c>
      <c r="C1" s="204"/>
      <c r="D1" s="205"/>
      <c r="E1" s="205"/>
      <c r="F1" s="205"/>
      <c r="H1" s="191" t="s">
        <v>12232</v>
      </c>
    </row>
    <row r="2" spans="1:40" s="49" customFormat="1" x14ac:dyDescent="0.25"/>
    <row r="3" spans="1:40" x14ac:dyDescent="0.25">
      <c r="C3" s="186" t="s">
        <v>12230</v>
      </c>
      <c r="D3" s="189"/>
      <c r="G3" s="49"/>
      <c r="H3" s="8" t="s">
        <v>54</v>
      </c>
      <c r="AL3" s="9" t="s">
        <v>12039</v>
      </c>
      <c r="AN3" s="9" t="s">
        <v>574</v>
      </c>
    </row>
    <row r="4" spans="1:40" x14ac:dyDescent="0.25">
      <c r="C4" s="186" t="s">
        <v>12231</v>
      </c>
      <c r="D4" s="189"/>
      <c r="F4" s="49"/>
      <c r="G4" s="49"/>
      <c r="H4" s="12">
        <f>F6-H6</f>
        <v>0</v>
      </c>
      <c r="AL4" s="9" t="s">
        <v>12040</v>
      </c>
      <c r="AN4" s="9" t="s">
        <v>575</v>
      </c>
    </row>
    <row r="5" spans="1:40" ht="15.75" thickBot="1" x14ac:dyDescent="0.3">
      <c r="B5" s="4"/>
      <c r="C5" s="188" t="s">
        <v>12229</v>
      </c>
      <c r="D5" s="189"/>
      <c r="E5" s="5"/>
      <c r="F5" s="187" t="s">
        <v>12228</v>
      </c>
      <c r="G5" s="6"/>
      <c r="H5" s="7" t="s">
        <v>53</v>
      </c>
      <c r="AL5" s="9" t="s">
        <v>12041</v>
      </c>
    </row>
    <row r="6" spans="1:40" ht="15.75" thickBot="1" x14ac:dyDescent="0.3">
      <c r="A6" s="3"/>
      <c r="B6" s="10"/>
      <c r="C6" s="5"/>
      <c r="D6" s="5"/>
      <c r="E6" s="5"/>
      <c r="F6" s="190"/>
      <c r="H6" s="11">
        <f>G358</f>
        <v>0</v>
      </c>
      <c r="AL6" s="9" t="s">
        <v>12042</v>
      </c>
    </row>
    <row r="7" spans="1:40" s="197" customFormat="1" ht="33.75" customHeight="1" x14ac:dyDescent="0.25">
      <c r="A7" s="194" t="s">
        <v>3</v>
      </c>
      <c r="B7" s="194" t="s">
        <v>10</v>
      </c>
      <c r="C7" s="194" t="s">
        <v>9</v>
      </c>
      <c r="D7" s="194" t="s">
        <v>12132</v>
      </c>
      <c r="E7" s="194" t="s">
        <v>12131</v>
      </c>
      <c r="F7" s="195" t="s">
        <v>2</v>
      </c>
      <c r="G7" s="195" t="s">
        <v>12133</v>
      </c>
      <c r="H7" s="196" t="s">
        <v>11903</v>
      </c>
      <c r="AL7" s="197" t="s">
        <v>12043</v>
      </c>
    </row>
    <row r="8" spans="1:40" ht="23.25" x14ac:dyDescent="0.35">
      <c r="A8" s="13"/>
      <c r="B8" s="84">
        <v>1000</v>
      </c>
      <c r="C8" s="85" t="s">
        <v>55</v>
      </c>
      <c r="D8" s="14"/>
      <c r="E8" s="15"/>
      <c r="F8" s="15"/>
      <c r="G8" s="16"/>
      <c r="H8" s="16"/>
      <c r="AL8" s="9" t="s">
        <v>12044</v>
      </c>
    </row>
    <row r="9" spans="1:40" x14ac:dyDescent="0.25">
      <c r="A9" s="17">
        <f t="shared" ref="A9:A40" si="0">$D$3</f>
        <v>0</v>
      </c>
      <c r="B9" s="17" t="str">
        <f t="shared" ref="B9:B40" si="1">IF(LEN($D$4)=4,$D$4&amp;$D$5&amp;1000,0&amp;$D$4&amp;$D$5&amp;1000)</f>
        <v>01000</v>
      </c>
      <c r="C9" s="159">
        <v>511000</v>
      </c>
      <c r="D9" s="18">
        <v>1411</v>
      </c>
      <c r="E9" s="19" t="s">
        <v>56</v>
      </c>
      <c r="F9" s="165"/>
      <c r="G9" s="166"/>
      <c r="H9" s="167"/>
      <c r="AL9" s="9" t="s">
        <v>12045</v>
      </c>
    </row>
    <row r="10" spans="1:40" x14ac:dyDescent="0.25">
      <c r="A10" s="17">
        <f t="shared" si="0"/>
        <v>0</v>
      </c>
      <c r="B10" s="17" t="str">
        <f t="shared" si="1"/>
        <v>01000</v>
      </c>
      <c r="C10" s="159">
        <v>511000</v>
      </c>
      <c r="D10" s="18">
        <v>1412</v>
      </c>
      <c r="E10" s="19" t="s">
        <v>57</v>
      </c>
      <c r="F10" s="165"/>
      <c r="G10" s="166"/>
      <c r="H10" s="167"/>
      <c r="AL10" s="9" t="s">
        <v>12135</v>
      </c>
    </row>
    <row r="11" spans="1:40" s="49" customFormat="1" x14ac:dyDescent="0.25">
      <c r="A11" s="50">
        <f t="shared" si="0"/>
        <v>0</v>
      </c>
      <c r="B11" s="50" t="str">
        <f t="shared" si="1"/>
        <v>01000</v>
      </c>
      <c r="C11" s="159">
        <v>511000</v>
      </c>
      <c r="D11" s="51">
        <v>1413</v>
      </c>
      <c r="E11" s="47" t="s">
        <v>58</v>
      </c>
      <c r="F11" s="165"/>
      <c r="G11" s="166"/>
      <c r="H11" s="167"/>
      <c r="AL11" s="49" t="s">
        <v>12046</v>
      </c>
    </row>
    <row r="12" spans="1:40" x14ac:dyDescent="0.25">
      <c r="A12" s="17">
        <f t="shared" si="0"/>
        <v>0</v>
      </c>
      <c r="B12" s="17" t="str">
        <f t="shared" si="1"/>
        <v>01000</v>
      </c>
      <c r="C12" s="159">
        <v>511000</v>
      </c>
      <c r="D12" s="18">
        <v>1414</v>
      </c>
      <c r="E12" s="19" t="s">
        <v>12172</v>
      </c>
      <c r="F12" s="165"/>
      <c r="G12" s="166"/>
      <c r="H12" s="167"/>
      <c r="AL12" s="49" t="s">
        <v>12046</v>
      </c>
    </row>
    <row r="13" spans="1:40" s="49" customFormat="1" x14ac:dyDescent="0.25">
      <c r="A13" s="50">
        <f t="shared" si="0"/>
        <v>0</v>
      </c>
      <c r="B13" s="50" t="str">
        <f t="shared" si="1"/>
        <v>01000</v>
      </c>
      <c r="C13" s="159">
        <v>511000</v>
      </c>
      <c r="D13" s="51">
        <v>1621</v>
      </c>
      <c r="E13" s="47" t="s">
        <v>11944</v>
      </c>
      <c r="F13" s="165"/>
      <c r="G13" s="166"/>
      <c r="H13" s="167"/>
      <c r="AL13" s="9" t="s">
        <v>12047</v>
      </c>
    </row>
    <row r="14" spans="1:40" x14ac:dyDescent="0.25">
      <c r="A14" s="17">
        <f t="shared" si="0"/>
        <v>0</v>
      </c>
      <c r="B14" s="17" t="str">
        <f t="shared" si="1"/>
        <v>01000</v>
      </c>
      <c r="C14" s="159">
        <v>511000</v>
      </c>
      <c r="D14" s="18">
        <v>1711</v>
      </c>
      <c r="E14" s="19" t="s">
        <v>104</v>
      </c>
      <c r="F14" s="165"/>
      <c r="G14" s="166"/>
      <c r="H14" s="167"/>
    </row>
    <row r="15" spans="1:40" x14ac:dyDescent="0.25">
      <c r="A15" s="17">
        <f t="shared" si="0"/>
        <v>0</v>
      </c>
      <c r="B15" s="17" t="str">
        <f t="shared" si="1"/>
        <v>01000</v>
      </c>
      <c r="C15" s="159">
        <v>511000</v>
      </c>
      <c r="D15" s="18">
        <v>1712</v>
      </c>
      <c r="E15" s="19" t="s">
        <v>105</v>
      </c>
      <c r="F15" s="165"/>
      <c r="G15" s="166"/>
      <c r="H15" s="167"/>
      <c r="AL15" s="9" t="s">
        <v>12048</v>
      </c>
    </row>
    <row r="16" spans="1:40" s="49" customFormat="1" x14ac:dyDescent="0.25">
      <c r="A16" s="50">
        <f t="shared" si="0"/>
        <v>0</v>
      </c>
      <c r="B16" s="50" t="str">
        <f t="shared" si="1"/>
        <v>01000</v>
      </c>
      <c r="C16" s="159">
        <v>511000</v>
      </c>
      <c r="D16" s="51">
        <v>1713</v>
      </c>
      <c r="E16" s="47" t="s">
        <v>106</v>
      </c>
      <c r="F16" s="165"/>
      <c r="G16" s="166"/>
      <c r="H16" s="167"/>
      <c r="AL16" s="49" t="s">
        <v>12049</v>
      </c>
    </row>
    <row r="17" spans="1:38" x14ac:dyDescent="0.25">
      <c r="A17" s="17">
        <f t="shared" si="0"/>
        <v>0</v>
      </c>
      <c r="B17" s="17" t="str">
        <f t="shared" si="1"/>
        <v>01000</v>
      </c>
      <c r="C17" s="159">
        <v>511000</v>
      </c>
      <c r="D17" s="18">
        <v>1714</v>
      </c>
      <c r="E17" s="19" t="s">
        <v>12173</v>
      </c>
      <c r="F17" s="165"/>
      <c r="G17" s="166"/>
      <c r="H17" s="167"/>
      <c r="AL17" s="9" t="s">
        <v>12049</v>
      </c>
    </row>
    <row r="18" spans="1:38" x14ac:dyDescent="0.25">
      <c r="A18" s="17">
        <f t="shared" si="0"/>
        <v>0</v>
      </c>
      <c r="B18" s="17" t="str">
        <f t="shared" si="1"/>
        <v>01000</v>
      </c>
      <c r="C18" s="18">
        <v>513000</v>
      </c>
      <c r="D18" s="18">
        <v>1411</v>
      </c>
      <c r="E18" s="19" t="s">
        <v>102</v>
      </c>
      <c r="F18" s="21"/>
      <c r="G18" s="166"/>
      <c r="H18" s="167"/>
      <c r="AL18" s="9" t="s">
        <v>12050</v>
      </c>
    </row>
    <row r="19" spans="1:38" x14ac:dyDescent="0.25">
      <c r="A19" s="17">
        <f t="shared" si="0"/>
        <v>0</v>
      </c>
      <c r="B19" s="17" t="str">
        <f t="shared" si="1"/>
        <v>01000</v>
      </c>
      <c r="C19" s="18">
        <v>513000</v>
      </c>
      <c r="D19" s="18">
        <v>1412</v>
      </c>
      <c r="E19" s="19" t="s">
        <v>103</v>
      </c>
      <c r="F19" s="21"/>
      <c r="G19" s="166"/>
      <c r="H19" s="167"/>
      <c r="AL19" s="9" t="s">
        <v>12051</v>
      </c>
    </row>
    <row r="20" spans="1:38" s="49" customFormat="1" x14ac:dyDescent="0.25">
      <c r="A20" s="50">
        <f t="shared" si="0"/>
        <v>0</v>
      </c>
      <c r="B20" s="50" t="str">
        <f t="shared" si="1"/>
        <v>01000</v>
      </c>
      <c r="C20" s="51">
        <v>513000</v>
      </c>
      <c r="D20" s="51">
        <v>1413</v>
      </c>
      <c r="E20" s="47" t="s">
        <v>12175</v>
      </c>
      <c r="F20" s="52"/>
      <c r="G20" s="166"/>
      <c r="H20" s="167"/>
      <c r="AL20" s="49" t="s">
        <v>12052</v>
      </c>
    </row>
    <row r="21" spans="1:38" x14ac:dyDescent="0.25">
      <c r="A21" s="17">
        <f t="shared" si="0"/>
        <v>0</v>
      </c>
      <c r="B21" s="17" t="str">
        <f t="shared" si="1"/>
        <v>01000</v>
      </c>
      <c r="C21" s="18">
        <v>513000</v>
      </c>
      <c r="D21" s="18">
        <v>1414</v>
      </c>
      <c r="E21" s="19" t="s">
        <v>12174</v>
      </c>
      <c r="F21" s="21"/>
      <c r="G21" s="166"/>
      <c r="H21" s="167"/>
      <c r="AL21" s="9" t="s">
        <v>12052</v>
      </c>
    </row>
    <row r="22" spans="1:38" s="49" customFormat="1" x14ac:dyDescent="0.25">
      <c r="A22" s="50">
        <f t="shared" si="0"/>
        <v>0</v>
      </c>
      <c r="B22" s="50" t="str">
        <f t="shared" si="1"/>
        <v>01000</v>
      </c>
      <c r="C22" s="51">
        <v>513000</v>
      </c>
      <c r="D22" s="51">
        <v>1621</v>
      </c>
      <c r="E22" s="47" t="s">
        <v>11944</v>
      </c>
      <c r="F22" s="52"/>
      <c r="G22" s="166"/>
      <c r="H22" s="167"/>
      <c r="AL22" s="49" t="s">
        <v>12053</v>
      </c>
    </row>
    <row r="23" spans="1:38" x14ac:dyDescent="0.25">
      <c r="A23" s="17">
        <f t="shared" si="0"/>
        <v>0</v>
      </c>
      <c r="B23" s="17" t="str">
        <f t="shared" si="1"/>
        <v>01000</v>
      </c>
      <c r="C23" s="18">
        <v>513000</v>
      </c>
      <c r="D23" s="18">
        <v>1711</v>
      </c>
      <c r="E23" s="19" t="s">
        <v>107</v>
      </c>
      <c r="F23" s="21"/>
      <c r="G23" s="166"/>
      <c r="H23" s="167"/>
      <c r="AL23" s="9" t="s">
        <v>12136</v>
      </c>
    </row>
    <row r="24" spans="1:38" x14ac:dyDescent="0.25">
      <c r="A24" s="17">
        <f t="shared" si="0"/>
        <v>0</v>
      </c>
      <c r="B24" s="17" t="str">
        <f t="shared" si="1"/>
        <v>01000</v>
      </c>
      <c r="C24" s="18">
        <v>513000</v>
      </c>
      <c r="D24" s="18">
        <v>1712</v>
      </c>
      <c r="E24" s="19" t="s">
        <v>108</v>
      </c>
      <c r="F24" s="21"/>
      <c r="G24" s="166"/>
      <c r="H24" s="167"/>
      <c r="AL24" s="9" t="s">
        <v>12054</v>
      </c>
    </row>
    <row r="25" spans="1:38" s="49" customFormat="1" x14ac:dyDescent="0.25">
      <c r="A25" s="50">
        <f t="shared" si="0"/>
        <v>0</v>
      </c>
      <c r="B25" s="50" t="str">
        <f t="shared" si="1"/>
        <v>01000</v>
      </c>
      <c r="C25" s="51">
        <v>513000</v>
      </c>
      <c r="D25" s="51">
        <v>1713</v>
      </c>
      <c r="E25" s="47" t="s">
        <v>138</v>
      </c>
      <c r="F25" s="52"/>
      <c r="G25" s="166"/>
      <c r="H25" s="167"/>
      <c r="AL25" s="49" t="s">
        <v>12055</v>
      </c>
    </row>
    <row r="26" spans="1:38" x14ac:dyDescent="0.25">
      <c r="A26" s="17">
        <f t="shared" si="0"/>
        <v>0</v>
      </c>
      <c r="B26" s="17" t="str">
        <f t="shared" si="1"/>
        <v>01000</v>
      </c>
      <c r="C26" s="18">
        <v>513000</v>
      </c>
      <c r="D26" s="18">
        <v>1714</v>
      </c>
      <c r="E26" s="19" t="s">
        <v>12176</v>
      </c>
      <c r="F26" s="21"/>
      <c r="G26" s="166"/>
      <c r="H26" s="167"/>
      <c r="AL26" s="9" t="s">
        <v>12055</v>
      </c>
    </row>
    <row r="27" spans="1:38" s="49" customFormat="1" x14ac:dyDescent="0.25">
      <c r="A27" s="50">
        <f t="shared" si="0"/>
        <v>0</v>
      </c>
      <c r="B27" s="50" t="str">
        <f t="shared" si="1"/>
        <v>01000</v>
      </c>
      <c r="C27" s="109">
        <v>511005</v>
      </c>
      <c r="D27" s="51">
        <v>1411</v>
      </c>
      <c r="E27" s="47" t="s">
        <v>12141</v>
      </c>
      <c r="F27" s="52"/>
      <c r="G27" s="166"/>
      <c r="H27" s="167"/>
      <c r="AL27" s="49" t="s">
        <v>12045</v>
      </c>
    </row>
    <row r="28" spans="1:38" s="49" customFormat="1" x14ac:dyDescent="0.25">
      <c r="A28" s="50">
        <f t="shared" si="0"/>
        <v>0</v>
      </c>
      <c r="B28" s="50" t="str">
        <f t="shared" si="1"/>
        <v>01000</v>
      </c>
      <c r="C28" s="109">
        <v>511005</v>
      </c>
      <c r="D28" s="51">
        <v>1412</v>
      </c>
      <c r="E28" s="47" t="s">
        <v>12142</v>
      </c>
      <c r="F28" s="52"/>
      <c r="G28" s="166"/>
      <c r="H28" s="167"/>
      <c r="AL28" s="49" t="s">
        <v>12135</v>
      </c>
    </row>
    <row r="29" spans="1:38" s="49" customFormat="1" x14ac:dyDescent="0.25">
      <c r="A29" s="50">
        <f t="shared" si="0"/>
        <v>0</v>
      </c>
      <c r="B29" s="50" t="str">
        <f t="shared" si="1"/>
        <v>01000</v>
      </c>
      <c r="C29" s="109">
        <v>511005</v>
      </c>
      <c r="D29" s="51">
        <v>1413</v>
      </c>
      <c r="E29" s="47" t="s">
        <v>12143</v>
      </c>
      <c r="F29" s="52"/>
      <c r="G29" s="166"/>
      <c r="H29" s="167"/>
      <c r="AL29" s="49" t="s">
        <v>12046</v>
      </c>
    </row>
    <row r="30" spans="1:38" s="49" customFormat="1" x14ac:dyDescent="0.25">
      <c r="A30" s="50">
        <f t="shared" si="0"/>
        <v>0</v>
      </c>
      <c r="B30" s="50" t="str">
        <f t="shared" si="1"/>
        <v>01000</v>
      </c>
      <c r="C30" s="109">
        <v>511005</v>
      </c>
      <c r="D30" s="51">
        <v>1414</v>
      </c>
      <c r="E30" s="47" t="s">
        <v>12177</v>
      </c>
      <c r="F30" s="52"/>
      <c r="G30" s="166"/>
      <c r="H30" s="167"/>
      <c r="AL30" s="49" t="s">
        <v>12046</v>
      </c>
    </row>
    <row r="31" spans="1:38" s="49" customFormat="1" x14ac:dyDescent="0.25">
      <c r="A31" s="50">
        <f t="shared" si="0"/>
        <v>0</v>
      </c>
      <c r="B31" s="50" t="str">
        <f t="shared" si="1"/>
        <v>01000</v>
      </c>
      <c r="C31" s="109">
        <v>511005</v>
      </c>
      <c r="D31" s="51">
        <v>1621</v>
      </c>
      <c r="E31" s="47" t="s">
        <v>12138</v>
      </c>
      <c r="F31" s="52"/>
      <c r="G31" s="166"/>
      <c r="H31" s="167"/>
      <c r="AL31" s="49" t="s">
        <v>12047</v>
      </c>
    </row>
    <row r="32" spans="1:38" s="49" customFormat="1" x14ac:dyDescent="0.25">
      <c r="A32" s="50">
        <f t="shared" si="0"/>
        <v>0</v>
      </c>
      <c r="B32" s="50" t="str">
        <f t="shared" si="1"/>
        <v>01000</v>
      </c>
      <c r="C32" s="109">
        <v>511005</v>
      </c>
      <c r="D32" s="51">
        <v>1711</v>
      </c>
      <c r="E32" s="47" t="s">
        <v>12144</v>
      </c>
      <c r="F32" s="52"/>
      <c r="G32" s="166"/>
      <c r="H32" s="167"/>
    </row>
    <row r="33" spans="1:38" s="49" customFormat="1" x14ac:dyDescent="0.25">
      <c r="A33" s="50">
        <f t="shared" si="0"/>
        <v>0</v>
      </c>
      <c r="B33" s="50" t="str">
        <f t="shared" si="1"/>
        <v>01000</v>
      </c>
      <c r="C33" s="109">
        <v>511005</v>
      </c>
      <c r="D33" s="51">
        <v>1712</v>
      </c>
      <c r="E33" s="47" t="s">
        <v>12145</v>
      </c>
      <c r="F33" s="52"/>
      <c r="G33" s="166"/>
      <c r="H33" s="167"/>
      <c r="AL33" s="49" t="s">
        <v>12048</v>
      </c>
    </row>
    <row r="34" spans="1:38" s="49" customFormat="1" x14ac:dyDescent="0.25">
      <c r="A34" s="50">
        <f t="shared" si="0"/>
        <v>0</v>
      </c>
      <c r="B34" s="50" t="str">
        <f t="shared" si="1"/>
        <v>01000</v>
      </c>
      <c r="C34" s="109">
        <v>511005</v>
      </c>
      <c r="D34" s="51">
        <v>1713</v>
      </c>
      <c r="E34" s="47" t="s">
        <v>12146</v>
      </c>
      <c r="F34" s="52"/>
      <c r="G34" s="166"/>
      <c r="H34" s="167"/>
      <c r="AL34" s="49" t="s">
        <v>12049</v>
      </c>
    </row>
    <row r="35" spans="1:38" s="49" customFormat="1" x14ac:dyDescent="0.25">
      <c r="A35" s="50">
        <f t="shared" si="0"/>
        <v>0</v>
      </c>
      <c r="B35" s="50" t="str">
        <f t="shared" si="1"/>
        <v>01000</v>
      </c>
      <c r="C35" s="109">
        <v>511005</v>
      </c>
      <c r="D35" s="51">
        <v>1714</v>
      </c>
      <c r="E35" s="47" t="s">
        <v>12178</v>
      </c>
      <c r="F35" s="52"/>
      <c r="G35" s="166"/>
      <c r="H35" s="167"/>
      <c r="AL35" s="49" t="s">
        <v>12049</v>
      </c>
    </row>
    <row r="36" spans="1:38" x14ac:dyDescent="0.25">
      <c r="A36" s="17">
        <f t="shared" si="0"/>
        <v>0</v>
      </c>
      <c r="B36" s="17" t="str">
        <f t="shared" si="1"/>
        <v>01000</v>
      </c>
      <c r="C36" s="159">
        <v>521110</v>
      </c>
      <c r="D36" s="107"/>
      <c r="E36" s="19" t="s">
        <v>12</v>
      </c>
      <c r="F36" s="21"/>
      <c r="G36" s="22">
        <f>ROUNDUP(SUM($G$9:$G$26)*VLOOKUP(C36,'Benefit Rates'!A:F,3,0),0)</f>
        <v>0</v>
      </c>
      <c r="H36" s="167"/>
    </row>
    <row r="37" spans="1:38" x14ac:dyDescent="0.25">
      <c r="A37" s="17">
        <f t="shared" si="0"/>
        <v>0</v>
      </c>
      <c r="B37" s="17" t="str">
        <f t="shared" si="1"/>
        <v>01000</v>
      </c>
      <c r="C37" s="159">
        <v>521120</v>
      </c>
      <c r="D37" s="107"/>
      <c r="E37" s="19" t="s">
        <v>59</v>
      </c>
      <c r="F37" s="21"/>
      <c r="G37" s="22">
        <f>ROUNDUP(SUM($G$9:$G$26)*VLOOKUP(C37,'Benefit Rates'!A:F,3,0),0)</f>
        <v>0</v>
      </c>
      <c r="H37" s="167"/>
    </row>
    <row r="38" spans="1:38" x14ac:dyDescent="0.25">
      <c r="A38" s="17">
        <f t="shared" si="0"/>
        <v>0</v>
      </c>
      <c r="B38" s="17" t="str">
        <f t="shared" si="1"/>
        <v>01000</v>
      </c>
      <c r="C38" s="159">
        <v>522100</v>
      </c>
      <c r="D38" s="107"/>
      <c r="E38" s="19" t="s">
        <v>60</v>
      </c>
      <c r="F38" s="21"/>
      <c r="G38" s="22">
        <f>ROUNDUP(SUM($G$9:$G$35)*VLOOKUP(C38,'Benefit Rates'!A:F,3,0),0)</f>
        <v>0</v>
      </c>
      <c r="H38" s="167"/>
    </row>
    <row r="39" spans="1:38" x14ac:dyDescent="0.25">
      <c r="A39" s="17">
        <f t="shared" si="0"/>
        <v>0</v>
      </c>
      <c r="B39" s="17" t="str">
        <f t="shared" si="1"/>
        <v>01000</v>
      </c>
      <c r="C39" s="159">
        <v>522200</v>
      </c>
      <c r="D39" s="107"/>
      <c r="E39" s="19" t="s">
        <v>15</v>
      </c>
      <c r="F39" s="21"/>
      <c r="G39" s="22">
        <f>ROUNDUP(SUM($G$9:$G$35)*VLOOKUP(C39,'Benefit Rates'!A:F,3,0),0)</f>
        <v>0</v>
      </c>
      <c r="H39" s="167"/>
    </row>
    <row r="40" spans="1:38" x14ac:dyDescent="0.25">
      <c r="A40" s="17">
        <f t="shared" si="0"/>
        <v>0</v>
      </c>
      <c r="B40" s="17" t="str">
        <f t="shared" si="1"/>
        <v>01000</v>
      </c>
      <c r="C40" s="159">
        <v>523110</v>
      </c>
      <c r="D40" s="107"/>
      <c r="E40" s="19" t="s">
        <v>61</v>
      </c>
      <c r="F40" s="21"/>
      <c r="G40" s="22">
        <f>ROUNDUP(SUM($G$9:$G$17)*VLOOKUP(C40,'Benefit Rates'!A:F,3,0),0)</f>
        <v>0</v>
      </c>
      <c r="H40" s="167"/>
    </row>
    <row r="41" spans="1:38" x14ac:dyDescent="0.25">
      <c r="A41" s="17">
        <f t="shared" ref="A41:A58" si="2">$D$3</f>
        <v>0</v>
      </c>
      <c r="B41" s="17" t="str">
        <f t="shared" ref="B41:B58" si="3">IF(LEN($D$4)=4,$D$4&amp;$D$5&amp;1000,0&amp;$D$4&amp;$D$5&amp;1000)</f>
        <v>01000</v>
      </c>
      <c r="C41" s="159">
        <v>523120</v>
      </c>
      <c r="D41" s="107"/>
      <c r="E41" s="19" t="s">
        <v>62</v>
      </c>
      <c r="F41" s="21"/>
      <c r="G41" s="22">
        <f>ROUNDUP(SUM($G$9:$G$17)*VLOOKUP(C41,'Benefit Rates'!A:F,3,0),0)</f>
        <v>0</v>
      </c>
      <c r="H41" s="167"/>
    </row>
    <row r="42" spans="1:38" x14ac:dyDescent="0.25">
      <c r="A42" s="17">
        <f t="shared" si="2"/>
        <v>0</v>
      </c>
      <c r="B42" s="17" t="str">
        <f t="shared" si="3"/>
        <v>01000</v>
      </c>
      <c r="C42" s="159">
        <v>523130</v>
      </c>
      <c r="D42" s="107"/>
      <c r="E42" s="19" t="s">
        <v>63</v>
      </c>
      <c r="F42" s="21"/>
      <c r="G42" s="22">
        <f>ROUNDUP(SUM($G$9:$G$17)*VLOOKUP(C42,'Benefit Rates'!A:F,3,0),0)</f>
        <v>0</v>
      </c>
      <c r="H42" s="167"/>
    </row>
    <row r="43" spans="1:38" x14ac:dyDescent="0.25">
      <c r="A43" s="17">
        <f t="shared" si="2"/>
        <v>0</v>
      </c>
      <c r="B43" s="17" t="str">
        <f t="shared" si="3"/>
        <v>01000</v>
      </c>
      <c r="C43" s="159">
        <v>523140</v>
      </c>
      <c r="D43" s="107"/>
      <c r="E43" s="19" t="s">
        <v>64</v>
      </c>
      <c r="F43" s="21"/>
      <c r="G43" s="22">
        <f>ROUNDUP(SUM($G$9:$G$17)*VLOOKUP(C43,'Benefit Rates'!A:F,3,0),0)</f>
        <v>0</v>
      </c>
      <c r="H43" s="167"/>
    </row>
    <row r="44" spans="1:38" x14ac:dyDescent="0.25">
      <c r="A44" s="17">
        <f t="shared" si="2"/>
        <v>0</v>
      </c>
      <c r="B44" s="17" t="str">
        <f t="shared" si="3"/>
        <v>01000</v>
      </c>
      <c r="C44" s="159">
        <v>523150</v>
      </c>
      <c r="D44" s="107"/>
      <c r="E44" s="19" t="s">
        <v>6</v>
      </c>
      <c r="F44" s="21"/>
      <c r="G44" s="22">
        <f>ROUNDUP(SUM($G$9:$G$17)*VLOOKUP(C44,'Benefit Rates'!A:F,3,0),0)</f>
        <v>0</v>
      </c>
      <c r="H44" s="167"/>
    </row>
    <row r="45" spans="1:38" x14ac:dyDescent="0.25">
      <c r="A45" s="17">
        <f t="shared" si="2"/>
        <v>0</v>
      </c>
      <c r="B45" s="17" t="str">
        <f t="shared" si="3"/>
        <v>01000</v>
      </c>
      <c r="C45" s="159">
        <v>525000</v>
      </c>
      <c r="D45" s="107"/>
      <c r="E45" s="19" t="s">
        <v>20</v>
      </c>
      <c r="F45" s="21"/>
      <c r="G45" s="22">
        <f>ROUNDUP(SUM($G$9:$G$35)*VLOOKUP(C45,'Benefit Rates'!A:F,3,0),0)</f>
        <v>0</v>
      </c>
      <c r="H45" s="167"/>
    </row>
    <row r="46" spans="1:38" x14ac:dyDescent="0.25">
      <c r="A46" s="17">
        <f t="shared" si="2"/>
        <v>0</v>
      </c>
      <c r="B46" s="17" t="str">
        <f t="shared" si="3"/>
        <v>01000</v>
      </c>
      <c r="C46" s="159">
        <v>527200</v>
      </c>
      <c r="D46" s="107"/>
      <c r="E46" s="19" t="s">
        <v>65</v>
      </c>
      <c r="F46" s="21"/>
      <c r="G46" s="22">
        <f>ROUNDUP(SUM($G$9:$G$17)*VLOOKUP(C46,'Benefit Rates'!A:F,3,0),0)</f>
        <v>0</v>
      </c>
      <c r="H46" s="167"/>
    </row>
    <row r="47" spans="1:38" x14ac:dyDescent="0.25">
      <c r="A47" s="17">
        <f t="shared" si="2"/>
        <v>0</v>
      </c>
      <c r="B47" s="17" t="str">
        <f t="shared" si="3"/>
        <v>01000</v>
      </c>
      <c r="C47" s="159">
        <v>527300</v>
      </c>
      <c r="D47" s="107"/>
      <c r="E47" s="19" t="s">
        <v>66</v>
      </c>
      <c r="F47" s="21"/>
      <c r="G47" s="22">
        <f>ROUNDUP(SUM($G$9:$G$35)*VLOOKUP(C47,'Benefit Rates'!A:F,3,0),0)</f>
        <v>0</v>
      </c>
      <c r="H47" s="167"/>
    </row>
    <row r="48" spans="1:38" x14ac:dyDescent="0.25">
      <c r="A48" s="17">
        <f t="shared" si="2"/>
        <v>0</v>
      </c>
      <c r="B48" s="17" t="str">
        <f t="shared" si="3"/>
        <v>01000</v>
      </c>
      <c r="C48" s="18">
        <v>533300</v>
      </c>
      <c r="D48" s="107"/>
      <c r="E48" s="19" t="s">
        <v>49</v>
      </c>
      <c r="F48" s="24"/>
      <c r="G48" s="166"/>
      <c r="H48" s="167"/>
    </row>
    <row r="49" spans="1:8" s="49" customFormat="1" x14ac:dyDescent="0.25">
      <c r="A49" s="50">
        <f t="shared" si="2"/>
        <v>0</v>
      </c>
      <c r="B49" s="50" t="str">
        <f t="shared" si="3"/>
        <v>01000</v>
      </c>
      <c r="C49" s="51">
        <v>537110</v>
      </c>
      <c r="D49" s="107"/>
      <c r="E49" s="47" t="s">
        <v>50</v>
      </c>
      <c r="F49" s="24"/>
      <c r="G49" s="166"/>
      <c r="H49" s="167"/>
    </row>
    <row r="50" spans="1:8" x14ac:dyDescent="0.25">
      <c r="A50" s="17">
        <f t="shared" si="2"/>
        <v>0</v>
      </c>
      <c r="B50" s="50" t="str">
        <f t="shared" si="3"/>
        <v>01000</v>
      </c>
      <c r="C50" s="18">
        <v>558170</v>
      </c>
      <c r="D50" s="107"/>
      <c r="E50" s="19" t="s">
        <v>51</v>
      </c>
      <c r="F50" s="24"/>
      <c r="G50" s="166"/>
      <c r="H50" s="167"/>
    </row>
    <row r="51" spans="1:8" x14ac:dyDescent="0.25">
      <c r="A51" s="17">
        <f t="shared" si="2"/>
        <v>0</v>
      </c>
      <c r="B51" s="17" t="str">
        <f t="shared" si="3"/>
        <v>01000</v>
      </c>
      <c r="C51" s="159">
        <v>559150</v>
      </c>
      <c r="D51" s="107"/>
      <c r="E51" s="19" t="s">
        <v>73</v>
      </c>
      <c r="F51" s="24"/>
      <c r="G51" s="166"/>
      <c r="H51" s="167"/>
    </row>
    <row r="52" spans="1:8" x14ac:dyDescent="0.25">
      <c r="A52" s="17">
        <f t="shared" si="2"/>
        <v>0</v>
      </c>
      <c r="B52" s="17" t="str">
        <f t="shared" si="3"/>
        <v>01000</v>
      </c>
      <c r="C52" s="18">
        <v>561120</v>
      </c>
      <c r="D52" s="107"/>
      <c r="E52" s="19" t="s">
        <v>48</v>
      </c>
      <c r="F52" s="24"/>
      <c r="G52" s="166"/>
      <c r="H52" s="167"/>
    </row>
    <row r="53" spans="1:8" x14ac:dyDescent="0.25">
      <c r="A53" s="17">
        <f t="shared" si="2"/>
        <v>0</v>
      </c>
      <c r="B53" s="17" t="str">
        <f t="shared" si="3"/>
        <v>01000</v>
      </c>
      <c r="C53" s="159">
        <v>561130</v>
      </c>
      <c r="D53" s="107"/>
      <c r="E53" s="19" t="s">
        <v>52</v>
      </c>
      <c r="F53" s="24"/>
      <c r="G53" s="166"/>
      <c r="H53" s="167"/>
    </row>
    <row r="54" spans="1:8" x14ac:dyDescent="0.25">
      <c r="A54" s="17">
        <f t="shared" si="2"/>
        <v>0</v>
      </c>
      <c r="B54" s="17" t="str">
        <f t="shared" si="3"/>
        <v>01000</v>
      </c>
      <c r="C54" s="159">
        <v>561180</v>
      </c>
      <c r="D54" s="107"/>
      <c r="E54" s="19" t="s">
        <v>74</v>
      </c>
      <c r="F54" s="24"/>
      <c r="G54" s="166"/>
      <c r="H54" s="167"/>
    </row>
    <row r="55" spans="1:8" x14ac:dyDescent="0.25">
      <c r="A55" s="17">
        <f t="shared" si="2"/>
        <v>0</v>
      </c>
      <c r="B55" s="17" t="str">
        <f t="shared" si="3"/>
        <v>01000</v>
      </c>
      <c r="C55" s="159">
        <v>573310</v>
      </c>
      <c r="D55" s="107"/>
      <c r="E55" s="19" t="s">
        <v>75</v>
      </c>
      <c r="F55" s="24"/>
      <c r="G55" s="166"/>
      <c r="H55" s="167"/>
    </row>
    <row r="56" spans="1:8" x14ac:dyDescent="0.25">
      <c r="A56" s="17">
        <f t="shared" si="2"/>
        <v>0</v>
      </c>
      <c r="B56" s="17" t="str">
        <f t="shared" si="3"/>
        <v>01000</v>
      </c>
      <c r="C56" s="160">
        <v>573320</v>
      </c>
      <c r="D56" s="108"/>
      <c r="E56" s="27" t="s">
        <v>76</v>
      </c>
      <c r="F56" s="24"/>
      <c r="G56" s="166"/>
      <c r="H56" s="167"/>
    </row>
    <row r="57" spans="1:8" x14ac:dyDescent="0.25">
      <c r="A57" s="17">
        <f t="shared" si="2"/>
        <v>0</v>
      </c>
      <c r="B57" s="17" t="str">
        <f t="shared" si="3"/>
        <v>01000</v>
      </c>
      <c r="C57" s="26">
        <v>573321</v>
      </c>
      <c r="D57" s="108"/>
      <c r="E57" s="27" t="s">
        <v>109</v>
      </c>
      <c r="F57" s="24"/>
      <c r="G57" s="166"/>
      <c r="H57" s="167"/>
    </row>
    <row r="58" spans="1:8" x14ac:dyDescent="0.25">
      <c r="A58" s="17">
        <f t="shared" si="2"/>
        <v>0</v>
      </c>
      <c r="B58" s="17" t="str">
        <f t="shared" si="3"/>
        <v>01000</v>
      </c>
      <c r="C58" s="26">
        <v>573322</v>
      </c>
      <c r="D58" s="108"/>
      <c r="E58" s="27" t="s">
        <v>110</v>
      </c>
      <c r="F58" s="24"/>
      <c r="G58" s="166"/>
      <c r="H58" s="167"/>
    </row>
    <row r="59" spans="1:8" ht="23.25" x14ac:dyDescent="0.35">
      <c r="A59" s="13"/>
      <c r="B59" s="84">
        <v>1001</v>
      </c>
      <c r="C59" s="85" t="s">
        <v>98</v>
      </c>
      <c r="D59" s="86"/>
      <c r="E59" s="15"/>
      <c r="F59" s="15"/>
      <c r="G59" s="16"/>
      <c r="H59" s="16"/>
    </row>
    <row r="60" spans="1:8" x14ac:dyDescent="0.25">
      <c r="A60" s="17">
        <f t="shared" ref="A60:A76" si="4">$D$3</f>
        <v>0</v>
      </c>
      <c r="B60" s="17" t="str">
        <f t="shared" ref="B60:B76" si="5">IF(LEN($D$4)=4,$D$4&amp;$D$5&amp;1001,0&amp;$D$4&amp;$D$5&amp;1001)</f>
        <v>01001</v>
      </c>
      <c r="C60" s="159">
        <v>511000</v>
      </c>
      <c r="D60" s="18">
        <v>1416</v>
      </c>
      <c r="E60" s="19" t="s">
        <v>99</v>
      </c>
      <c r="F60" s="165"/>
      <c r="G60" s="166"/>
      <c r="H60" s="167"/>
    </row>
    <row r="61" spans="1:8" x14ac:dyDescent="0.25">
      <c r="A61" s="17">
        <f t="shared" si="4"/>
        <v>0</v>
      </c>
      <c r="B61" s="17" t="str">
        <f t="shared" si="5"/>
        <v>01001</v>
      </c>
      <c r="C61" s="159">
        <v>513000</v>
      </c>
      <c r="D61" s="18">
        <v>1416</v>
      </c>
      <c r="E61" s="19" t="s">
        <v>100</v>
      </c>
      <c r="F61" s="52"/>
      <c r="G61" s="166"/>
      <c r="H61" s="167"/>
    </row>
    <row r="62" spans="1:8" s="49" customFormat="1" x14ac:dyDescent="0.25">
      <c r="A62" s="50">
        <f t="shared" si="4"/>
        <v>0</v>
      </c>
      <c r="B62" s="50" t="str">
        <f t="shared" si="5"/>
        <v>01001</v>
      </c>
      <c r="C62" s="161">
        <v>511005</v>
      </c>
      <c r="D62" s="51">
        <v>1416</v>
      </c>
      <c r="E62" s="47" t="s">
        <v>12139</v>
      </c>
      <c r="F62" s="52"/>
      <c r="G62" s="166"/>
      <c r="H62" s="167"/>
    </row>
    <row r="63" spans="1:8" s="49" customFormat="1" x14ac:dyDescent="0.25">
      <c r="A63" s="50">
        <f t="shared" si="4"/>
        <v>0</v>
      </c>
      <c r="B63" s="50" t="str">
        <f t="shared" si="5"/>
        <v>01001</v>
      </c>
      <c r="C63" s="159">
        <v>511000</v>
      </c>
      <c r="D63" s="51">
        <v>1610</v>
      </c>
      <c r="E63" s="47" t="s">
        <v>79</v>
      </c>
      <c r="F63" s="52"/>
      <c r="G63" s="166"/>
      <c r="H63" s="167"/>
    </row>
    <row r="64" spans="1:8" x14ac:dyDescent="0.25">
      <c r="A64" s="17">
        <f t="shared" si="4"/>
        <v>0</v>
      </c>
      <c r="B64" s="17" t="str">
        <f t="shared" si="5"/>
        <v>01001</v>
      </c>
      <c r="C64" s="159">
        <v>511000</v>
      </c>
      <c r="D64" s="18">
        <v>1612</v>
      </c>
      <c r="E64" s="19" t="s">
        <v>12137</v>
      </c>
      <c r="F64" s="21"/>
      <c r="G64" s="166"/>
      <c r="H64" s="167"/>
    </row>
    <row r="65" spans="1:8" x14ac:dyDescent="0.25">
      <c r="A65" s="17">
        <f t="shared" si="4"/>
        <v>0</v>
      </c>
      <c r="B65" s="17" t="str">
        <f t="shared" si="5"/>
        <v>01001</v>
      </c>
      <c r="C65" s="159">
        <v>521110</v>
      </c>
      <c r="D65" s="107"/>
      <c r="E65" s="19" t="s">
        <v>12</v>
      </c>
      <c r="F65" s="21"/>
      <c r="G65" s="22">
        <f>ROUNDUP(SUM($G$60:$G$61)*VLOOKUP(C65,'Benefit Rates'!A:F,3,0),0)</f>
        <v>0</v>
      </c>
      <c r="H65" s="167"/>
    </row>
    <row r="66" spans="1:8" x14ac:dyDescent="0.25">
      <c r="A66" s="17">
        <f t="shared" si="4"/>
        <v>0</v>
      </c>
      <c r="B66" s="17" t="str">
        <f t="shared" si="5"/>
        <v>01001</v>
      </c>
      <c r="C66" s="159">
        <v>521120</v>
      </c>
      <c r="D66" s="107"/>
      <c r="E66" s="19" t="s">
        <v>59</v>
      </c>
      <c r="F66" s="21"/>
      <c r="G66" s="22">
        <f>ROUNDUP(SUM($G$60:$G$61)*VLOOKUP(C66,'Benefit Rates'!A:F,3,0),0)</f>
        <v>0</v>
      </c>
      <c r="H66" s="167"/>
    </row>
    <row r="67" spans="1:8" x14ac:dyDescent="0.25">
      <c r="A67" s="17">
        <f t="shared" si="4"/>
        <v>0</v>
      </c>
      <c r="B67" s="17" t="str">
        <f t="shared" si="5"/>
        <v>01001</v>
      </c>
      <c r="C67" s="159">
        <v>522100</v>
      </c>
      <c r="D67" s="107"/>
      <c r="E67" s="19" t="s">
        <v>60</v>
      </c>
      <c r="F67" s="21"/>
      <c r="G67" s="22">
        <f>ROUNDUP(SUM($G$60:$G$64)*VLOOKUP(C67,'Benefit Rates'!A:F,3,0),0)</f>
        <v>0</v>
      </c>
      <c r="H67" s="167"/>
    </row>
    <row r="68" spans="1:8" x14ac:dyDescent="0.25">
      <c r="A68" s="17">
        <f t="shared" si="4"/>
        <v>0</v>
      </c>
      <c r="B68" s="17" t="str">
        <f t="shared" si="5"/>
        <v>01001</v>
      </c>
      <c r="C68" s="159">
        <v>522200</v>
      </c>
      <c r="D68" s="107"/>
      <c r="E68" s="19" t="s">
        <v>15</v>
      </c>
      <c r="F68" s="21"/>
      <c r="G68" s="22">
        <f>ROUNDUP(SUM($G$60:$G$64)*VLOOKUP(C68,'Benefit Rates'!A:F,3,0),0)</f>
        <v>0</v>
      </c>
      <c r="H68" s="167"/>
    </row>
    <row r="69" spans="1:8" x14ac:dyDescent="0.25">
      <c r="A69" s="17">
        <f t="shared" si="4"/>
        <v>0</v>
      </c>
      <c r="B69" s="17" t="str">
        <f t="shared" si="5"/>
        <v>01001</v>
      </c>
      <c r="C69" s="159">
        <v>523110</v>
      </c>
      <c r="D69" s="107"/>
      <c r="E69" s="19" t="s">
        <v>61</v>
      </c>
      <c r="F69" s="21"/>
      <c r="G69" s="22">
        <f>ROUNDUP(SUM($G$60)*VLOOKUP(C69,'Benefit Rates'!A:F,3,0),0)</f>
        <v>0</v>
      </c>
      <c r="H69" s="167"/>
    </row>
    <row r="70" spans="1:8" x14ac:dyDescent="0.25">
      <c r="A70" s="17">
        <f t="shared" si="4"/>
        <v>0</v>
      </c>
      <c r="B70" s="17" t="str">
        <f t="shared" si="5"/>
        <v>01001</v>
      </c>
      <c r="C70" s="159">
        <v>523120</v>
      </c>
      <c r="D70" s="107"/>
      <c r="E70" s="19" t="s">
        <v>62</v>
      </c>
      <c r="F70" s="21"/>
      <c r="G70" s="22">
        <f>ROUNDUP(SUM($G$60)*VLOOKUP(C70,'Benefit Rates'!A:F,3,0),0)</f>
        <v>0</v>
      </c>
      <c r="H70" s="167"/>
    </row>
    <row r="71" spans="1:8" x14ac:dyDescent="0.25">
      <c r="A71" s="17">
        <f t="shared" si="4"/>
        <v>0</v>
      </c>
      <c r="B71" s="17" t="str">
        <f t="shared" si="5"/>
        <v>01001</v>
      </c>
      <c r="C71" s="159">
        <v>523130</v>
      </c>
      <c r="D71" s="107"/>
      <c r="E71" s="19" t="s">
        <v>63</v>
      </c>
      <c r="F71" s="21"/>
      <c r="G71" s="22">
        <f>ROUNDUP(SUM($G$60)*VLOOKUP(C71,'Benefit Rates'!A:F,3,0),0)</f>
        <v>0</v>
      </c>
      <c r="H71" s="167"/>
    </row>
    <row r="72" spans="1:8" x14ac:dyDescent="0.25">
      <c r="A72" s="17">
        <f t="shared" si="4"/>
        <v>0</v>
      </c>
      <c r="B72" s="17" t="str">
        <f t="shared" si="5"/>
        <v>01001</v>
      </c>
      <c r="C72" s="159">
        <v>523140</v>
      </c>
      <c r="D72" s="107"/>
      <c r="E72" s="19" t="s">
        <v>64</v>
      </c>
      <c r="F72" s="21"/>
      <c r="G72" s="22">
        <f>ROUNDUP(SUM($G$60)*VLOOKUP(C72,'Benefit Rates'!A:F,3,0),0)</f>
        <v>0</v>
      </c>
      <c r="H72" s="167"/>
    </row>
    <row r="73" spans="1:8" x14ac:dyDescent="0.25">
      <c r="A73" s="17">
        <f t="shared" si="4"/>
        <v>0</v>
      </c>
      <c r="B73" s="17" t="str">
        <f t="shared" si="5"/>
        <v>01001</v>
      </c>
      <c r="C73" s="159">
        <v>523150</v>
      </c>
      <c r="D73" s="107"/>
      <c r="E73" s="19" t="s">
        <v>6</v>
      </c>
      <c r="F73" s="21"/>
      <c r="G73" s="22">
        <f>ROUNDUP(SUM($G$60)*VLOOKUP(C73,'Benefit Rates'!A:F,3,0),0)</f>
        <v>0</v>
      </c>
      <c r="H73" s="167"/>
    </row>
    <row r="74" spans="1:8" x14ac:dyDescent="0.25">
      <c r="A74" s="17">
        <f t="shared" si="4"/>
        <v>0</v>
      </c>
      <c r="B74" s="17" t="str">
        <f t="shared" si="5"/>
        <v>01001</v>
      </c>
      <c r="C74" s="159">
        <v>525000</v>
      </c>
      <c r="D74" s="107"/>
      <c r="E74" s="19" t="s">
        <v>20</v>
      </c>
      <c r="F74" s="21"/>
      <c r="G74" s="22">
        <f>ROUNDUP(SUM($G$60:$G$64)*VLOOKUP(C74,'Benefit Rates'!A:F,3,0),0)</f>
        <v>0</v>
      </c>
      <c r="H74" s="167"/>
    </row>
    <row r="75" spans="1:8" x14ac:dyDescent="0.25">
      <c r="A75" s="17">
        <f t="shared" si="4"/>
        <v>0</v>
      </c>
      <c r="B75" s="17" t="str">
        <f t="shared" si="5"/>
        <v>01001</v>
      </c>
      <c r="C75" s="159">
        <v>527200</v>
      </c>
      <c r="D75" s="107"/>
      <c r="E75" s="19" t="s">
        <v>65</v>
      </c>
      <c r="F75" s="21"/>
      <c r="G75" s="22">
        <f>ROUNDUP(SUM($G$60)*VLOOKUP(C75,'Benefit Rates'!A:F,3,0),0)</f>
        <v>0</v>
      </c>
      <c r="H75" s="167"/>
    </row>
    <row r="76" spans="1:8" x14ac:dyDescent="0.25">
      <c r="A76" s="17">
        <f t="shared" si="4"/>
        <v>0</v>
      </c>
      <c r="B76" s="17" t="str">
        <f t="shared" si="5"/>
        <v>01001</v>
      </c>
      <c r="C76" s="159">
        <v>527300</v>
      </c>
      <c r="D76" s="107"/>
      <c r="E76" s="19" t="s">
        <v>66</v>
      </c>
      <c r="F76" s="21"/>
      <c r="G76" s="22">
        <f>ROUNDUP(SUM($G$60:$G$64)*VLOOKUP(C76,'Benefit Rates'!A:F,3,0),0)</f>
        <v>0</v>
      </c>
      <c r="H76" s="167"/>
    </row>
    <row r="77" spans="1:8" ht="23.25" x14ac:dyDescent="0.35">
      <c r="A77" s="13"/>
      <c r="B77" s="84">
        <v>2100</v>
      </c>
      <c r="C77" s="85" t="s">
        <v>101</v>
      </c>
      <c r="D77" s="14"/>
      <c r="E77" s="15"/>
      <c r="F77" s="15"/>
      <c r="G77" s="16"/>
      <c r="H77" s="16"/>
    </row>
    <row r="78" spans="1:8" x14ac:dyDescent="0.25">
      <c r="A78" s="17">
        <f t="shared" ref="A78:A117" si="6">$D$3</f>
        <v>0</v>
      </c>
      <c r="B78" s="17" t="str">
        <f t="shared" ref="B78:B117" si="7">IF(LEN($D$4)=4,$D$4&amp;$D$5&amp;2100,0&amp;$D$4&amp;$D$5&amp;2100)</f>
        <v>02100</v>
      </c>
      <c r="C78" s="159">
        <v>511000</v>
      </c>
      <c r="D78" s="18">
        <v>1211</v>
      </c>
      <c r="E78" s="19" t="s">
        <v>111</v>
      </c>
      <c r="F78" s="165"/>
      <c r="G78" s="166"/>
      <c r="H78" s="167"/>
    </row>
    <row r="79" spans="1:8" x14ac:dyDescent="0.25">
      <c r="A79" s="17">
        <f t="shared" si="6"/>
        <v>0</v>
      </c>
      <c r="B79" s="17" t="str">
        <f t="shared" si="7"/>
        <v>02100</v>
      </c>
      <c r="C79" s="159">
        <v>511000</v>
      </c>
      <c r="D79" s="18">
        <v>1214</v>
      </c>
      <c r="E79" s="19" t="s">
        <v>112</v>
      </c>
      <c r="F79" s="165"/>
      <c r="G79" s="166"/>
      <c r="H79" s="167"/>
    </row>
    <row r="80" spans="1:8" x14ac:dyDescent="0.25">
      <c r="A80" s="17">
        <f t="shared" si="6"/>
        <v>0</v>
      </c>
      <c r="B80" s="17" t="str">
        <f t="shared" si="7"/>
        <v>02100</v>
      </c>
      <c r="C80" s="159">
        <v>511000</v>
      </c>
      <c r="D80" s="18">
        <v>1215</v>
      </c>
      <c r="E80" s="19" t="s">
        <v>113</v>
      </c>
      <c r="F80" s="165"/>
      <c r="G80" s="166"/>
      <c r="H80" s="167"/>
    </row>
    <row r="81" spans="1:8" x14ac:dyDescent="0.25">
      <c r="A81" s="17">
        <f t="shared" si="6"/>
        <v>0</v>
      </c>
      <c r="B81" s="17" t="str">
        <f t="shared" si="7"/>
        <v>02100</v>
      </c>
      <c r="C81" s="159">
        <v>511000</v>
      </c>
      <c r="D81" s="18">
        <v>1216</v>
      </c>
      <c r="E81" s="19" t="s">
        <v>114</v>
      </c>
      <c r="F81" s="165"/>
      <c r="G81" s="166"/>
      <c r="H81" s="167"/>
    </row>
    <row r="82" spans="1:8" x14ac:dyDescent="0.25">
      <c r="A82" s="17">
        <f t="shared" si="6"/>
        <v>0</v>
      </c>
      <c r="B82" s="17" t="str">
        <f t="shared" si="7"/>
        <v>02100</v>
      </c>
      <c r="C82" s="159">
        <v>511000</v>
      </c>
      <c r="D82" s="18">
        <v>1217</v>
      </c>
      <c r="E82" s="19" t="s">
        <v>115</v>
      </c>
      <c r="F82" s="165"/>
      <c r="G82" s="166"/>
      <c r="H82" s="167"/>
    </row>
    <row r="83" spans="1:8" x14ac:dyDescent="0.25">
      <c r="A83" s="17">
        <f t="shared" si="6"/>
        <v>0</v>
      </c>
      <c r="B83" s="17" t="str">
        <f t="shared" si="7"/>
        <v>02100</v>
      </c>
      <c r="C83" s="159">
        <v>511000</v>
      </c>
      <c r="D83" s="18">
        <v>1218</v>
      </c>
      <c r="E83" s="19" t="s">
        <v>116</v>
      </c>
      <c r="F83" s="165"/>
      <c r="G83" s="166"/>
      <c r="H83" s="167"/>
    </row>
    <row r="84" spans="1:8" x14ac:dyDescent="0.25">
      <c r="A84" s="17">
        <f t="shared" si="6"/>
        <v>0</v>
      </c>
      <c r="B84" s="17" t="str">
        <f t="shared" si="7"/>
        <v>02100</v>
      </c>
      <c r="C84" s="18">
        <v>512000</v>
      </c>
      <c r="D84" s="18">
        <v>1217</v>
      </c>
      <c r="E84" s="19" t="s">
        <v>117</v>
      </c>
      <c r="F84" s="21"/>
      <c r="G84" s="166"/>
      <c r="H84" s="167"/>
    </row>
    <row r="85" spans="1:8" x14ac:dyDescent="0.25">
      <c r="A85" s="17">
        <f t="shared" si="6"/>
        <v>0</v>
      </c>
      <c r="B85" s="17" t="str">
        <f t="shared" si="7"/>
        <v>02100</v>
      </c>
      <c r="C85" s="18">
        <v>513000</v>
      </c>
      <c r="D85" s="18">
        <v>1211</v>
      </c>
      <c r="E85" s="19" t="s">
        <v>118</v>
      </c>
      <c r="F85" s="21"/>
      <c r="G85" s="166"/>
      <c r="H85" s="167"/>
    </row>
    <row r="86" spans="1:8" x14ac:dyDescent="0.25">
      <c r="A86" s="17">
        <f t="shared" si="6"/>
        <v>0</v>
      </c>
      <c r="B86" s="17" t="str">
        <f t="shared" si="7"/>
        <v>02100</v>
      </c>
      <c r="C86" s="18">
        <v>513000</v>
      </c>
      <c r="D86" s="18">
        <v>1214</v>
      </c>
      <c r="E86" s="19" t="s">
        <v>119</v>
      </c>
      <c r="F86" s="21"/>
      <c r="G86" s="166"/>
      <c r="H86" s="167"/>
    </row>
    <row r="87" spans="1:8" x14ac:dyDescent="0.25">
      <c r="A87" s="17">
        <f t="shared" si="6"/>
        <v>0</v>
      </c>
      <c r="B87" s="17" t="str">
        <f t="shared" si="7"/>
        <v>02100</v>
      </c>
      <c r="C87" s="18">
        <v>513000</v>
      </c>
      <c r="D87" s="18">
        <v>1215</v>
      </c>
      <c r="E87" s="19" t="s">
        <v>120</v>
      </c>
      <c r="F87" s="21"/>
      <c r="G87" s="166"/>
      <c r="H87" s="167"/>
    </row>
    <row r="88" spans="1:8" x14ac:dyDescent="0.25">
      <c r="A88" s="17">
        <f t="shared" si="6"/>
        <v>0</v>
      </c>
      <c r="B88" s="17" t="str">
        <f t="shared" si="7"/>
        <v>02100</v>
      </c>
      <c r="C88" s="18">
        <v>513000</v>
      </c>
      <c r="D88" s="18">
        <v>1216</v>
      </c>
      <c r="E88" s="19" t="s">
        <v>114</v>
      </c>
      <c r="F88" s="21"/>
      <c r="G88" s="166"/>
      <c r="H88" s="167"/>
    </row>
    <row r="89" spans="1:8" x14ac:dyDescent="0.25">
      <c r="A89" s="17">
        <f t="shared" si="6"/>
        <v>0</v>
      </c>
      <c r="B89" s="17" t="str">
        <f t="shared" si="7"/>
        <v>02100</v>
      </c>
      <c r="C89" s="18">
        <v>513000</v>
      </c>
      <c r="D89" s="18">
        <v>1217</v>
      </c>
      <c r="E89" s="19" t="s">
        <v>82</v>
      </c>
      <c r="F89" s="21"/>
      <c r="G89" s="166"/>
      <c r="H89" s="167"/>
    </row>
    <row r="90" spans="1:8" x14ac:dyDescent="0.25">
      <c r="A90" s="17">
        <f t="shared" si="6"/>
        <v>0</v>
      </c>
      <c r="B90" s="17" t="str">
        <f t="shared" si="7"/>
        <v>02100</v>
      </c>
      <c r="C90" s="18">
        <v>513000</v>
      </c>
      <c r="D90" s="18">
        <v>1218</v>
      </c>
      <c r="E90" s="19" t="s">
        <v>121</v>
      </c>
      <c r="F90" s="21"/>
      <c r="G90" s="166"/>
      <c r="H90" s="167"/>
    </row>
    <row r="91" spans="1:8" s="49" customFormat="1" x14ac:dyDescent="0.25">
      <c r="A91" s="50">
        <f t="shared" si="6"/>
        <v>0</v>
      </c>
      <c r="B91" s="50" t="str">
        <f t="shared" si="7"/>
        <v>02100</v>
      </c>
      <c r="C91" s="109">
        <v>511005</v>
      </c>
      <c r="D91" s="51">
        <v>1211</v>
      </c>
      <c r="E91" s="47" t="s">
        <v>12147</v>
      </c>
      <c r="F91" s="52"/>
      <c r="G91" s="166"/>
      <c r="H91" s="167"/>
    </row>
    <row r="92" spans="1:8" s="49" customFormat="1" x14ac:dyDescent="0.25">
      <c r="A92" s="50">
        <f t="shared" si="6"/>
        <v>0</v>
      </c>
      <c r="B92" s="50" t="str">
        <f t="shared" si="7"/>
        <v>02100</v>
      </c>
      <c r="C92" s="109">
        <v>511005</v>
      </c>
      <c r="D92" s="51">
        <v>1214</v>
      </c>
      <c r="E92" s="47" t="s">
        <v>12148</v>
      </c>
      <c r="F92" s="52"/>
      <c r="G92" s="166"/>
      <c r="H92" s="167"/>
    </row>
    <row r="93" spans="1:8" s="49" customFormat="1" x14ac:dyDescent="0.25">
      <c r="A93" s="50">
        <f t="shared" si="6"/>
        <v>0</v>
      </c>
      <c r="B93" s="50" t="str">
        <f t="shared" si="7"/>
        <v>02100</v>
      </c>
      <c r="C93" s="109">
        <v>511005</v>
      </c>
      <c r="D93" s="51">
        <v>1215</v>
      </c>
      <c r="E93" s="110" t="s">
        <v>12153</v>
      </c>
      <c r="F93" s="52"/>
      <c r="G93" s="166"/>
      <c r="H93" s="167"/>
    </row>
    <row r="94" spans="1:8" s="49" customFormat="1" x14ac:dyDescent="0.25">
      <c r="A94" s="50">
        <f t="shared" si="6"/>
        <v>0</v>
      </c>
      <c r="B94" s="50" t="str">
        <f t="shared" si="7"/>
        <v>02100</v>
      </c>
      <c r="C94" s="109">
        <v>511005</v>
      </c>
      <c r="D94" s="51">
        <v>1216</v>
      </c>
      <c r="E94" s="47" t="s">
        <v>12140</v>
      </c>
      <c r="F94" s="52"/>
      <c r="G94" s="166"/>
      <c r="H94" s="167"/>
    </row>
    <row r="95" spans="1:8" s="49" customFormat="1" x14ac:dyDescent="0.25">
      <c r="A95" s="50">
        <f t="shared" si="6"/>
        <v>0</v>
      </c>
      <c r="B95" s="50" t="str">
        <f t="shared" si="7"/>
        <v>02100</v>
      </c>
      <c r="C95" s="109">
        <v>511005</v>
      </c>
      <c r="D95" s="51">
        <v>1217</v>
      </c>
      <c r="E95" s="47" t="s">
        <v>12149</v>
      </c>
      <c r="F95" s="52"/>
      <c r="G95" s="166"/>
      <c r="H95" s="167"/>
    </row>
    <row r="96" spans="1:8" s="49" customFormat="1" x14ac:dyDescent="0.25">
      <c r="A96" s="50">
        <f t="shared" si="6"/>
        <v>0</v>
      </c>
      <c r="B96" s="50" t="str">
        <f t="shared" si="7"/>
        <v>02100</v>
      </c>
      <c r="C96" s="109">
        <v>511005</v>
      </c>
      <c r="D96" s="51">
        <v>1218</v>
      </c>
      <c r="E96" s="47" t="s">
        <v>12150</v>
      </c>
      <c r="F96" s="52"/>
      <c r="G96" s="166"/>
      <c r="H96" s="167"/>
    </row>
    <row r="97" spans="1:8" x14ac:dyDescent="0.25">
      <c r="A97" s="17">
        <f t="shared" si="6"/>
        <v>0</v>
      </c>
      <c r="B97" s="17" t="str">
        <f t="shared" si="7"/>
        <v>02100</v>
      </c>
      <c r="C97" s="159">
        <v>521110</v>
      </c>
      <c r="D97" s="107"/>
      <c r="E97" s="19" t="s">
        <v>12</v>
      </c>
      <c r="F97" s="21"/>
      <c r="G97" s="22">
        <f>ROUNDUP(SUM($G$78:$G$90)*VLOOKUP(C97,'Benefit Rates'!A:F,3,0),0)</f>
        <v>0</v>
      </c>
      <c r="H97" s="167"/>
    </row>
    <row r="98" spans="1:8" x14ac:dyDescent="0.25">
      <c r="A98" s="17">
        <f t="shared" si="6"/>
        <v>0</v>
      </c>
      <c r="B98" s="17" t="str">
        <f t="shared" si="7"/>
        <v>02100</v>
      </c>
      <c r="C98" s="159">
        <v>521120</v>
      </c>
      <c r="D98" s="107"/>
      <c r="E98" s="19" t="s">
        <v>59</v>
      </c>
      <c r="F98" s="21"/>
      <c r="G98" s="22">
        <f>ROUNDUP(SUM($G$78:$G$90)*VLOOKUP(C98,'Benefit Rates'!A:F,3,0),0)</f>
        <v>0</v>
      </c>
      <c r="H98" s="167"/>
    </row>
    <row r="99" spans="1:8" x14ac:dyDescent="0.25">
      <c r="A99" s="17">
        <f t="shared" si="6"/>
        <v>0</v>
      </c>
      <c r="B99" s="17" t="str">
        <f t="shared" si="7"/>
        <v>02100</v>
      </c>
      <c r="C99" s="159">
        <v>522100</v>
      </c>
      <c r="D99" s="107"/>
      <c r="E99" s="19" t="s">
        <v>60</v>
      </c>
      <c r="F99" s="21"/>
      <c r="G99" s="22">
        <f>ROUNDUP(SUM($G$78:$G$96)*VLOOKUP(C99,'Benefit Rates'!A:F,3,0),0)</f>
        <v>0</v>
      </c>
      <c r="H99" s="167"/>
    </row>
    <row r="100" spans="1:8" x14ac:dyDescent="0.25">
      <c r="A100" s="17">
        <f t="shared" si="6"/>
        <v>0</v>
      </c>
      <c r="B100" s="17" t="str">
        <f t="shared" si="7"/>
        <v>02100</v>
      </c>
      <c r="C100" s="159">
        <v>522200</v>
      </c>
      <c r="D100" s="107"/>
      <c r="E100" s="19" t="s">
        <v>15</v>
      </c>
      <c r="F100" s="21"/>
      <c r="G100" s="22">
        <f>ROUNDUP(SUM($G$78:$G$96)*VLOOKUP(C100,'Benefit Rates'!A:F,3,0),0)</f>
        <v>0</v>
      </c>
      <c r="H100" s="167"/>
    </row>
    <row r="101" spans="1:8" x14ac:dyDescent="0.25">
      <c r="A101" s="17">
        <f t="shared" si="6"/>
        <v>0</v>
      </c>
      <c r="B101" s="17" t="str">
        <f t="shared" si="7"/>
        <v>02100</v>
      </c>
      <c r="C101" s="159">
        <v>523110</v>
      </c>
      <c r="D101" s="107"/>
      <c r="E101" s="19" t="s">
        <v>61</v>
      </c>
      <c r="F101" s="21"/>
      <c r="G101" s="22">
        <f>ROUNDUP(SUM($G$78:$G$83)*VLOOKUP(C101,'Benefit Rates'!A:F,3,0),0)</f>
        <v>0</v>
      </c>
      <c r="H101" s="167"/>
    </row>
    <row r="102" spans="1:8" x14ac:dyDescent="0.25">
      <c r="A102" s="17">
        <f t="shared" si="6"/>
        <v>0</v>
      </c>
      <c r="B102" s="17" t="str">
        <f t="shared" si="7"/>
        <v>02100</v>
      </c>
      <c r="C102" s="159">
        <v>523120</v>
      </c>
      <c r="D102" s="107"/>
      <c r="E102" s="19" t="s">
        <v>62</v>
      </c>
      <c r="F102" s="21"/>
      <c r="G102" s="22">
        <f>ROUNDUP(SUM($G$78:$G$83)*VLOOKUP(C102,'Benefit Rates'!A:F,3,0),0)</f>
        <v>0</v>
      </c>
      <c r="H102" s="167"/>
    </row>
    <row r="103" spans="1:8" x14ac:dyDescent="0.25">
      <c r="A103" s="17">
        <f t="shared" si="6"/>
        <v>0</v>
      </c>
      <c r="B103" s="17" t="str">
        <f t="shared" si="7"/>
        <v>02100</v>
      </c>
      <c r="C103" s="159">
        <v>523130</v>
      </c>
      <c r="D103" s="107"/>
      <c r="E103" s="19" t="s">
        <v>63</v>
      </c>
      <c r="F103" s="21"/>
      <c r="G103" s="22">
        <f>ROUNDUP(SUM($G$78:$G$83)*VLOOKUP(C103,'Benefit Rates'!A:F,3,0),0)</f>
        <v>0</v>
      </c>
      <c r="H103" s="167"/>
    </row>
    <row r="104" spans="1:8" x14ac:dyDescent="0.25">
      <c r="A104" s="17">
        <f t="shared" si="6"/>
        <v>0</v>
      </c>
      <c r="B104" s="17" t="str">
        <f t="shared" si="7"/>
        <v>02100</v>
      </c>
      <c r="C104" s="159">
        <v>523140</v>
      </c>
      <c r="D104" s="107"/>
      <c r="E104" s="19" t="s">
        <v>64</v>
      </c>
      <c r="F104" s="21"/>
      <c r="G104" s="22">
        <f>ROUNDUP(SUM($G$78:$G$83)*VLOOKUP(C104,'Benefit Rates'!A:F,3,0),0)</f>
        <v>0</v>
      </c>
      <c r="H104" s="167"/>
    </row>
    <row r="105" spans="1:8" x14ac:dyDescent="0.25">
      <c r="A105" s="17">
        <f t="shared" si="6"/>
        <v>0</v>
      </c>
      <c r="B105" s="17" t="str">
        <f t="shared" si="7"/>
        <v>02100</v>
      </c>
      <c r="C105" s="159">
        <v>523150</v>
      </c>
      <c r="D105" s="107"/>
      <c r="E105" s="19" t="s">
        <v>6</v>
      </c>
      <c r="F105" s="21"/>
      <c r="G105" s="22">
        <f>ROUNDUP(SUM($G$78:$G$83)*VLOOKUP(C105,'Benefit Rates'!A:F,3,0),0)</f>
        <v>0</v>
      </c>
      <c r="H105" s="167"/>
    </row>
    <row r="106" spans="1:8" x14ac:dyDescent="0.25">
      <c r="A106" s="17">
        <f t="shared" si="6"/>
        <v>0</v>
      </c>
      <c r="B106" s="17" t="str">
        <f t="shared" si="7"/>
        <v>02100</v>
      </c>
      <c r="C106" s="159">
        <v>525000</v>
      </c>
      <c r="D106" s="107"/>
      <c r="E106" s="19" t="s">
        <v>20</v>
      </c>
      <c r="F106" s="21"/>
      <c r="G106" s="22">
        <f>ROUNDUP(SUM($G$78:$G$96)*VLOOKUP(C106,'Benefit Rates'!A:F,3,0),0)</f>
        <v>0</v>
      </c>
      <c r="H106" s="167"/>
    </row>
    <row r="107" spans="1:8" x14ac:dyDescent="0.25">
      <c r="A107" s="17">
        <f t="shared" si="6"/>
        <v>0</v>
      </c>
      <c r="B107" s="17" t="str">
        <f t="shared" si="7"/>
        <v>02100</v>
      </c>
      <c r="C107" s="159">
        <v>527200</v>
      </c>
      <c r="D107" s="107"/>
      <c r="E107" s="19" t="s">
        <v>65</v>
      </c>
      <c r="F107" s="21"/>
      <c r="G107" s="22">
        <f>ROUNDUP(SUM($G$78:$G$83)*VLOOKUP(C107,'Benefit Rates'!A:F,3,0),0)</f>
        <v>0</v>
      </c>
      <c r="H107" s="167"/>
    </row>
    <row r="108" spans="1:8" x14ac:dyDescent="0.25">
      <c r="A108" s="17">
        <f t="shared" si="6"/>
        <v>0</v>
      </c>
      <c r="B108" s="17" t="str">
        <f t="shared" si="7"/>
        <v>02100</v>
      </c>
      <c r="C108" s="159">
        <v>527300</v>
      </c>
      <c r="D108" s="107"/>
      <c r="E108" s="19" t="s">
        <v>66</v>
      </c>
      <c r="F108" s="21"/>
      <c r="G108" s="22">
        <f>ROUNDUP(SUM($G$78:$G$96)*VLOOKUP(C108,'Benefit Rates'!A:F,3,0),0)</f>
        <v>0</v>
      </c>
      <c r="H108" s="167"/>
    </row>
    <row r="109" spans="1:8" x14ac:dyDescent="0.25">
      <c r="A109" s="17">
        <f t="shared" si="6"/>
        <v>0</v>
      </c>
      <c r="B109" s="17" t="str">
        <f t="shared" si="7"/>
        <v>02100</v>
      </c>
      <c r="C109" s="18">
        <v>537110</v>
      </c>
      <c r="D109" s="107"/>
      <c r="E109" s="19" t="s">
        <v>50</v>
      </c>
      <c r="F109" s="24"/>
      <c r="G109" s="166"/>
      <c r="H109" s="167"/>
    </row>
    <row r="110" spans="1:8" x14ac:dyDescent="0.25">
      <c r="A110" s="17">
        <f t="shared" si="6"/>
        <v>0</v>
      </c>
      <c r="B110" s="17" t="str">
        <f t="shared" si="7"/>
        <v>02100</v>
      </c>
      <c r="C110" s="18">
        <v>533300</v>
      </c>
      <c r="D110" s="107"/>
      <c r="E110" s="19" t="s">
        <v>49</v>
      </c>
      <c r="F110" s="24"/>
      <c r="G110" s="166"/>
      <c r="H110" s="167"/>
    </row>
    <row r="111" spans="1:8" x14ac:dyDescent="0.25">
      <c r="A111" s="17">
        <f t="shared" si="6"/>
        <v>0</v>
      </c>
      <c r="B111" s="17" t="str">
        <f t="shared" si="7"/>
        <v>02100</v>
      </c>
      <c r="C111" s="159">
        <v>559150</v>
      </c>
      <c r="D111" s="107"/>
      <c r="E111" s="19" t="s">
        <v>73</v>
      </c>
      <c r="F111" s="24"/>
      <c r="G111" s="166"/>
      <c r="H111" s="167"/>
    </row>
    <row r="112" spans="1:8" x14ac:dyDescent="0.25">
      <c r="A112" s="17">
        <f t="shared" si="6"/>
        <v>0</v>
      </c>
      <c r="B112" s="17" t="str">
        <f t="shared" si="7"/>
        <v>02100</v>
      </c>
      <c r="C112" s="159">
        <v>561130</v>
      </c>
      <c r="D112" s="107"/>
      <c r="E112" s="19" t="s">
        <v>52</v>
      </c>
      <c r="F112" s="24"/>
      <c r="G112" s="166"/>
      <c r="H112" s="167"/>
    </row>
    <row r="113" spans="1:8" x14ac:dyDescent="0.25">
      <c r="A113" s="17">
        <f t="shared" si="6"/>
        <v>0</v>
      </c>
      <c r="B113" s="50" t="str">
        <f t="shared" si="7"/>
        <v>02100</v>
      </c>
      <c r="C113" s="159">
        <v>561180</v>
      </c>
      <c r="D113" s="107"/>
      <c r="E113" s="19" t="s">
        <v>74</v>
      </c>
      <c r="F113" s="24"/>
      <c r="G113" s="166"/>
      <c r="H113" s="167"/>
    </row>
    <row r="114" spans="1:8" x14ac:dyDescent="0.25">
      <c r="A114" s="17">
        <f t="shared" si="6"/>
        <v>0</v>
      </c>
      <c r="B114" s="50" t="str">
        <f t="shared" si="7"/>
        <v>02100</v>
      </c>
      <c r="C114" s="159">
        <v>573310</v>
      </c>
      <c r="D114" s="107"/>
      <c r="E114" s="19" t="s">
        <v>75</v>
      </c>
      <c r="F114" s="24"/>
      <c r="G114" s="166"/>
      <c r="H114" s="167"/>
    </row>
    <row r="115" spans="1:8" x14ac:dyDescent="0.25">
      <c r="A115" s="17">
        <f t="shared" si="6"/>
        <v>0</v>
      </c>
      <c r="B115" s="17" t="str">
        <f t="shared" si="7"/>
        <v>02100</v>
      </c>
      <c r="C115" s="160">
        <v>573320</v>
      </c>
      <c r="D115" s="108"/>
      <c r="E115" s="27" t="s">
        <v>76</v>
      </c>
      <c r="F115" s="24"/>
      <c r="G115" s="166"/>
      <c r="H115" s="167"/>
    </row>
    <row r="116" spans="1:8" x14ac:dyDescent="0.25">
      <c r="A116" s="17">
        <f t="shared" si="6"/>
        <v>0</v>
      </c>
      <c r="B116" s="17" t="str">
        <f t="shared" si="7"/>
        <v>02100</v>
      </c>
      <c r="C116" s="26">
        <v>573321</v>
      </c>
      <c r="D116" s="108"/>
      <c r="E116" s="27" t="s">
        <v>109</v>
      </c>
      <c r="F116" s="24"/>
      <c r="G116" s="166"/>
      <c r="H116" s="167"/>
    </row>
    <row r="117" spans="1:8" x14ac:dyDescent="0.25">
      <c r="A117" s="17">
        <f t="shared" si="6"/>
        <v>0</v>
      </c>
      <c r="B117" s="17" t="str">
        <f t="shared" si="7"/>
        <v>02100</v>
      </c>
      <c r="C117" s="26">
        <v>573322</v>
      </c>
      <c r="D117" s="108"/>
      <c r="E117" s="27" t="s">
        <v>110</v>
      </c>
      <c r="F117" s="24"/>
      <c r="G117" s="166"/>
      <c r="H117" s="167"/>
    </row>
    <row r="118" spans="1:8" ht="23.25" x14ac:dyDescent="0.35">
      <c r="A118" s="17"/>
      <c r="B118" s="87">
        <v>2200</v>
      </c>
      <c r="C118" s="88" t="s">
        <v>67</v>
      </c>
      <c r="D118" s="89"/>
      <c r="E118" s="24"/>
      <c r="F118" s="24"/>
      <c r="G118" s="25"/>
      <c r="H118" s="25"/>
    </row>
    <row r="119" spans="1:8" x14ac:dyDescent="0.25">
      <c r="A119" s="17">
        <f t="shared" ref="A119:A148" si="8">$D$3</f>
        <v>0</v>
      </c>
      <c r="B119" s="17" t="str">
        <f t="shared" ref="B119:B148" si="9">IF(LEN($D$4)=4,$D$4&amp;$D$5&amp;2200,0&amp;$D$4&amp;$D$5&amp;2200)</f>
        <v>02200</v>
      </c>
      <c r="C119" s="159">
        <v>511000</v>
      </c>
      <c r="D119" s="18">
        <v>1212</v>
      </c>
      <c r="E119" s="19" t="s">
        <v>139</v>
      </c>
      <c r="F119" s="165"/>
      <c r="G119" s="166"/>
      <c r="H119" s="167"/>
    </row>
    <row r="120" spans="1:8" x14ac:dyDescent="0.25">
      <c r="A120" s="17">
        <f t="shared" si="8"/>
        <v>0</v>
      </c>
      <c r="B120" s="17" t="str">
        <f t="shared" si="9"/>
        <v>02200</v>
      </c>
      <c r="C120" s="159">
        <v>511000</v>
      </c>
      <c r="D120" s="18">
        <v>1213</v>
      </c>
      <c r="E120" s="19" t="s">
        <v>140</v>
      </c>
      <c r="F120" s="165"/>
      <c r="G120" s="166"/>
      <c r="H120" s="167"/>
    </row>
    <row r="121" spans="1:8" x14ac:dyDescent="0.25">
      <c r="A121" s="17">
        <f t="shared" si="8"/>
        <v>0</v>
      </c>
      <c r="B121" s="17" t="str">
        <f t="shared" si="9"/>
        <v>02200</v>
      </c>
      <c r="C121" s="159">
        <v>513000</v>
      </c>
      <c r="D121" s="18">
        <v>1212</v>
      </c>
      <c r="E121" s="19" t="s">
        <v>141</v>
      </c>
      <c r="F121" s="21"/>
      <c r="G121" s="166"/>
      <c r="H121" s="167"/>
    </row>
    <row r="122" spans="1:8" x14ac:dyDescent="0.25">
      <c r="A122" s="17">
        <f t="shared" si="8"/>
        <v>0</v>
      </c>
      <c r="B122" s="17" t="str">
        <f t="shared" si="9"/>
        <v>02200</v>
      </c>
      <c r="C122" s="159">
        <v>513000</v>
      </c>
      <c r="D122" s="18">
        <v>1213</v>
      </c>
      <c r="E122" s="19" t="s">
        <v>142</v>
      </c>
      <c r="F122" s="21"/>
      <c r="G122" s="166"/>
      <c r="H122" s="167"/>
    </row>
    <row r="123" spans="1:8" s="49" customFormat="1" x14ac:dyDescent="0.25">
      <c r="A123" s="50">
        <f t="shared" si="8"/>
        <v>0</v>
      </c>
      <c r="B123" s="50" t="str">
        <f t="shared" si="9"/>
        <v>02200</v>
      </c>
      <c r="C123" s="109">
        <v>511005</v>
      </c>
      <c r="D123" s="51">
        <v>1212</v>
      </c>
      <c r="E123" s="47" t="s">
        <v>12151</v>
      </c>
      <c r="F123" s="52"/>
      <c r="G123" s="166"/>
      <c r="H123" s="167"/>
    </row>
    <row r="124" spans="1:8" s="49" customFormat="1" x14ac:dyDescent="0.25">
      <c r="A124" s="50">
        <f t="shared" si="8"/>
        <v>0</v>
      </c>
      <c r="B124" s="50" t="str">
        <f t="shared" si="9"/>
        <v>02200</v>
      </c>
      <c r="C124" s="109">
        <v>511005</v>
      </c>
      <c r="D124" s="51">
        <v>1213</v>
      </c>
      <c r="E124" s="47" t="s">
        <v>12152</v>
      </c>
      <c r="F124" s="52"/>
      <c r="G124" s="166"/>
      <c r="H124" s="167"/>
    </row>
    <row r="125" spans="1:8" x14ac:dyDescent="0.25">
      <c r="A125" s="17">
        <f t="shared" si="8"/>
        <v>0</v>
      </c>
      <c r="B125" s="17" t="str">
        <f t="shared" si="9"/>
        <v>02200</v>
      </c>
      <c r="C125" s="159">
        <v>521110</v>
      </c>
      <c r="D125" s="107"/>
      <c r="E125" s="19" t="s">
        <v>12</v>
      </c>
      <c r="F125" s="21"/>
      <c r="G125" s="22">
        <f>ROUNDUP(SUM($G$119:$G$122)*VLOOKUP(C125,'Benefit Rates'!A:F,3,0),0)</f>
        <v>0</v>
      </c>
      <c r="H125" s="167"/>
    </row>
    <row r="126" spans="1:8" x14ac:dyDescent="0.25">
      <c r="A126" s="17">
        <f t="shared" si="8"/>
        <v>0</v>
      </c>
      <c r="B126" s="17" t="str">
        <f t="shared" si="9"/>
        <v>02200</v>
      </c>
      <c r="C126" s="159">
        <v>521120</v>
      </c>
      <c r="D126" s="107"/>
      <c r="E126" s="19" t="s">
        <v>59</v>
      </c>
      <c r="F126" s="21"/>
      <c r="G126" s="22">
        <f>ROUNDUP(SUM($G$119:$G$122)*VLOOKUP(C126,'Benefit Rates'!A:F,3,0),0)</f>
        <v>0</v>
      </c>
      <c r="H126" s="167"/>
    </row>
    <row r="127" spans="1:8" x14ac:dyDescent="0.25">
      <c r="A127" s="17">
        <f t="shared" si="8"/>
        <v>0</v>
      </c>
      <c r="B127" s="17" t="str">
        <f t="shared" si="9"/>
        <v>02200</v>
      </c>
      <c r="C127" s="159">
        <v>522100</v>
      </c>
      <c r="D127" s="107"/>
      <c r="E127" s="19" t="s">
        <v>60</v>
      </c>
      <c r="F127" s="21"/>
      <c r="G127" s="22">
        <f>ROUNDUP(SUM($G$119:$G$124)*VLOOKUP(C127,'Benefit Rates'!A:F,3,0),0)</f>
        <v>0</v>
      </c>
      <c r="H127" s="167"/>
    </row>
    <row r="128" spans="1:8" x14ac:dyDescent="0.25">
      <c r="A128" s="17">
        <f t="shared" si="8"/>
        <v>0</v>
      </c>
      <c r="B128" s="17" t="str">
        <f t="shared" si="9"/>
        <v>02200</v>
      </c>
      <c r="C128" s="159">
        <v>522200</v>
      </c>
      <c r="D128" s="107"/>
      <c r="E128" s="19" t="s">
        <v>15</v>
      </c>
      <c r="F128" s="21"/>
      <c r="G128" s="22">
        <f>ROUNDUP(SUM($G$119:$G$124)*VLOOKUP(C128,'Benefit Rates'!A:F,3,0),0)</f>
        <v>0</v>
      </c>
      <c r="H128" s="167"/>
    </row>
    <row r="129" spans="1:8" x14ac:dyDescent="0.25">
      <c r="A129" s="17">
        <f t="shared" si="8"/>
        <v>0</v>
      </c>
      <c r="B129" s="17" t="str">
        <f t="shared" si="9"/>
        <v>02200</v>
      </c>
      <c r="C129" s="159">
        <v>523110</v>
      </c>
      <c r="D129" s="107"/>
      <c r="E129" s="19" t="s">
        <v>61</v>
      </c>
      <c r="F129" s="21"/>
      <c r="G129" s="22">
        <f>ROUNDUP(SUM($G$119:$G$120)*VLOOKUP(C129,'Benefit Rates'!A:F,3,0),0)</f>
        <v>0</v>
      </c>
      <c r="H129" s="167"/>
    </row>
    <row r="130" spans="1:8" x14ac:dyDescent="0.25">
      <c r="A130" s="17">
        <f t="shared" si="8"/>
        <v>0</v>
      </c>
      <c r="B130" s="17" t="str">
        <f t="shared" si="9"/>
        <v>02200</v>
      </c>
      <c r="C130" s="159">
        <v>523120</v>
      </c>
      <c r="D130" s="107"/>
      <c r="E130" s="19" t="s">
        <v>62</v>
      </c>
      <c r="F130" s="21"/>
      <c r="G130" s="22">
        <f>ROUNDUP(SUM($G$119:$G$120)*VLOOKUP(C130,'Benefit Rates'!A:F,3,0),0)</f>
        <v>0</v>
      </c>
      <c r="H130" s="167"/>
    </row>
    <row r="131" spans="1:8" x14ac:dyDescent="0.25">
      <c r="A131" s="17">
        <f t="shared" si="8"/>
        <v>0</v>
      </c>
      <c r="B131" s="17" t="str">
        <f t="shared" si="9"/>
        <v>02200</v>
      </c>
      <c r="C131" s="159">
        <v>523130</v>
      </c>
      <c r="D131" s="107"/>
      <c r="E131" s="19" t="s">
        <v>63</v>
      </c>
      <c r="F131" s="21"/>
      <c r="G131" s="22">
        <f>ROUNDUP(SUM($G$119:$G$120)*VLOOKUP(C131,'Benefit Rates'!A:F,3,0),0)</f>
        <v>0</v>
      </c>
      <c r="H131" s="167"/>
    </row>
    <row r="132" spans="1:8" x14ac:dyDescent="0.25">
      <c r="A132" s="17">
        <f t="shared" si="8"/>
        <v>0</v>
      </c>
      <c r="B132" s="17" t="str">
        <f t="shared" si="9"/>
        <v>02200</v>
      </c>
      <c r="C132" s="159">
        <v>523140</v>
      </c>
      <c r="D132" s="107"/>
      <c r="E132" s="19" t="s">
        <v>64</v>
      </c>
      <c r="F132" s="21"/>
      <c r="G132" s="22">
        <f>ROUNDUP(SUM($G$119:$G$120)*VLOOKUP(C132,'Benefit Rates'!A:F,3,0),0)</f>
        <v>0</v>
      </c>
      <c r="H132" s="167"/>
    </row>
    <row r="133" spans="1:8" x14ac:dyDescent="0.25">
      <c r="A133" s="17">
        <f t="shared" si="8"/>
        <v>0</v>
      </c>
      <c r="B133" s="17" t="str">
        <f t="shared" si="9"/>
        <v>02200</v>
      </c>
      <c r="C133" s="159">
        <v>523150</v>
      </c>
      <c r="D133" s="107"/>
      <c r="E133" s="19" t="s">
        <v>6</v>
      </c>
      <c r="F133" s="21"/>
      <c r="G133" s="22">
        <f>ROUNDUP(SUM($G$119:$G$120)*VLOOKUP(C133,'Benefit Rates'!A:F,3,0),0)</f>
        <v>0</v>
      </c>
      <c r="H133" s="167"/>
    </row>
    <row r="134" spans="1:8" x14ac:dyDescent="0.25">
      <c r="A134" s="17">
        <f t="shared" si="8"/>
        <v>0</v>
      </c>
      <c r="B134" s="17" t="str">
        <f t="shared" si="9"/>
        <v>02200</v>
      </c>
      <c r="C134" s="159">
        <v>525000</v>
      </c>
      <c r="D134" s="107"/>
      <c r="E134" s="19" t="s">
        <v>20</v>
      </c>
      <c r="F134" s="21"/>
      <c r="G134" s="22">
        <f>ROUNDUP(SUM($G$119:$G$124)*VLOOKUP(C134,'Benefit Rates'!A:F,3,0),0)</f>
        <v>0</v>
      </c>
      <c r="H134" s="167"/>
    </row>
    <row r="135" spans="1:8" x14ac:dyDescent="0.25">
      <c r="A135" s="17">
        <f t="shared" si="8"/>
        <v>0</v>
      </c>
      <c r="B135" s="17" t="str">
        <f t="shared" si="9"/>
        <v>02200</v>
      </c>
      <c r="C135" s="159">
        <v>527200</v>
      </c>
      <c r="D135" s="107"/>
      <c r="E135" s="19" t="s">
        <v>65</v>
      </c>
      <c r="F135" s="21"/>
      <c r="G135" s="22">
        <f>ROUNDUP(SUM($G$119:$G$120)*VLOOKUP(C135,'Benefit Rates'!A:F,3,0),0)</f>
        <v>0</v>
      </c>
      <c r="H135" s="167"/>
    </row>
    <row r="136" spans="1:8" x14ac:dyDescent="0.25">
      <c r="A136" s="17">
        <f t="shared" si="8"/>
        <v>0</v>
      </c>
      <c r="B136" s="17" t="str">
        <f t="shared" si="9"/>
        <v>02200</v>
      </c>
      <c r="C136" s="159">
        <v>527300</v>
      </c>
      <c r="D136" s="107"/>
      <c r="E136" s="19" t="s">
        <v>66</v>
      </c>
      <c r="F136" s="21"/>
      <c r="G136" s="22">
        <f>ROUNDUP(SUM($G$119:$G$124)*VLOOKUP(C136,'Benefit Rates'!A:F,3,0),0)</f>
        <v>0</v>
      </c>
      <c r="H136" s="167"/>
    </row>
    <row r="137" spans="1:8" x14ac:dyDescent="0.25">
      <c r="A137" s="17">
        <f t="shared" si="8"/>
        <v>0</v>
      </c>
      <c r="B137" s="17" t="str">
        <f t="shared" si="9"/>
        <v>02200</v>
      </c>
      <c r="C137" s="18">
        <v>533300</v>
      </c>
      <c r="D137" s="107"/>
      <c r="E137" s="19" t="s">
        <v>49</v>
      </c>
      <c r="F137" s="24"/>
      <c r="G137" s="166"/>
      <c r="H137" s="167"/>
    </row>
    <row r="138" spans="1:8" x14ac:dyDescent="0.25">
      <c r="A138" s="17">
        <f t="shared" si="8"/>
        <v>0</v>
      </c>
      <c r="B138" s="17" t="str">
        <f t="shared" si="9"/>
        <v>02200</v>
      </c>
      <c r="C138" s="159">
        <v>537110</v>
      </c>
      <c r="D138" s="107"/>
      <c r="E138" s="19" t="s">
        <v>50</v>
      </c>
      <c r="F138" s="24"/>
      <c r="G138" s="166"/>
      <c r="H138" s="167"/>
    </row>
    <row r="139" spans="1:8" x14ac:dyDescent="0.25">
      <c r="A139" s="17">
        <f t="shared" si="8"/>
        <v>0</v>
      </c>
      <c r="B139" s="17" t="str">
        <f t="shared" si="9"/>
        <v>02200</v>
      </c>
      <c r="C139" s="159">
        <v>543110</v>
      </c>
      <c r="D139" s="107"/>
      <c r="E139" s="19" t="s">
        <v>68</v>
      </c>
      <c r="F139" s="24"/>
      <c r="G139" s="166"/>
      <c r="H139" s="167"/>
    </row>
    <row r="140" spans="1:8" x14ac:dyDescent="0.25">
      <c r="A140" s="17">
        <f t="shared" si="8"/>
        <v>0</v>
      </c>
      <c r="B140" s="17" t="str">
        <f t="shared" si="9"/>
        <v>02200</v>
      </c>
      <c r="C140" s="159">
        <v>546300</v>
      </c>
      <c r="D140" s="107"/>
      <c r="E140" s="19" t="s">
        <v>69</v>
      </c>
      <c r="F140" s="24"/>
      <c r="G140" s="166"/>
      <c r="H140" s="167"/>
    </row>
    <row r="141" spans="1:8" x14ac:dyDescent="0.25">
      <c r="A141" s="17">
        <f t="shared" si="8"/>
        <v>0</v>
      </c>
      <c r="B141" s="17" t="str">
        <f t="shared" si="9"/>
        <v>02200</v>
      </c>
      <c r="C141" s="159">
        <v>558130</v>
      </c>
      <c r="D141" s="107"/>
      <c r="E141" s="19" t="s">
        <v>70</v>
      </c>
      <c r="F141" s="24"/>
      <c r="G141" s="166"/>
      <c r="H141" s="167"/>
    </row>
    <row r="142" spans="1:8" x14ac:dyDescent="0.25">
      <c r="A142" s="17">
        <f t="shared" si="8"/>
        <v>0</v>
      </c>
      <c r="B142" s="17" t="str">
        <f t="shared" si="9"/>
        <v>02200</v>
      </c>
      <c r="C142" s="159">
        <v>558140</v>
      </c>
      <c r="D142" s="107"/>
      <c r="E142" s="19" t="s">
        <v>71</v>
      </c>
      <c r="F142" s="24"/>
      <c r="G142" s="166"/>
      <c r="H142" s="167"/>
    </row>
    <row r="143" spans="1:8" x14ac:dyDescent="0.25">
      <c r="A143" s="17">
        <f t="shared" si="8"/>
        <v>0</v>
      </c>
      <c r="B143" s="17" t="str">
        <f t="shared" si="9"/>
        <v>02200</v>
      </c>
      <c r="C143" s="159">
        <v>559140</v>
      </c>
      <c r="D143" s="107"/>
      <c r="E143" s="19" t="s">
        <v>72</v>
      </c>
      <c r="F143" s="24"/>
      <c r="G143" s="166"/>
      <c r="H143" s="167"/>
    </row>
    <row r="144" spans="1:8" x14ac:dyDescent="0.25">
      <c r="A144" s="17">
        <f t="shared" si="8"/>
        <v>0</v>
      </c>
      <c r="B144" s="17" t="str">
        <f t="shared" si="9"/>
        <v>02200</v>
      </c>
      <c r="C144" s="159">
        <v>559150</v>
      </c>
      <c r="D144" s="107"/>
      <c r="E144" s="19" t="s">
        <v>73</v>
      </c>
      <c r="F144" s="24"/>
      <c r="G144" s="166"/>
      <c r="H144" s="167"/>
    </row>
    <row r="145" spans="1:8" x14ac:dyDescent="0.25">
      <c r="A145" s="17">
        <f t="shared" si="8"/>
        <v>0</v>
      </c>
      <c r="B145" s="17" t="str">
        <f t="shared" si="9"/>
        <v>02200</v>
      </c>
      <c r="C145" s="159">
        <v>561130</v>
      </c>
      <c r="D145" s="107"/>
      <c r="E145" s="19" t="s">
        <v>52</v>
      </c>
      <c r="F145" s="24"/>
      <c r="G145" s="166"/>
      <c r="H145" s="167"/>
    </row>
    <row r="146" spans="1:8" x14ac:dyDescent="0.25">
      <c r="A146" s="17">
        <f t="shared" si="8"/>
        <v>0</v>
      </c>
      <c r="B146" s="17" t="str">
        <f t="shared" si="9"/>
        <v>02200</v>
      </c>
      <c r="C146" s="159">
        <v>561180</v>
      </c>
      <c r="D146" s="107"/>
      <c r="E146" s="19" t="s">
        <v>74</v>
      </c>
      <c r="F146" s="24"/>
      <c r="G146" s="166"/>
      <c r="H146" s="167"/>
    </row>
    <row r="147" spans="1:8" x14ac:dyDescent="0.25">
      <c r="A147" s="17">
        <f t="shared" si="8"/>
        <v>0</v>
      </c>
      <c r="B147" s="17" t="str">
        <f t="shared" si="9"/>
        <v>02200</v>
      </c>
      <c r="C147" s="159">
        <v>573310</v>
      </c>
      <c r="D147" s="107"/>
      <c r="E147" s="19" t="s">
        <v>75</v>
      </c>
      <c r="F147" s="24"/>
      <c r="G147" s="166"/>
      <c r="H147" s="167"/>
    </row>
    <row r="148" spans="1:8" x14ac:dyDescent="0.25">
      <c r="A148" s="17">
        <f t="shared" si="8"/>
        <v>0</v>
      </c>
      <c r="B148" s="17" t="str">
        <f t="shared" si="9"/>
        <v>02200</v>
      </c>
      <c r="C148" s="160">
        <v>573320</v>
      </c>
      <c r="D148" s="108"/>
      <c r="E148" s="27" t="s">
        <v>76</v>
      </c>
      <c r="F148" s="24"/>
      <c r="G148" s="166"/>
      <c r="H148" s="167"/>
    </row>
    <row r="149" spans="1:8" ht="23.25" x14ac:dyDescent="0.35">
      <c r="A149" s="17"/>
      <c r="B149" s="87">
        <v>2400</v>
      </c>
      <c r="C149" s="88" t="s">
        <v>77</v>
      </c>
      <c r="D149" s="89"/>
      <c r="E149" s="24"/>
      <c r="F149" s="24"/>
      <c r="G149" s="25"/>
      <c r="H149" s="25"/>
    </row>
    <row r="150" spans="1:8" x14ac:dyDescent="0.25">
      <c r="A150" s="17">
        <f t="shared" ref="A150:A181" si="10">$D$3</f>
        <v>0</v>
      </c>
      <c r="B150" s="17" t="str">
        <f t="shared" ref="B150:B181" si="11">IF(LEN($D$4)=4,$D$4&amp;$D$5&amp;2400,0&amp;$D$4&amp;$D$5&amp;2400)</f>
        <v>02400</v>
      </c>
      <c r="C150" s="159">
        <v>511000</v>
      </c>
      <c r="D150" s="46">
        <v>1112</v>
      </c>
      <c r="E150" s="47" t="s">
        <v>511</v>
      </c>
      <c r="F150" s="165"/>
      <c r="G150" s="166"/>
      <c r="H150" s="167"/>
    </row>
    <row r="151" spans="1:8" x14ac:dyDescent="0.25">
      <c r="A151" s="17">
        <f t="shared" si="10"/>
        <v>0</v>
      </c>
      <c r="B151" s="17" t="str">
        <f t="shared" si="11"/>
        <v>02400</v>
      </c>
      <c r="C151" s="159">
        <v>511000</v>
      </c>
      <c r="D151" s="46">
        <v>1211</v>
      </c>
      <c r="E151" s="47" t="s">
        <v>78</v>
      </c>
      <c r="F151" s="165"/>
      <c r="G151" s="166"/>
      <c r="H151" s="167"/>
    </row>
    <row r="152" spans="1:8" x14ac:dyDescent="0.25">
      <c r="A152" s="17">
        <f t="shared" si="10"/>
        <v>0</v>
      </c>
      <c r="B152" s="17" t="str">
        <f t="shared" si="11"/>
        <v>02400</v>
      </c>
      <c r="C152" s="159">
        <v>511000</v>
      </c>
      <c r="D152" s="46">
        <v>1217</v>
      </c>
      <c r="E152" s="47" t="s">
        <v>115</v>
      </c>
      <c r="F152" s="165"/>
      <c r="G152" s="166"/>
      <c r="H152" s="167"/>
    </row>
    <row r="153" spans="1:8" x14ac:dyDescent="0.25">
      <c r="A153" s="17">
        <f t="shared" si="10"/>
        <v>0</v>
      </c>
      <c r="B153" s="17" t="str">
        <f t="shared" si="11"/>
        <v>02400</v>
      </c>
      <c r="C153" s="159">
        <v>513000</v>
      </c>
      <c r="D153" s="18">
        <v>1112</v>
      </c>
      <c r="E153" s="19" t="s">
        <v>80</v>
      </c>
      <c r="F153" s="21"/>
      <c r="G153" s="166"/>
      <c r="H153" s="167"/>
    </row>
    <row r="154" spans="1:8" x14ac:dyDescent="0.25">
      <c r="A154" s="17">
        <f t="shared" si="10"/>
        <v>0</v>
      </c>
      <c r="B154" s="17" t="str">
        <f t="shared" si="11"/>
        <v>02400</v>
      </c>
      <c r="C154" s="159">
        <v>513000</v>
      </c>
      <c r="D154" s="18">
        <v>1211</v>
      </c>
      <c r="E154" s="19" t="s">
        <v>81</v>
      </c>
      <c r="F154" s="21"/>
      <c r="G154" s="166"/>
      <c r="H154" s="167"/>
    </row>
    <row r="155" spans="1:8" x14ac:dyDescent="0.25">
      <c r="A155" s="17">
        <f t="shared" si="10"/>
        <v>0</v>
      </c>
      <c r="B155" s="17" t="str">
        <f t="shared" si="11"/>
        <v>02400</v>
      </c>
      <c r="C155" s="159">
        <v>513000</v>
      </c>
      <c r="D155" s="18">
        <v>1217</v>
      </c>
      <c r="E155" s="19" t="s">
        <v>82</v>
      </c>
      <c r="F155" s="21"/>
      <c r="G155" s="166"/>
      <c r="H155" s="167"/>
    </row>
    <row r="156" spans="1:8" x14ac:dyDescent="0.25">
      <c r="A156" s="17">
        <f t="shared" si="10"/>
        <v>0</v>
      </c>
      <c r="B156" s="17" t="str">
        <f t="shared" si="11"/>
        <v>02400</v>
      </c>
      <c r="C156" s="159">
        <v>511000</v>
      </c>
      <c r="D156" s="18">
        <v>1610</v>
      </c>
      <c r="E156" s="19" t="s">
        <v>79</v>
      </c>
      <c r="F156" s="21"/>
      <c r="G156" s="166"/>
      <c r="H156" s="167"/>
    </row>
    <row r="157" spans="1:8" s="49" customFormat="1" x14ac:dyDescent="0.25">
      <c r="A157" s="50">
        <f t="shared" si="10"/>
        <v>0</v>
      </c>
      <c r="B157" s="50" t="str">
        <f t="shared" si="11"/>
        <v>02400</v>
      </c>
      <c r="C157" s="109">
        <v>511005</v>
      </c>
      <c r="D157" s="51">
        <v>1211</v>
      </c>
      <c r="E157" s="47" t="s">
        <v>12154</v>
      </c>
      <c r="F157" s="52"/>
      <c r="G157" s="166"/>
      <c r="H157" s="167"/>
    </row>
    <row r="158" spans="1:8" s="49" customFormat="1" x14ac:dyDescent="0.25">
      <c r="A158" s="50">
        <f t="shared" si="10"/>
        <v>0</v>
      </c>
      <c r="B158" s="50" t="str">
        <f t="shared" si="11"/>
        <v>02400</v>
      </c>
      <c r="C158" s="109">
        <v>511005</v>
      </c>
      <c r="D158" s="51">
        <v>1217</v>
      </c>
      <c r="E158" s="47" t="s">
        <v>12155</v>
      </c>
      <c r="F158" s="52"/>
      <c r="G158" s="166"/>
      <c r="H158" s="167"/>
    </row>
    <row r="159" spans="1:8" x14ac:dyDescent="0.25">
      <c r="A159" s="17">
        <f t="shared" si="10"/>
        <v>0</v>
      </c>
      <c r="B159" s="17" t="str">
        <f t="shared" si="11"/>
        <v>02400</v>
      </c>
      <c r="C159" s="159">
        <v>521110</v>
      </c>
      <c r="D159" s="107"/>
      <c r="E159" s="19" t="s">
        <v>12</v>
      </c>
      <c r="F159" s="21"/>
      <c r="G159" s="22">
        <f>ROUNDUP(SUM($G$150:$G$155)*VLOOKUP(C159,'Benefit Rates'!A:F,3,0),0)</f>
        <v>0</v>
      </c>
      <c r="H159" s="167"/>
    </row>
    <row r="160" spans="1:8" x14ac:dyDescent="0.25">
      <c r="A160" s="17">
        <f t="shared" si="10"/>
        <v>0</v>
      </c>
      <c r="B160" s="17" t="str">
        <f t="shared" si="11"/>
        <v>02400</v>
      </c>
      <c r="C160" s="159">
        <v>521120</v>
      </c>
      <c r="D160" s="107"/>
      <c r="E160" s="19" t="s">
        <v>59</v>
      </c>
      <c r="F160" s="21"/>
      <c r="G160" s="22">
        <f>ROUNDUP(SUM($G$150:$G$155)*VLOOKUP(C160,'Benefit Rates'!A:F,3,0),0)</f>
        <v>0</v>
      </c>
      <c r="H160" s="167"/>
    </row>
    <row r="161" spans="1:8" x14ac:dyDescent="0.25">
      <c r="A161" s="17">
        <f t="shared" si="10"/>
        <v>0</v>
      </c>
      <c r="B161" s="17" t="str">
        <f t="shared" si="11"/>
        <v>02400</v>
      </c>
      <c r="C161" s="159">
        <v>522100</v>
      </c>
      <c r="D161" s="107"/>
      <c r="E161" s="19" t="s">
        <v>60</v>
      </c>
      <c r="F161" s="21"/>
      <c r="G161" s="22">
        <f>ROUNDUP(SUM($G$150:$G$158)*VLOOKUP(C161,'Benefit Rates'!A:F,3,0),0)</f>
        <v>0</v>
      </c>
      <c r="H161" s="167"/>
    </row>
    <row r="162" spans="1:8" x14ac:dyDescent="0.25">
      <c r="A162" s="17">
        <f t="shared" si="10"/>
        <v>0</v>
      </c>
      <c r="B162" s="17" t="str">
        <f t="shared" si="11"/>
        <v>02400</v>
      </c>
      <c r="C162" s="159">
        <v>522200</v>
      </c>
      <c r="D162" s="107"/>
      <c r="E162" s="19" t="s">
        <v>15</v>
      </c>
      <c r="F162" s="21"/>
      <c r="G162" s="22">
        <f>ROUNDUP(SUM($G$150:$G$158)*VLOOKUP(C162,'Benefit Rates'!A:F,3,0),0)</f>
        <v>0</v>
      </c>
      <c r="H162" s="167"/>
    </row>
    <row r="163" spans="1:8" x14ac:dyDescent="0.25">
      <c r="A163" s="17">
        <f t="shared" si="10"/>
        <v>0</v>
      </c>
      <c r="B163" s="17" t="str">
        <f t="shared" si="11"/>
        <v>02400</v>
      </c>
      <c r="C163" s="159">
        <v>523110</v>
      </c>
      <c r="D163" s="107"/>
      <c r="E163" s="19" t="s">
        <v>61</v>
      </c>
      <c r="F163" s="21"/>
      <c r="G163" s="22">
        <f>ROUNDUP(SUM($G$150:$G$152)*VLOOKUP(C163,'Benefit Rates'!A:F,3,0),0)</f>
        <v>0</v>
      </c>
      <c r="H163" s="167"/>
    </row>
    <row r="164" spans="1:8" x14ac:dyDescent="0.25">
      <c r="A164" s="17">
        <f t="shared" si="10"/>
        <v>0</v>
      </c>
      <c r="B164" s="17" t="str">
        <f t="shared" si="11"/>
        <v>02400</v>
      </c>
      <c r="C164" s="159">
        <v>523120</v>
      </c>
      <c r="D164" s="107"/>
      <c r="E164" s="19" t="s">
        <v>62</v>
      </c>
      <c r="F164" s="21"/>
      <c r="G164" s="22">
        <f>ROUNDUP(SUM($G$150:$G$152)*VLOOKUP(C164,'Benefit Rates'!A:F,3,0),0)</f>
        <v>0</v>
      </c>
      <c r="H164" s="167"/>
    </row>
    <row r="165" spans="1:8" x14ac:dyDescent="0.25">
      <c r="A165" s="17">
        <f t="shared" si="10"/>
        <v>0</v>
      </c>
      <c r="B165" s="17" t="str">
        <f t="shared" si="11"/>
        <v>02400</v>
      </c>
      <c r="C165" s="159">
        <v>523130</v>
      </c>
      <c r="D165" s="107"/>
      <c r="E165" s="19" t="s">
        <v>63</v>
      </c>
      <c r="F165" s="21"/>
      <c r="G165" s="22">
        <f>ROUNDUP(SUM($G$150:$G$152)*VLOOKUP(C165,'Benefit Rates'!A:F,3,0),0)</f>
        <v>0</v>
      </c>
      <c r="H165" s="167"/>
    </row>
    <row r="166" spans="1:8" x14ac:dyDescent="0.25">
      <c r="A166" s="17">
        <f t="shared" si="10"/>
        <v>0</v>
      </c>
      <c r="B166" s="17" t="str">
        <f t="shared" si="11"/>
        <v>02400</v>
      </c>
      <c r="C166" s="159">
        <v>523140</v>
      </c>
      <c r="D166" s="107"/>
      <c r="E166" s="19" t="s">
        <v>64</v>
      </c>
      <c r="F166" s="21"/>
      <c r="G166" s="22">
        <f>ROUNDUP(SUM($G$150:$G$152)*VLOOKUP(C166,'Benefit Rates'!A:F,3,0),0)</f>
        <v>0</v>
      </c>
      <c r="H166" s="167"/>
    </row>
    <row r="167" spans="1:8" x14ac:dyDescent="0.25">
      <c r="A167" s="17">
        <f t="shared" si="10"/>
        <v>0</v>
      </c>
      <c r="B167" s="17" t="str">
        <f t="shared" si="11"/>
        <v>02400</v>
      </c>
      <c r="C167" s="159">
        <v>523150</v>
      </c>
      <c r="D167" s="107"/>
      <c r="E167" s="19" t="s">
        <v>6</v>
      </c>
      <c r="F167" s="21"/>
      <c r="G167" s="22">
        <f>ROUNDUP(SUM($G$150:$G$152)*VLOOKUP(C167,'Benefit Rates'!A:F,3,0),0)</f>
        <v>0</v>
      </c>
      <c r="H167" s="167"/>
    </row>
    <row r="168" spans="1:8" x14ac:dyDescent="0.25">
      <c r="A168" s="17">
        <f t="shared" si="10"/>
        <v>0</v>
      </c>
      <c r="B168" s="17" t="str">
        <f t="shared" si="11"/>
        <v>02400</v>
      </c>
      <c r="C168" s="159">
        <v>525000</v>
      </c>
      <c r="D168" s="107"/>
      <c r="E168" s="19" t="s">
        <v>20</v>
      </c>
      <c r="F168" s="21"/>
      <c r="G168" s="22">
        <f>ROUNDUP(SUM($G$150:$G$158)*VLOOKUP(C168,'Benefit Rates'!A:F,3,0),0)</f>
        <v>0</v>
      </c>
      <c r="H168" s="167"/>
    </row>
    <row r="169" spans="1:8" x14ac:dyDescent="0.25">
      <c r="A169" s="17">
        <f t="shared" si="10"/>
        <v>0</v>
      </c>
      <c r="B169" s="17" t="str">
        <f t="shared" si="11"/>
        <v>02400</v>
      </c>
      <c r="C169" s="159">
        <v>527200</v>
      </c>
      <c r="D169" s="107"/>
      <c r="E169" s="19" t="s">
        <v>65</v>
      </c>
      <c r="F169" s="21"/>
      <c r="G169" s="22">
        <f>ROUNDUP(SUM($G$150:$G$152)*VLOOKUP(C169,'Benefit Rates'!A:F,3,0),0)</f>
        <v>0</v>
      </c>
      <c r="H169" s="167"/>
    </row>
    <row r="170" spans="1:8" x14ac:dyDescent="0.25">
      <c r="A170" s="17">
        <f t="shared" si="10"/>
        <v>0</v>
      </c>
      <c r="B170" s="17" t="str">
        <f t="shared" si="11"/>
        <v>02400</v>
      </c>
      <c r="C170" s="159">
        <v>527300</v>
      </c>
      <c r="D170" s="107"/>
      <c r="E170" s="19" t="s">
        <v>66</v>
      </c>
      <c r="F170" s="21"/>
      <c r="G170" s="22">
        <f>ROUNDUP(SUM($G$150:$G$158)*VLOOKUP(C170,'Benefit Rates'!A:F,3,0),0)</f>
        <v>0</v>
      </c>
      <c r="H170" s="167"/>
    </row>
    <row r="171" spans="1:8" x14ac:dyDescent="0.25">
      <c r="A171" s="17">
        <f t="shared" si="10"/>
        <v>0</v>
      </c>
      <c r="B171" s="17" t="str">
        <f t="shared" si="11"/>
        <v>02400</v>
      </c>
      <c r="C171" s="18">
        <v>533300</v>
      </c>
      <c r="D171" s="107"/>
      <c r="E171" s="19" t="s">
        <v>49</v>
      </c>
      <c r="F171" s="21"/>
      <c r="G171" s="166"/>
      <c r="H171" s="167"/>
    </row>
    <row r="172" spans="1:8" x14ac:dyDescent="0.25">
      <c r="A172" s="17">
        <f t="shared" si="10"/>
        <v>0</v>
      </c>
      <c r="B172" s="17" t="str">
        <f t="shared" si="11"/>
        <v>02400</v>
      </c>
      <c r="C172" s="159">
        <v>537110</v>
      </c>
      <c r="D172" s="107"/>
      <c r="E172" s="19" t="s">
        <v>50</v>
      </c>
      <c r="F172" s="21"/>
      <c r="G172" s="166"/>
      <c r="H172" s="167"/>
    </row>
    <row r="173" spans="1:8" x14ac:dyDescent="0.25">
      <c r="A173" s="17">
        <f t="shared" si="10"/>
        <v>0</v>
      </c>
      <c r="B173" s="17" t="str">
        <f t="shared" si="11"/>
        <v>02400</v>
      </c>
      <c r="C173" s="159">
        <v>543110</v>
      </c>
      <c r="D173" s="107"/>
      <c r="E173" s="19" t="s">
        <v>68</v>
      </c>
      <c r="F173" s="21"/>
      <c r="G173" s="166"/>
      <c r="H173" s="167"/>
    </row>
    <row r="174" spans="1:8" x14ac:dyDescent="0.25">
      <c r="A174" s="17">
        <f t="shared" si="10"/>
        <v>0</v>
      </c>
      <c r="B174" s="17" t="str">
        <f t="shared" si="11"/>
        <v>02400</v>
      </c>
      <c r="C174" s="159">
        <v>546300</v>
      </c>
      <c r="D174" s="107"/>
      <c r="E174" s="19" t="s">
        <v>69</v>
      </c>
      <c r="F174" s="21"/>
      <c r="G174" s="166"/>
      <c r="H174" s="167"/>
    </row>
    <row r="175" spans="1:8" x14ac:dyDescent="0.25">
      <c r="A175" s="17">
        <f t="shared" si="10"/>
        <v>0</v>
      </c>
      <c r="B175" s="17" t="str">
        <f t="shared" si="11"/>
        <v>02400</v>
      </c>
      <c r="C175" s="159">
        <v>558140</v>
      </c>
      <c r="D175" s="107"/>
      <c r="E175" s="19" t="s">
        <v>71</v>
      </c>
      <c r="F175" s="21"/>
      <c r="G175" s="166"/>
      <c r="H175" s="167"/>
    </row>
    <row r="176" spans="1:8" x14ac:dyDescent="0.25">
      <c r="A176" s="17">
        <f t="shared" si="10"/>
        <v>0</v>
      </c>
      <c r="B176" s="17" t="str">
        <f t="shared" si="11"/>
        <v>02400</v>
      </c>
      <c r="C176" s="159">
        <v>559140</v>
      </c>
      <c r="D176" s="107"/>
      <c r="E176" s="19" t="s">
        <v>72</v>
      </c>
      <c r="F176" s="21"/>
      <c r="G176" s="166"/>
      <c r="H176" s="167"/>
    </row>
    <row r="177" spans="1:8" x14ac:dyDescent="0.25">
      <c r="A177" s="17">
        <f t="shared" si="10"/>
        <v>0</v>
      </c>
      <c r="B177" s="17" t="str">
        <f t="shared" si="11"/>
        <v>02400</v>
      </c>
      <c r="C177" s="159">
        <v>559150</v>
      </c>
      <c r="D177" s="107"/>
      <c r="E177" s="19" t="s">
        <v>73</v>
      </c>
      <c r="F177" s="21"/>
      <c r="G177" s="166"/>
      <c r="H177" s="167"/>
    </row>
    <row r="178" spans="1:8" x14ac:dyDescent="0.25">
      <c r="A178" s="17">
        <f t="shared" si="10"/>
        <v>0</v>
      </c>
      <c r="B178" s="17" t="str">
        <f t="shared" si="11"/>
        <v>02400</v>
      </c>
      <c r="C178" s="159">
        <v>561130</v>
      </c>
      <c r="D178" s="107"/>
      <c r="E178" s="19" t="s">
        <v>52</v>
      </c>
      <c r="F178" s="21"/>
      <c r="G178" s="166"/>
      <c r="H178" s="167"/>
    </row>
    <row r="179" spans="1:8" x14ac:dyDescent="0.25">
      <c r="A179" s="17">
        <f t="shared" si="10"/>
        <v>0</v>
      </c>
      <c r="B179" s="17" t="str">
        <f t="shared" si="11"/>
        <v>02400</v>
      </c>
      <c r="C179" s="159">
        <v>561180</v>
      </c>
      <c r="D179" s="107"/>
      <c r="E179" s="19" t="s">
        <v>74</v>
      </c>
      <c r="F179" s="21"/>
      <c r="G179" s="166"/>
      <c r="H179" s="167"/>
    </row>
    <row r="180" spans="1:8" x14ac:dyDescent="0.25">
      <c r="A180" s="17">
        <f t="shared" si="10"/>
        <v>0</v>
      </c>
      <c r="B180" s="17" t="str">
        <f t="shared" si="11"/>
        <v>02400</v>
      </c>
      <c r="C180" s="159">
        <v>573310</v>
      </c>
      <c r="D180" s="107"/>
      <c r="E180" s="19" t="s">
        <v>75</v>
      </c>
      <c r="F180" s="21"/>
      <c r="G180" s="166"/>
      <c r="H180" s="167"/>
    </row>
    <row r="181" spans="1:8" x14ac:dyDescent="0.25">
      <c r="A181" s="17">
        <f t="shared" si="10"/>
        <v>0</v>
      </c>
      <c r="B181" s="17" t="str">
        <f t="shared" si="11"/>
        <v>02400</v>
      </c>
      <c r="C181" s="160">
        <v>573320</v>
      </c>
      <c r="D181" s="108"/>
      <c r="E181" s="27" t="s">
        <v>76</v>
      </c>
      <c r="F181" s="21"/>
      <c r="G181" s="166"/>
      <c r="H181" s="167"/>
    </row>
    <row r="182" spans="1:8" ht="23.25" x14ac:dyDescent="0.35">
      <c r="A182" s="17"/>
      <c r="B182" s="87">
        <v>2500</v>
      </c>
      <c r="C182" s="88" t="s">
        <v>12036</v>
      </c>
      <c r="D182" s="23"/>
      <c r="E182" s="24"/>
      <c r="F182" s="24"/>
      <c r="G182" s="25"/>
      <c r="H182" s="25"/>
    </row>
    <row r="183" spans="1:8" x14ac:dyDescent="0.25">
      <c r="A183" s="17">
        <f t="shared" ref="A183:A213" si="12">$D$3</f>
        <v>0</v>
      </c>
      <c r="B183" s="17" t="str">
        <f t="shared" ref="B183:B213" si="13">IF(LEN($D$4)=4,$D$4&amp;$D$5&amp;2500,0&amp;$D$4&amp;$D$5&amp;2500)</f>
        <v>02500</v>
      </c>
      <c r="C183" s="159">
        <v>511000</v>
      </c>
      <c r="D183" s="18">
        <v>1114</v>
      </c>
      <c r="E183" s="19" t="s">
        <v>83</v>
      </c>
      <c r="F183" s="165"/>
      <c r="G183" s="166"/>
      <c r="H183" s="167"/>
    </row>
    <row r="184" spans="1:8" x14ac:dyDescent="0.25">
      <c r="A184" s="17">
        <f t="shared" si="12"/>
        <v>0</v>
      </c>
      <c r="B184" s="17" t="str">
        <f t="shared" si="13"/>
        <v>02500</v>
      </c>
      <c r="C184" s="159">
        <v>511000</v>
      </c>
      <c r="D184" s="18">
        <v>1217</v>
      </c>
      <c r="E184" s="19" t="s">
        <v>84</v>
      </c>
      <c r="F184" s="165"/>
      <c r="G184" s="166"/>
      <c r="H184" s="167"/>
    </row>
    <row r="185" spans="1:8" x14ac:dyDescent="0.25">
      <c r="A185" s="17">
        <f t="shared" si="12"/>
        <v>0</v>
      </c>
      <c r="B185" s="17" t="str">
        <f t="shared" si="13"/>
        <v>02500</v>
      </c>
      <c r="C185" s="159">
        <v>511000</v>
      </c>
      <c r="D185" s="18">
        <v>1511</v>
      </c>
      <c r="E185" s="19" t="s">
        <v>85</v>
      </c>
      <c r="F185" s="165"/>
      <c r="G185" s="166"/>
      <c r="H185" s="167"/>
    </row>
    <row r="186" spans="1:8" x14ac:dyDescent="0.25">
      <c r="A186" s="17">
        <f t="shared" si="12"/>
        <v>0</v>
      </c>
      <c r="B186" s="17" t="str">
        <f t="shared" si="13"/>
        <v>02500</v>
      </c>
      <c r="C186" s="18">
        <v>512000</v>
      </c>
      <c r="D186" s="18">
        <v>1217</v>
      </c>
      <c r="E186" s="19" t="s">
        <v>122</v>
      </c>
      <c r="F186" s="21"/>
      <c r="G186" s="166"/>
      <c r="H186" s="167"/>
    </row>
    <row r="187" spans="1:8" s="49" customFormat="1" x14ac:dyDescent="0.25">
      <c r="A187" s="50">
        <f t="shared" si="12"/>
        <v>0</v>
      </c>
      <c r="B187" s="50" t="str">
        <f t="shared" si="13"/>
        <v>02500</v>
      </c>
      <c r="C187" s="109">
        <v>511005</v>
      </c>
      <c r="D187" s="51">
        <v>1217</v>
      </c>
      <c r="E187" s="47" t="s">
        <v>12156</v>
      </c>
      <c r="F187" s="52"/>
      <c r="G187" s="166"/>
      <c r="H187" s="167"/>
    </row>
    <row r="188" spans="1:8" s="49" customFormat="1" x14ac:dyDescent="0.25">
      <c r="A188" s="50">
        <f t="shared" si="12"/>
        <v>0</v>
      </c>
      <c r="B188" s="50" t="str">
        <f t="shared" si="13"/>
        <v>02500</v>
      </c>
      <c r="C188" s="109">
        <v>511005</v>
      </c>
      <c r="D188" s="51">
        <v>1511</v>
      </c>
      <c r="E188" s="47" t="s">
        <v>12157</v>
      </c>
      <c r="F188" s="52"/>
      <c r="G188" s="166"/>
      <c r="H188" s="167"/>
    </row>
    <row r="189" spans="1:8" x14ac:dyDescent="0.25">
      <c r="A189" s="17">
        <f t="shared" si="12"/>
        <v>0</v>
      </c>
      <c r="B189" s="17" t="str">
        <f t="shared" si="13"/>
        <v>02500</v>
      </c>
      <c r="C189" s="159">
        <v>521110</v>
      </c>
      <c r="D189" s="107"/>
      <c r="E189" s="19" t="s">
        <v>12</v>
      </c>
      <c r="F189" s="21"/>
      <c r="G189" s="22">
        <f>ROUNDUP(SUM($G$183:$G$186)*VLOOKUP(C189,'Benefit Rates'!A:F,3,0),0)</f>
        <v>0</v>
      </c>
      <c r="H189" s="167"/>
    </row>
    <row r="190" spans="1:8" x14ac:dyDescent="0.25">
      <c r="A190" s="17">
        <f t="shared" si="12"/>
        <v>0</v>
      </c>
      <c r="B190" s="17" t="str">
        <f t="shared" si="13"/>
        <v>02500</v>
      </c>
      <c r="C190" s="159">
        <v>521120</v>
      </c>
      <c r="D190" s="107"/>
      <c r="E190" s="19" t="s">
        <v>59</v>
      </c>
      <c r="F190" s="21"/>
      <c r="G190" s="22">
        <f>ROUNDUP(SUM($G$183:$G$186)*VLOOKUP(C190,'Benefit Rates'!A:F,3,0),0)</f>
        <v>0</v>
      </c>
      <c r="H190" s="167"/>
    </row>
    <row r="191" spans="1:8" x14ac:dyDescent="0.25">
      <c r="A191" s="17">
        <f t="shared" si="12"/>
        <v>0</v>
      </c>
      <c r="B191" s="17" t="str">
        <f t="shared" si="13"/>
        <v>02500</v>
      </c>
      <c r="C191" s="159">
        <v>522100</v>
      </c>
      <c r="D191" s="107"/>
      <c r="E191" s="19" t="s">
        <v>60</v>
      </c>
      <c r="F191" s="21"/>
      <c r="G191" s="22">
        <f>ROUNDUP(SUM($G$183:$G$188)*VLOOKUP(C191,'Benefit Rates'!A:F,3,0),0)</f>
        <v>0</v>
      </c>
      <c r="H191" s="167"/>
    </row>
    <row r="192" spans="1:8" x14ac:dyDescent="0.25">
      <c r="A192" s="17">
        <f t="shared" si="12"/>
        <v>0</v>
      </c>
      <c r="B192" s="17" t="str">
        <f t="shared" si="13"/>
        <v>02500</v>
      </c>
      <c r="C192" s="159">
        <v>522200</v>
      </c>
      <c r="D192" s="107"/>
      <c r="E192" s="19" t="s">
        <v>15</v>
      </c>
      <c r="F192" s="21"/>
      <c r="G192" s="22">
        <f>ROUNDUP(SUM($G$183:$G$188)*VLOOKUP(C192,'Benefit Rates'!A:F,3,0),0)</f>
        <v>0</v>
      </c>
      <c r="H192" s="167"/>
    </row>
    <row r="193" spans="1:8" x14ac:dyDescent="0.25">
      <c r="A193" s="17">
        <f t="shared" si="12"/>
        <v>0</v>
      </c>
      <c r="B193" s="17" t="str">
        <f t="shared" si="13"/>
        <v>02500</v>
      </c>
      <c r="C193" s="159">
        <v>523110</v>
      </c>
      <c r="D193" s="107"/>
      <c r="E193" s="19" t="s">
        <v>61</v>
      </c>
      <c r="F193" s="21"/>
      <c r="G193" s="22">
        <f>ROUNDUP(SUM($G$183:$G$185)*VLOOKUP(C193,'Benefit Rates'!A:F,3,0),0)</f>
        <v>0</v>
      </c>
      <c r="H193" s="167"/>
    </row>
    <row r="194" spans="1:8" x14ac:dyDescent="0.25">
      <c r="A194" s="17">
        <f t="shared" si="12"/>
        <v>0</v>
      </c>
      <c r="B194" s="17" t="str">
        <f t="shared" si="13"/>
        <v>02500</v>
      </c>
      <c r="C194" s="159">
        <v>523120</v>
      </c>
      <c r="D194" s="107"/>
      <c r="E194" s="19" t="s">
        <v>62</v>
      </c>
      <c r="F194" s="21"/>
      <c r="G194" s="22">
        <f>ROUNDUP(SUM($G$183:$G$185)*VLOOKUP(C194,'Benefit Rates'!A:F,3,0),0)</f>
        <v>0</v>
      </c>
      <c r="H194" s="167"/>
    </row>
    <row r="195" spans="1:8" x14ac:dyDescent="0.25">
      <c r="A195" s="17">
        <f t="shared" si="12"/>
        <v>0</v>
      </c>
      <c r="B195" s="17" t="str">
        <f t="shared" si="13"/>
        <v>02500</v>
      </c>
      <c r="C195" s="159">
        <v>523130</v>
      </c>
      <c r="D195" s="107"/>
      <c r="E195" s="19" t="s">
        <v>63</v>
      </c>
      <c r="F195" s="21"/>
      <c r="G195" s="22">
        <f>ROUNDUP(SUM($G$183:$G$185)*VLOOKUP(C195,'Benefit Rates'!A:F,3,0),0)</f>
        <v>0</v>
      </c>
      <c r="H195" s="167"/>
    </row>
    <row r="196" spans="1:8" x14ac:dyDescent="0.25">
      <c r="A196" s="17">
        <f t="shared" si="12"/>
        <v>0</v>
      </c>
      <c r="B196" s="17" t="str">
        <f t="shared" si="13"/>
        <v>02500</v>
      </c>
      <c r="C196" s="159">
        <v>523140</v>
      </c>
      <c r="D196" s="107"/>
      <c r="E196" s="19" t="s">
        <v>64</v>
      </c>
      <c r="F196" s="21"/>
      <c r="G196" s="22">
        <f>ROUNDUP(SUM($G$183:$G$185)*VLOOKUP(C196,'Benefit Rates'!A:F,3,0),0)</f>
        <v>0</v>
      </c>
      <c r="H196" s="167"/>
    </row>
    <row r="197" spans="1:8" x14ac:dyDescent="0.25">
      <c r="A197" s="17">
        <f t="shared" si="12"/>
        <v>0</v>
      </c>
      <c r="B197" s="17" t="str">
        <f t="shared" si="13"/>
        <v>02500</v>
      </c>
      <c r="C197" s="159">
        <v>523150</v>
      </c>
      <c r="D197" s="107"/>
      <c r="E197" s="19" t="s">
        <v>6</v>
      </c>
      <c r="F197" s="21"/>
      <c r="G197" s="22">
        <f>ROUNDUP(SUM($G$183:$G$185)*VLOOKUP(C197,'Benefit Rates'!A:F,3,0),0)</f>
        <v>0</v>
      </c>
      <c r="H197" s="167"/>
    </row>
    <row r="198" spans="1:8" x14ac:dyDescent="0.25">
      <c r="A198" s="17">
        <f t="shared" si="12"/>
        <v>0</v>
      </c>
      <c r="B198" s="17" t="str">
        <f t="shared" si="13"/>
        <v>02500</v>
      </c>
      <c r="C198" s="159">
        <v>525000</v>
      </c>
      <c r="D198" s="107"/>
      <c r="E198" s="19" t="s">
        <v>20</v>
      </c>
      <c r="F198" s="21"/>
      <c r="G198" s="22">
        <f>ROUNDUP(SUM($G$183:$G$188)*VLOOKUP(C198,'Benefit Rates'!A:F,3,0),0)</f>
        <v>0</v>
      </c>
      <c r="H198" s="167"/>
    </row>
    <row r="199" spans="1:8" x14ac:dyDescent="0.25">
      <c r="A199" s="17">
        <f t="shared" si="12"/>
        <v>0</v>
      </c>
      <c r="B199" s="17" t="str">
        <f t="shared" si="13"/>
        <v>02500</v>
      </c>
      <c r="C199" s="159">
        <v>527200</v>
      </c>
      <c r="D199" s="107"/>
      <c r="E199" s="19" t="s">
        <v>65</v>
      </c>
      <c r="F199" s="21"/>
      <c r="G199" s="22">
        <f>ROUNDUP(SUM($G$183:$G$185)*VLOOKUP(C199,'Benefit Rates'!A:F,3,0),0)</f>
        <v>0</v>
      </c>
      <c r="H199" s="167"/>
    </row>
    <row r="200" spans="1:8" x14ac:dyDescent="0.25">
      <c r="A200" s="17">
        <f t="shared" si="12"/>
        <v>0</v>
      </c>
      <c r="B200" s="17" t="str">
        <f t="shared" si="13"/>
        <v>02500</v>
      </c>
      <c r="C200" s="159">
        <v>527300</v>
      </c>
      <c r="D200" s="107"/>
      <c r="E200" s="19" t="s">
        <v>66</v>
      </c>
      <c r="F200" s="21"/>
      <c r="G200" s="22">
        <f>ROUNDUP(SUM($G$183:$G$188)*VLOOKUP(C200,'Benefit Rates'!A:F,3,0),0)</f>
        <v>0</v>
      </c>
      <c r="H200" s="167"/>
    </row>
    <row r="201" spans="1:8" x14ac:dyDescent="0.25">
      <c r="A201" s="17">
        <f t="shared" si="12"/>
        <v>0</v>
      </c>
      <c r="B201" s="50" t="str">
        <f t="shared" si="13"/>
        <v>02500</v>
      </c>
      <c r="C201" s="18">
        <v>533300</v>
      </c>
      <c r="D201" s="107"/>
      <c r="E201" s="19" t="s">
        <v>49</v>
      </c>
      <c r="F201" s="21"/>
      <c r="G201" s="166"/>
      <c r="H201" s="167"/>
    </row>
    <row r="202" spans="1:8" x14ac:dyDescent="0.25">
      <c r="A202" s="17">
        <f t="shared" si="12"/>
        <v>0</v>
      </c>
      <c r="B202" s="17" t="str">
        <f t="shared" si="13"/>
        <v>02500</v>
      </c>
      <c r="C202" s="159">
        <v>534140</v>
      </c>
      <c r="D202" s="107"/>
      <c r="E202" s="19" t="s">
        <v>86</v>
      </c>
      <c r="F202" s="21"/>
      <c r="G202" s="166"/>
      <c r="H202" s="167"/>
    </row>
    <row r="203" spans="1:8" x14ac:dyDescent="0.25">
      <c r="A203" s="17">
        <f t="shared" si="12"/>
        <v>0</v>
      </c>
      <c r="B203" s="17" t="str">
        <f t="shared" si="13"/>
        <v>02500</v>
      </c>
      <c r="C203" s="159">
        <v>537110</v>
      </c>
      <c r="D203" s="107"/>
      <c r="E203" s="19" t="s">
        <v>50</v>
      </c>
      <c r="F203" s="21"/>
      <c r="G203" s="166"/>
      <c r="H203" s="167"/>
    </row>
    <row r="204" spans="1:8" x14ac:dyDescent="0.25">
      <c r="A204" s="17">
        <f t="shared" si="12"/>
        <v>0</v>
      </c>
      <c r="B204" s="17" t="str">
        <f t="shared" si="13"/>
        <v>02500</v>
      </c>
      <c r="C204" s="159">
        <v>543110</v>
      </c>
      <c r="D204" s="107"/>
      <c r="E204" s="19" t="s">
        <v>68</v>
      </c>
      <c r="F204" s="21"/>
      <c r="G204" s="166"/>
      <c r="H204" s="167"/>
    </row>
    <row r="205" spans="1:8" x14ac:dyDescent="0.25">
      <c r="A205" s="17">
        <f t="shared" si="12"/>
        <v>0</v>
      </c>
      <c r="B205" s="17" t="str">
        <f t="shared" si="13"/>
        <v>02500</v>
      </c>
      <c r="C205" s="159">
        <v>546300</v>
      </c>
      <c r="D205" s="107"/>
      <c r="E205" s="19" t="s">
        <v>87</v>
      </c>
      <c r="F205" s="21"/>
      <c r="G205" s="166"/>
      <c r="H205" s="167"/>
    </row>
    <row r="206" spans="1:8" x14ac:dyDescent="0.25">
      <c r="A206" s="17">
        <f t="shared" si="12"/>
        <v>0</v>
      </c>
      <c r="B206" s="17" t="str">
        <f t="shared" si="13"/>
        <v>02500</v>
      </c>
      <c r="C206" s="159">
        <v>559140</v>
      </c>
      <c r="D206" s="107"/>
      <c r="E206" s="19" t="s">
        <v>72</v>
      </c>
      <c r="F206" s="21"/>
      <c r="G206" s="166"/>
      <c r="H206" s="167"/>
    </row>
    <row r="207" spans="1:8" x14ac:dyDescent="0.25">
      <c r="A207" s="17">
        <f t="shared" si="12"/>
        <v>0</v>
      </c>
      <c r="B207" s="17" t="str">
        <f t="shared" si="13"/>
        <v>02500</v>
      </c>
      <c r="C207" s="159">
        <v>559150</v>
      </c>
      <c r="D207" s="107"/>
      <c r="E207" s="19" t="s">
        <v>73</v>
      </c>
      <c r="F207" s="21"/>
      <c r="G207" s="166"/>
      <c r="H207" s="167"/>
    </row>
    <row r="208" spans="1:8" x14ac:dyDescent="0.25">
      <c r="A208" s="17">
        <f t="shared" si="12"/>
        <v>0</v>
      </c>
      <c r="B208" s="17" t="str">
        <f t="shared" si="13"/>
        <v>02500</v>
      </c>
      <c r="C208" s="159">
        <v>561130</v>
      </c>
      <c r="D208" s="107"/>
      <c r="E208" s="19" t="s">
        <v>52</v>
      </c>
      <c r="F208" s="21"/>
      <c r="G208" s="166"/>
      <c r="H208" s="167"/>
    </row>
    <row r="209" spans="1:8" x14ac:dyDescent="0.25">
      <c r="A209" s="17">
        <f t="shared" si="12"/>
        <v>0</v>
      </c>
      <c r="B209" s="17" t="str">
        <f t="shared" si="13"/>
        <v>02500</v>
      </c>
      <c r="C209" s="159">
        <v>558130</v>
      </c>
      <c r="D209" s="107"/>
      <c r="E209" s="19" t="s">
        <v>88</v>
      </c>
      <c r="F209" s="21"/>
      <c r="G209" s="166"/>
      <c r="H209" s="167"/>
    </row>
    <row r="210" spans="1:8" x14ac:dyDescent="0.25">
      <c r="A210" s="17">
        <f t="shared" si="12"/>
        <v>0</v>
      </c>
      <c r="B210" s="17" t="str">
        <f t="shared" si="13"/>
        <v>02500</v>
      </c>
      <c r="C210" s="159">
        <v>558140</v>
      </c>
      <c r="D210" s="107"/>
      <c r="E210" s="19" t="s">
        <v>89</v>
      </c>
      <c r="F210" s="21"/>
      <c r="G210" s="166"/>
      <c r="H210" s="167"/>
    </row>
    <row r="211" spans="1:8" x14ac:dyDescent="0.25">
      <c r="A211" s="17">
        <f t="shared" si="12"/>
        <v>0</v>
      </c>
      <c r="B211" s="17" t="str">
        <f t="shared" si="13"/>
        <v>02500</v>
      </c>
      <c r="C211" s="159">
        <v>561180</v>
      </c>
      <c r="D211" s="107"/>
      <c r="E211" s="19" t="s">
        <v>74</v>
      </c>
      <c r="F211" s="21"/>
      <c r="G211" s="166"/>
      <c r="H211" s="167"/>
    </row>
    <row r="212" spans="1:8" x14ac:dyDescent="0.25">
      <c r="A212" s="17">
        <f t="shared" si="12"/>
        <v>0</v>
      </c>
      <c r="B212" s="17" t="str">
        <f t="shared" si="13"/>
        <v>02500</v>
      </c>
      <c r="C212" s="159">
        <v>573310</v>
      </c>
      <c r="D212" s="107"/>
      <c r="E212" s="19" t="s">
        <v>75</v>
      </c>
      <c r="F212" s="21"/>
      <c r="G212" s="166"/>
      <c r="H212" s="167"/>
    </row>
    <row r="213" spans="1:8" x14ac:dyDescent="0.25">
      <c r="A213" s="17">
        <f t="shared" si="12"/>
        <v>0</v>
      </c>
      <c r="B213" s="17" t="str">
        <f t="shared" si="13"/>
        <v>02500</v>
      </c>
      <c r="C213" s="160">
        <v>573320</v>
      </c>
      <c r="D213" s="108"/>
      <c r="E213" s="27" t="s">
        <v>76</v>
      </c>
      <c r="F213" s="21"/>
      <c r="G213" s="166"/>
      <c r="H213" s="167"/>
    </row>
    <row r="214" spans="1:8" ht="23.25" x14ac:dyDescent="0.35">
      <c r="A214" s="17"/>
      <c r="B214" s="87">
        <v>2600</v>
      </c>
      <c r="C214" s="88" t="s">
        <v>11942</v>
      </c>
      <c r="D214" s="89"/>
      <c r="E214" s="24"/>
      <c r="F214" s="24"/>
      <c r="G214" s="25"/>
      <c r="H214" s="25"/>
    </row>
    <row r="215" spans="1:8" x14ac:dyDescent="0.25">
      <c r="A215" s="17">
        <f t="shared" ref="A215:A233" si="14">$D$3</f>
        <v>0</v>
      </c>
      <c r="B215" s="17" t="str">
        <f t="shared" ref="B215:B233" si="15">IF(LEN($D$4)=4,$D$4&amp;$D$5&amp;2600,0&amp;$D$4&amp;$D$5&amp;2600)</f>
        <v>02600</v>
      </c>
      <c r="C215" s="159">
        <v>511000</v>
      </c>
      <c r="D215" s="18">
        <v>1219</v>
      </c>
      <c r="E215" s="19" t="s">
        <v>90</v>
      </c>
      <c r="F215" s="165"/>
      <c r="G215" s="166"/>
      <c r="H215" s="167"/>
    </row>
    <row r="216" spans="1:8" x14ac:dyDescent="0.25">
      <c r="A216" s="17">
        <f t="shared" si="14"/>
        <v>0</v>
      </c>
      <c r="B216" s="17" t="str">
        <f t="shared" si="15"/>
        <v>02600</v>
      </c>
      <c r="C216" s="159">
        <v>511000</v>
      </c>
      <c r="D216" s="18">
        <v>1615</v>
      </c>
      <c r="E216" s="19" t="s">
        <v>91</v>
      </c>
      <c r="F216" s="165"/>
      <c r="G216" s="166"/>
      <c r="H216" s="167"/>
    </row>
    <row r="217" spans="1:8" x14ac:dyDescent="0.25">
      <c r="A217" s="17">
        <f t="shared" si="14"/>
        <v>0</v>
      </c>
      <c r="B217" s="17" t="str">
        <f t="shared" si="15"/>
        <v>02600</v>
      </c>
      <c r="C217" s="159">
        <v>513000</v>
      </c>
      <c r="D217" s="18">
        <v>1219</v>
      </c>
      <c r="E217" s="19" t="s">
        <v>92</v>
      </c>
      <c r="F217" s="21"/>
      <c r="G217" s="166"/>
      <c r="H217" s="167"/>
    </row>
    <row r="218" spans="1:8" x14ac:dyDescent="0.25">
      <c r="A218" s="17">
        <f t="shared" si="14"/>
        <v>0</v>
      </c>
      <c r="B218" s="17" t="str">
        <f t="shared" si="15"/>
        <v>02600</v>
      </c>
      <c r="C218" s="159">
        <v>513000</v>
      </c>
      <c r="D218" s="18">
        <v>1615</v>
      </c>
      <c r="E218" s="19" t="s">
        <v>93</v>
      </c>
      <c r="F218" s="21"/>
      <c r="G218" s="166"/>
      <c r="H218" s="167"/>
    </row>
    <row r="219" spans="1:8" s="49" customFormat="1" x14ac:dyDescent="0.25">
      <c r="A219" s="50">
        <f t="shared" si="14"/>
        <v>0</v>
      </c>
      <c r="B219" s="50" t="str">
        <f t="shared" si="15"/>
        <v>02600</v>
      </c>
      <c r="C219" s="109">
        <v>511005</v>
      </c>
      <c r="D219" s="51">
        <v>1219</v>
      </c>
      <c r="E219" s="47" t="s">
        <v>12158</v>
      </c>
      <c r="F219" s="52"/>
      <c r="G219" s="166"/>
      <c r="H219" s="167"/>
    </row>
    <row r="220" spans="1:8" s="49" customFormat="1" x14ac:dyDescent="0.25">
      <c r="A220" s="50">
        <f t="shared" si="14"/>
        <v>0</v>
      </c>
      <c r="B220" s="50" t="str">
        <f t="shared" si="15"/>
        <v>02600</v>
      </c>
      <c r="C220" s="109">
        <v>511005</v>
      </c>
      <c r="D220" s="51">
        <v>1615</v>
      </c>
      <c r="E220" s="47" t="s">
        <v>12159</v>
      </c>
      <c r="F220" s="52"/>
      <c r="G220" s="166"/>
      <c r="H220" s="167"/>
    </row>
    <row r="221" spans="1:8" x14ac:dyDescent="0.25">
      <c r="A221" s="17">
        <f t="shared" si="14"/>
        <v>0</v>
      </c>
      <c r="B221" s="17" t="str">
        <f t="shared" si="15"/>
        <v>02600</v>
      </c>
      <c r="C221" s="159">
        <v>521110</v>
      </c>
      <c r="D221" s="107"/>
      <c r="E221" s="19" t="s">
        <v>12</v>
      </c>
      <c r="F221" s="21"/>
      <c r="G221" s="22">
        <f>ROUNDUP(SUM($G$215:$G$218)*VLOOKUP(C221,'Benefit Rates'!A:F,3,0),0)</f>
        <v>0</v>
      </c>
      <c r="H221" s="167"/>
    </row>
    <row r="222" spans="1:8" x14ac:dyDescent="0.25">
      <c r="A222" s="17">
        <f t="shared" si="14"/>
        <v>0</v>
      </c>
      <c r="B222" s="17" t="str">
        <f t="shared" si="15"/>
        <v>02600</v>
      </c>
      <c r="C222" s="159">
        <v>521120</v>
      </c>
      <c r="D222" s="107"/>
      <c r="E222" s="19" t="s">
        <v>59</v>
      </c>
      <c r="F222" s="21"/>
      <c r="G222" s="22">
        <f>ROUNDUP(SUM($G$215:$G$218)*VLOOKUP(C222,'Benefit Rates'!A:F,3,0),0)</f>
        <v>0</v>
      </c>
      <c r="H222" s="167"/>
    </row>
    <row r="223" spans="1:8" x14ac:dyDescent="0.25">
      <c r="A223" s="17">
        <f t="shared" si="14"/>
        <v>0</v>
      </c>
      <c r="B223" s="17" t="str">
        <f t="shared" si="15"/>
        <v>02600</v>
      </c>
      <c r="C223" s="159">
        <v>522100</v>
      </c>
      <c r="D223" s="107"/>
      <c r="E223" s="19" t="s">
        <v>60</v>
      </c>
      <c r="F223" s="21"/>
      <c r="G223" s="22">
        <f>ROUNDUP(SUM($G$215:$G$220)*VLOOKUP(C223,'Benefit Rates'!A:F,3,0),0)</f>
        <v>0</v>
      </c>
      <c r="H223" s="167"/>
    </row>
    <row r="224" spans="1:8" x14ac:dyDescent="0.25">
      <c r="A224" s="17">
        <f t="shared" si="14"/>
        <v>0</v>
      </c>
      <c r="B224" s="17" t="str">
        <f t="shared" si="15"/>
        <v>02600</v>
      </c>
      <c r="C224" s="159">
        <v>522200</v>
      </c>
      <c r="D224" s="107"/>
      <c r="E224" s="19" t="s">
        <v>15</v>
      </c>
      <c r="F224" s="21"/>
      <c r="G224" s="22">
        <f>ROUNDUP(SUM($G$215:$G$220)*VLOOKUP(C224,'Benefit Rates'!A:F,3,0),0)</f>
        <v>0</v>
      </c>
      <c r="H224" s="167"/>
    </row>
    <row r="225" spans="1:8" x14ac:dyDescent="0.25">
      <c r="A225" s="17">
        <f t="shared" si="14"/>
        <v>0</v>
      </c>
      <c r="B225" s="17" t="str">
        <f t="shared" si="15"/>
        <v>02600</v>
      </c>
      <c r="C225" s="159">
        <v>523110</v>
      </c>
      <c r="D225" s="107"/>
      <c r="E225" s="19" t="s">
        <v>61</v>
      </c>
      <c r="F225" s="21"/>
      <c r="G225" s="22">
        <f>ROUNDUP(SUM($G$215:$G$216)*VLOOKUP(C225,'Benefit Rates'!A:F,3,0),0)</f>
        <v>0</v>
      </c>
      <c r="H225" s="167"/>
    </row>
    <row r="226" spans="1:8" x14ac:dyDescent="0.25">
      <c r="A226" s="17">
        <f t="shared" si="14"/>
        <v>0</v>
      </c>
      <c r="B226" s="17" t="str">
        <f t="shared" si="15"/>
        <v>02600</v>
      </c>
      <c r="C226" s="159">
        <v>523120</v>
      </c>
      <c r="D226" s="107"/>
      <c r="E226" s="19" t="s">
        <v>62</v>
      </c>
      <c r="F226" s="21"/>
      <c r="G226" s="22">
        <f>ROUNDUP(SUM($G$215:$G$216)*VLOOKUP(C226,'Benefit Rates'!A:F,3,0),0)</f>
        <v>0</v>
      </c>
      <c r="H226" s="167"/>
    </row>
    <row r="227" spans="1:8" x14ac:dyDescent="0.25">
      <c r="A227" s="17">
        <f t="shared" si="14"/>
        <v>0</v>
      </c>
      <c r="B227" s="17" t="str">
        <f t="shared" si="15"/>
        <v>02600</v>
      </c>
      <c r="C227" s="159">
        <v>523130</v>
      </c>
      <c r="D227" s="107"/>
      <c r="E227" s="19" t="s">
        <v>63</v>
      </c>
      <c r="F227" s="21"/>
      <c r="G227" s="22">
        <f>ROUNDUP(SUM($G$215:$G$216)*VLOOKUP(C227,'Benefit Rates'!A:F,3,0),0)</f>
        <v>0</v>
      </c>
      <c r="H227" s="167"/>
    </row>
    <row r="228" spans="1:8" x14ac:dyDescent="0.25">
      <c r="A228" s="17">
        <f t="shared" si="14"/>
        <v>0</v>
      </c>
      <c r="B228" s="17" t="str">
        <f t="shared" si="15"/>
        <v>02600</v>
      </c>
      <c r="C228" s="159">
        <v>523140</v>
      </c>
      <c r="D228" s="107"/>
      <c r="E228" s="19" t="s">
        <v>64</v>
      </c>
      <c r="F228" s="21"/>
      <c r="G228" s="22">
        <f>ROUNDUP(SUM($G$215:$G$216)*VLOOKUP(C228,'Benefit Rates'!A:F,3,0),0)</f>
        <v>0</v>
      </c>
      <c r="H228" s="167"/>
    </row>
    <row r="229" spans="1:8" x14ac:dyDescent="0.25">
      <c r="A229" s="17">
        <f t="shared" si="14"/>
        <v>0</v>
      </c>
      <c r="B229" s="17" t="str">
        <f t="shared" si="15"/>
        <v>02600</v>
      </c>
      <c r="C229" s="159">
        <v>523150</v>
      </c>
      <c r="D229" s="107"/>
      <c r="E229" s="19" t="s">
        <v>6</v>
      </c>
      <c r="F229" s="21"/>
      <c r="G229" s="22">
        <f>ROUNDUP(SUM($G$215:$G$216)*VLOOKUP(C229,'Benefit Rates'!A:F,3,0),0)</f>
        <v>0</v>
      </c>
      <c r="H229" s="167"/>
    </row>
    <row r="230" spans="1:8" x14ac:dyDescent="0.25">
      <c r="A230" s="17">
        <f t="shared" si="14"/>
        <v>0</v>
      </c>
      <c r="B230" s="17" t="str">
        <f t="shared" si="15"/>
        <v>02600</v>
      </c>
      <c r="C230" s="159">
        <v>525000</v>
      </c>
      <c r="D230" s="107"/>
      <c r="E230" s="19" t="s">
        <v>20</v>
      </c>
      <c r="F230" s="21"/>
      <c r="G230" s="22">
        <f>ROUNDUP(SUM($G$215:$G$220)*VLOOKUP(C230,'Benefit Rates'!A:F,3,0),0)</f>
        <v>0</v>
      </c>
      <c r="H230" s="167"/>
    </row>
    <row r="231" spans="1:8" x14ac:dyDescent="0.25">
      <c r="A231" s="17">
        <f t="shared" si="14"/>
        <v>0</v>
      </c>
      <c r="B231" s="17" t="str">
        <f t="shared" si="15"/>
        <v>02600</v>
      </c>
      <c r="C231" s="159">
        <v>527200</v>
      </c>
      <c r="D231" s="107"/>
      <c r="E231" s="19" t="s">
        <v>65</v>
      </c>
      <c r="F231" s="21"/>
      <c r="G231" s="22">
        <f>ROUNDUP(SUM($G$215:$G$216)*VLOOKUP(C231,'Benefit Rates'!A:F,3,0),0)</f>
        <v>0</v>
      </c>
      <c r="H231" s="167"/>
    </row>
    <row r="232" spans="1:8" x14ac:dyDescent="0.25">
      <c r="A232" s="17">
        <f t="shared" si="14"/>
        <v>0</v>
      </c>
      <c r="B232" s="17" t="str">
        <f t="shared" si="15"/>
        <v>02600</v>
      </c>
      <c r="C232" s="159">
        <v>527300</v>
      </c>
      <c r="D232" s="107"/>
      <c r="E232" s="19" t="s">
        <v>66</v>
      </c>
      <c r="F232" s="21"/>
      <c r="G232" s="22">
        <f>ROUNDUP(SUM($G$215:$G$220)*VLOOKUP(C232,'Benefit Rates'!A:F,3,0),0)</f>
        <v>0</v>
      </c>
      <c r="H232" s="167"/>
    </row>
    <row r="233" spans="1:8" x14ac:dyDescent="0.25">
      <c r="A233" s="17">
        <f t="shared" si="14"/>
        <v>0</v>
      </c>
      <c r="B233" s="17" t="str">
        <f t="shared" si="15"/>
        <v>02600</v>
      </c>
      <c r="C233" s="159">
        <v>544160</v>
      </c>
      <c r="D233" s="107"/>
      <c r="E233" s="19" t="s">
        <v>94</v>
      </c>
      <c r="F233" s="21"/>
      <c r="G233" s="166"/>
      <c r="H233" s="167"/>
    </row>
    <row r="234" spans="1:8" ht="23.25" x14ac:dyDescent="0.35">
      <c r="A234" s="17"/>
      <c r="B234" s="87">
        <v>2700</v>
      </c>
      <c r="C234" s="88" t="s">
        <v>143</v>
      </c>
      <c r="D234" s="23"/>
      <c r="E234" s="24"/>
      <c r="F234" s="24"/>
      <c r="G234" s="25"/>
      <c r="H234" s="25"/>
    </row>
    <row r="235" spans="1:8" x14ac:dyDescent="0.25">
      <c r="A235" s="17">
        <f>$D$3</f>
        <v>0</v>
      </c>
      <c r="B235" s="17" t="str">
        <f>IF(LEN($D$4)=4,$D$4&amp;$D$5&amp;2700,0&amp;$D$4&amp;$D$5&amp;2700)</f>
        <v>02700</v>
      </c>
      <c r="C235" s="18">
        <v>551120</v>
      </c>
      <c r="D235" s="18"/>
      <c r="E235" s="19" t="s">
        <v>143</v>
      </c>
      <c r="F235" s="21"/>
      <c r="G235" s="166"/>
      <c r="H235" s="167"/>
    </row>
    <row r="236" spans="1:8" ht="23.25" x14ac:dyDescent="0.35">
      <c r="A236" s="17">
        <f>$D$3</f>
        <v>0</v>
      </c>
      <c r="B236" s="87">
        <v>2300</v>
      </c>
      <c r="C236" s="88" t="s">
        <v>144</v>
      </c>
      <c r="D236" s="23"/>
      <c r="E236" s="24"/>
      <c r="F236" s="24"/>
      <c r="G236" s="25"/>
      <c r="H236" s="25"/>
    </row>
    <row r="237" spans="1:8" x14ac:dyDescent="0.25">
      <c r="A237" s="17">
        <f>$D$3</f>
        <v>0</v>
      </c>
      <c r="B237" s="17" t="str">
        <f>2180&amp;$D$5&amp;2300</f>
        <v>21802300</v>
      </c>
      <c r="C237" s="18">
        <v>534110</v>
      </c>
      <c r="D237" s="18"/>
      <c r="E237" s="28" t="s">
        <v>95</v>
      </c>
      <c r="F237" s="21"/>
      <c r="G237" s="22">
        <f>IF(G3="YES",ROUND(F6*0.001,0),0)</f>
        <v>0</v>
      </c>
      <c r="H237" s="167"/>
    </row>
    <row r="238" spans="1:8" x14ac:dyDescent="0.25">
      <c r="A238" s="17">
        <f>$D$3</f>
        <v>0</v>
      </c>
      <c r="B238" s="17" t="str">
        <f>2180&amp;$D$5&amp;2300</f>
        <v>21802300</v>
      </c>
      <c r="C238" s="159">
        <v>537130</v>
      </c>
      <c r="D238" s="18"/>
      <c r="E238" s="28" t="s">
        <v>11943</v>
      </c>
      <c r="F238" s="21"/>
      <c r="G238" s="22">
        <f>IF(G4="YES",ROUND(((F6-G147-G180-G212)-((F6-G147-G180-G212)/(1+('IDC-Audit'!B3/1)))),0),0)</f>
        <v>0</v>
      </c>
      <c r="H238" s="167"/>
    </row>
    <row r="239" spans="1:8" s="49" customFormat="1" ht="23.25" x14ac:dyDescent="0.35">
      <c r="A239" s="50"/>
      <c r="B239" s="87">
        <v>2500</v>
      </c>
      <c r="C239" s="88" t="s">
        <v>11908</v>
      </c>
      <c r="D239" s="23"/>
      <c r="E239" s="24"/>
      <c r="F239" s="24"/>
      <c r="G239" s="25"/>
      <c r="H239" s="25"/>
    </row>
    <row r="240" spans="1:8" x14ac:dyDescent="0.25">
      <c r="A240" s="50">
        <f t="shared" ref="A240:A270" si="16">$D$3</f>
        <v>0</v>
      </c>
      <c r="B240" s="50" t="str">
        <f>1741&amp;$D$5&amp;2500</f>
        <v>17412500</v>
      </c>
      <c r="C240" s="53">
        <v>559120</v>
      </c>
      <c r="D240" s="106"/>
      <c r="E240" s="171" t="s">
        <v>11911</v>
      </c>
      <c r="F240" s="52"/>
      <c r="G240" s="166"/>
      <c r="H240" s="167"/>
    </row>
    <row r="241" spans="1:8" x14ac:dyDescent="0.25">
      <c r="A241" s="50">
        <f t="shared" si="16"/>
        <v>0</v>
      </c>
      <c r="B241" s="50" t="str">
        <f>1764&amp;$D$5&amp;2500</f>
        <v>17642500</v>
      </c>
      <c r="C241" s="53">
        <v>559120</v>
      </c>
      <c r="D241" s="106"/>
      <c r="E241" s="171" t="s">
        <v>12201</v>
      </c>
      <c r="F241" s="52"/>
      <c r="G241" s="166"/>
      <c r="H241" s="167"/>
    </row>
    <row r="242" spans="1:8" s="49" customFormat="1" x14ac:dyDescent="0.25">
      <c r="A242" s="50">
        <f t="shared" si="16"/>
        <v>0</v>
      </c>
      <c r="B242" s="50" t="str">
        <f>"1749"&amp;$D$5&amp;2500</f>
        <v>17492500</v>
      </c>
      <c r="C242" s="53">
        <v>559120</v>
      </c>
      <c r="D242" s="106"/>
      <c r="E242" s="171" t="s">
        <v>12213</v>
      </c>
      <c r="F242" s="52"/>
      <c r="G242" s="166"/>
      <c r="H242" s="167"/>
    </row>
    <row r="243" spans="1:8" x14ac:dyDescent="0.25">
      <c r="A243" s="50">
        <f t="shared" si="16"/>
        <v>0</v>
      </c>
      <c r="B243" s="50" t="str">
        <f>1759&amp;$D$5&amp;2500</f>
        <v>17592500</v>
      </c>
      <c r="C243" s="53">
        <v>559120</v>
      </c>
      <c r="D243" s="106"/>
      <c r="E243" s="171" t="s">
        <v>1000</v>
      </c>
      <c r="F243" s="52"/>
      <c r="G243" s="166"/>
      <c r="H243" s="167"/>
    </row>
    <row r="244" spans="1:8" x14ac:dyDescent="0.25">
      <c r="A244" s="50">
        <f t="shared" si="16"/>
        <v>0</v>
      </c>
      <c r="B244" s="50" t="str">
        <f>1754&amp;$D$5&amp;2500</f>
        <v>17542500</v>
      </c>
      <c r="C244" s="53">
        <v>559120</v>
      </c>
      <c r="D244" s="106"/>
      <c r="E244" s="171" t="s">
        <v>12202</v>
      </c>
      <c r="F244" s="52"/>
      <c r="G244" s="166"/>
      <c r="H244" s="167"/>
    </row>
    <row r="245" spans="1:8" x14ac:dyDescent="0.25">
      <c r="A245" s="50">
        <f t="shared" si="16"/>
        <v>0</v>
      </c>
      <c r="B245" s="50" t="str">
        <f>1780&amp;$D$5&amp;2500</f>
        <v>17802500</v>
      </c>
      <c r="C245" s="53">
        <v>559120</v>
      </c>
      <c r="D245" s="106"/>
      <c r="E245" s="171" t="s">
        <v>12019</v>
      </c>
      <c r="F245" s="52"/>
      <c r="G245" s="166"/>
      <c r="H245" s="167"/>
    </row>
    <row r="246" spans="1:8" s="49" customFormat="1" x14ac:dyDescent="0.25">
      <c r="A246" s="50">
        <f t="shared" si="16"/>
        <v>0</v>
      </c>
      <c r="B246" s="50" t="str">
        <f>1706&amp;$D$5&amp;2500</f>
        <v>17062500</v>
      </c>
      <c r="C246" s="53">
        <v>559120</v>
      </c>
      <c r="D246" s="106"/>
      <c r="E246" s="171" t="s">
        <v>12235</v>
      </c>
      <c r="F246" s="52"/>
      <c r="G246" s="166"/>
      <c r="H246" s="167"/>
    </row>
    <row r="247" spans="1:8" s="49" customFormat="1" x14ac:dyDescent="0.25">
      <c r="A247" s="50">
        <f t="shared" si="16"/>
        <v>0</v>
      </c>
      <c r="B247" s="50" t="str">
        <f>1767&amp;$D$5&amp;2500</f>
        <v>17672500</v>
      </c>
      <c r="C247" s="53">
        <v>559120</v>
      </c>
      <c r="D247" s="106"/>
      <c r="E247" s="171" t="s">
        <v>38</v>
      </c>
      <c r="F247" s="52"/>
      <c r="G247" s="166"/>
      <c r="H247" s="167"/>
    </row>
    <row r="248" spans="1:8" s="49" customFormat="1" x14ac:dyDescent="0.25">
      <c r="A248" s="50">
        <f t="shared" si="16"/>
        <v>0</v>
      </c>
      <c r="B248" s="50" t="str">
        <f>"1769"&amp;$D$5&amp;2500</f>
        <v>17692500</v>
      </c>
      <c r="C248" s="53">
        <v>559120</v>
      </c>
      <c r="D248" s="106"/>
      <c r="E248" s="171" t="s">
        <v>12214</v>
      </c>
      <c r="F248" s="52"/>
      <c r="G248" s="166"/>
      <c r="H248" s="167"/>
    </row>
    <row r="249" spans="1:8" x14ac:dyDescent="0.25">
      <c r="A249" s="50">
        <f t="shared" si="16"/>
        <v>0</v>
      </c>
      <c r="B249" s="50" t="str">
        <f>1743&amp;$D$5&amp;2500</f>
        <v>17432500</v>
      </c>
      <c r="C249" s="53">
        <v>559120</v>
      </c>
      <c r="D249" s="106"/>
      <c r="E249" s="171" t="s">
        <v>12203</v>
      </c>
      <c r="F249" s="52"/>
      <c r="G249" s="166"/>
      <c r="H249" s="167"/>
    </row>
    <row r="250" spans="1:8" x14ac:dyDescent="0.25">
      <c r="A250" s="50">
        <f t="shared" si="16"/>
        <v>0</v>
      </c>
      <c r="B250" s="50" t="str">
        <f>1724&amp;$D$5&amp;2500</f>
        <v>17242500</v>
      </c>
      <c r="C250" s="53">
        <v>559120</v>
      </c>
      <c r="D250" s="106"/>
      <c r="E250" s="171" t="s">
        <v>11910</v>
      </c>
      <c r="F250" s="52"/>
      <c r="G250" s="166"/>
      <c r="H250" s="167"/>
    </row>
    <row r="251" spans="1:8" x14ac:dyDescent="0.25">
      <c r="A251" s="50">
        <f t="shared" si="16"/>
        <v>0</v>
      </c>
      <c r="B251" s="50" t="str">
        <f>1733&amp;$D$5&amp;2500</f>
        <v>17332500</v>
      </c>
      <c r="C251" s="53">
        <v>559120</v>
      </c>
      <c r="D251" s="106"/>
      <c r="E251" s="171" t="s">
        <v>12204</v>
      </c>
      <c r="F251" s="52"/>
      <c r="G251" s="166"/>
      <c r="H251" s="167"/>
    </row>
    <row r="252" spans="1:8" s="49" customFormat="1" x14ac:dyDescent="0.25">
      <c r="A252" s="50">
        <f t="shared" si="16"/>
        <v>0</v>
      </c>
      <c r="B252" s="50" t="str">
        <f>1707&amp;$D$5&amp;2500</f>
        <v>17072500</v>
      </c>
      <c r="C252" s="53">
        <v>559120</v>
      </c>
      <c r="D252" s="106"/>
      <c r="E252" s="171" t="s">
        <v>12236</v>
      </c>
      <c r="F252" s="52"/>
      <c r="G252" s="166"/>
      <c r="H252" s="167"/>
    </row>
    <row r="253" spans="1:8" x14ac:dyDescent="0.25">
      <c r="A253" s="50">
        <f t="shared" si="16"/>
        <v>0</v>
      </c>
      <c r="B253" s="50" t="str">
        <f>1731&amp;$D$5&amp;2500</f>
        <v>17312500</v>
      </c>
      <c r="C253" s="53">
        <v>559120</v>
      </c>
      <c r="D253" s="106"/>
      <c r="E253" s="171" t="s">
        <v>37</v>
      </c>
      <c r="F253" s="52"/>
      <c r="G253" s="166"/>
      <c r="H253" s="167"/>
    </row>
    <row r="254" spans="1:8" s="49" customFormat="1" x14ac:dyDescent="0.25">
      <c r="A254" s="50">
        <f t="shared" si="16"/>
        <v>0</v>
      </c>
      <c r="B254" s="50" t="str">
        <f>1755&amp;$D$5&amp;2500</f>
        <v>17552500</v>
      </c>
      <c r="C254" s="53">
        <v>559120</v>
      </c>
      <c r="D254" s="106"/>
      <c r="E254" s="171" t="s">
        <v>12215</v>
      </c>
      <c r="F254" s="52"/>
      <c r="G254" s="166"/>
      <c r="H254" s="167"/>
    </row>
    <row r="255" spans="1:8" x14ac:dyDescent="0.25">
      <c r="A255" s="50">
        <f t="shared" si="16"/>
        <v>0</v>
      </c>
      <c r="B255" s="50" t="str">
        <f>1781&amp;$D$5&amp;2500</f>
        <v>17812500</v>
      </c>
      <c r="C255" s="53">
        <v>559120</v>
      </c>
      <c r="D255" s="106"/>
      <c r="E255" s="171" t="s">
        <v>12020</v>
      </c>
      <c r="F255" s="52"/>
      <c r="G255" s="166"/>
      <c r="H255" s="167"/>
    </row>
    <row r="256" spans="1:8" s="49" customFormat="1" x14ac:dyDescent="0.25">
      <c r="A256" s="50">
        <f t="shared" si="16"/>
        <v>0</v>
      </c>
      <c r="B256" s="50" t="str">
        <f>1737&amp;$D$5&amp;2500</f>
        <v>17372500</v>
      </c>
      <c r="C256" s="53">
        <v>559120</v>
      </c>
      <c r="D256" s="106"/>
      <c r="E256" s="171" t="s">
        <v>12205</v>
      </c>
      <c r="F256" s="52"/>
      <c r="G256" s="166"/>
      <c r="H256" s="167"/>
    </row>
    <row r="257" spans="1:8" s="49" customFormat="1" x14ac:dyDescent="0.25">
      <c r="A257" s="50">
        <f t="shared" si="16"/>
        <v>0</v>
      </c>
      <c r="B257" s="50" t="str">
        <f>1732&amp;$D$5&amp;2500</f>
        <v>17322500</v>
      </c>
      <c r="C257" s="53">
        <v>559120</v>
      </c>
      <c r="D257" s="106"/>
      <c r="E257" s="171" t="s">
        <v>12206</v>
      </c>
      <c r="F257" s="52"/>
      <c r="G257" s="166"/>
      <c r="H257" s="167"/>
    </row>
    <row r="258" spans="1:8" x14ac:dyDescent="0.25">
      <c r="A258" s="50">
        <f t="shared" si="16"/>
        <v>0</v>
      </c>
      <c r="B258" s="50" t="str">
        <f>1739&amp;$D$5&amp;2500</f>
        <v>17392500</v>
      </c>
      <c r="C258" s="53">
        <v>559120</v>
      </c>
      <c r="D258" s="106"/>
      <c r="E258" s="171" t="s">
        <v>12238</v>
      </c>
      <c r="F258" s="52"/>
      <c r="G258" s="166"/>
      <c r="H258" s="167"/>
    </row>
    <row r="259" spans="1:8" x14ac:dyDescent="0.25">
      <c r="A259" s="50">
        <f t="shared" si="16"/>
        <v>0</v>
      </c>
      <c r="B259" s="50" t="str">
        <f>1723&amp;$D$5&amp;2500</f>
        <v>17232500</v>
      </c>
      <c r="C259" s="53">
        <v>559120</v>
      </c>
      <c r="D259" s="106"/>
      <c r="E259" s="171" t="s">
        <v>12207</v>
      </c>
      <c r="F259" s="52"/>
      <c r="G259" s="166"/>
      <c r="H259" s="167"/>
    </row>
    <row r="260" spans="1:8" x14ac:dyDescent="0.25">
      <c r="A260" s="50">
        <f t="shared" si="16"/>
        <v>0</v>
      </c>
      <c r="B260" s="50" t="str">
        <f>1748&amp;$D$5&amp;2500</f>
        <v>17482500</v>
      </c>
      <c r="C260" s="53">
        <v>559120</v>
      </c>
      <c r="D260" s="106"/>
      <c r="E260" s="171" t="s">
        <v>12208</v>
      </c>
      <c r="F260" s="52"/>
      <c r="G260" s="166"/>
      <c r="H260" s="167"/>
    </row>
    <row r="261" spans="1:8" s="49" customFormat="1" x14ac:dyDescent="0.25">
      <c r="A261" s="50">
        <f t="shared" si="16"/>
        <v>0</v>
      </c>
      <c r="B261" s="50" t="str">
        <f>1762&amp;$D$5&amp;2500</f>
        <v>17622500</v>
      </c>
      <c r="C261" s="53">
        <v>559120</v>
      </c>
      <c r="D261" s="106"/>
      <c r="E261" s="171" t="s">
        <v>12209</v>
      </c>
      <c r="F261" s="52"/>
      <c r="G261" s="166"/>
      <c r="H261" s="167"/>
    </row>
    <row r="262" spans="1:8" x14ac:dyDescent="0.25">
      <c r="A262" s="50">
        <f t="shared" si="16"/>
        <v>0</v>
      </c>
      <c r="B262" s="50" t="str">
        <f>1708&amp;$D$5&amp;2500</f>
        <v>17082500</v>
      </c>
      <c r="C262" s="53">
        <v>559120</v>
      </c>
      <c r="D262" s="106"/>
      <c r="E262" s="171" t="s">
        <v>12237</v>
      </c>
      <c r="F262" s="52"/>
      <c r="G262" s="166"/>
      <c r="H262" s="167"/>
    </row>
    <row r="263" spans="1:8" x14ac:dyDescent="0.25">
      <c r="A263" s="50">
        <f t="shared" si="16"/>
        <v>0</v>
      </c>
      <c r="B263" s="50" t="str">
        <f>1768&amp;$D$5&amp;2500</f>
        <v>17682500</v>
      </c>
      <c r="C263" s="53">
        <v>559120</v>
      </c>
      <c r="D263" s="106"/>
      <c r="E263" s="171" t="s">
        <v>11946</v>
      </c>
      <c r="F263" s="52"/>
      <c r="G263" s="166"/>
      <c r="H263" s="167"/>
    </row>
    <row r="264" spans="1:8" s="49" customFormat="1" x14ac:dyDescent="0.25">
      <c r="A264" s="50">
        <f t="shared" si="16"/>
        <v>0</v>
      </c>
      <c r="B264" s="50" t="str">
        <f>1747&amp;$D$5&amp;2500</f>
        <v>17472500</v>
      </c>
      <c r="C264" s="53">
        <v>559120</v>
      </c>
      <c r="D264" s="106"/>
      <c r="E264" s="171" t="s">
        <v>12210</v>
      </c>
      <c r="F264" s="52"/>
      <c r="G264" s="166"/>
      <c r="H264" s="167"/>
    </row>
    <row r="265" spans="1:8" s="49" customFormat="1" x14ac:dyDescent="0.25">
      <c r="A265" s="50">
        <f t="shared" si="16"/>
        <v>0</v>
      </c>
      <c r="B265" s="50" t="str">
        <f>1728&amp;$D$5&amp;2500</f>
        <v>17282500</v>
      </c>
      <c r="C265" s="53">
        <v>559120</v>
      </c>
      <c r="D265" s="106"/>
      <c r="E265" s="171" t="s">
        <v>500</v>
      </c>
      <c r="F265" s="52"/>
      <c r="G265" s="166"/>
      <c r="H265" s="167"/>
    </row>
    <row r="266" spans="1:8" s="49" customFormat="1" x14ac:dyDescent="0.25">
      <c r="A266" s="50">
        <f t="shared" si="16"/>
        <v>0</v>
      </c>
      <c r="B266" s="50" t="str">
        <f>1749&amp;$D$5&amp;2500</f>
        <v>17492500</v>
      </c>
      <c r="C266" s="53">
        <v>559120</v>
      </c>
      <c r="D266" s="106"/>
      <c r="E266" s="171" t="s">
        <v>11945</v>
      </c>
      <c r="F266" s="52"/>
      <c r="G266" s="166"/>
      <c r="H266" s="167"/>
    </row>
    <row r="267" spans="1:8" s="49" customFormat="1" x14ac:dyDescent="0.25">
      <c r="A267" s="50">
        <f t="shared" si="16"/>
        <v>0</v>
      </c>
      <c r="B267" s="50" t="str">
        <f>1725&amp;$D$5&amp;2500</f>
        <v>17252500</v>
      </c>
      <c r="C267" s="53">
        <v>559120</v>
      </c>
      <c r="D267" s="106"/>
      <c r="E267" s="171" t="s">
        <v>12211</v>
      </c>
      <c r="F267" s="52"/>
      <c r="G267" s="166"/>
      <c r="H267" s="167"/>
    </row>
    <row r="268" spans="1:8" s="49" customFormat="1" x14ac:dyDescent="0.25">
      <c r="A268" s="50">
        <f t="shared" si="16"/>
        <v>0</v>
      </c>
      <c r="B268" s="50" t="str">
        <f>"1753"&amp;$D$5&amp;2500</f>
        <v>17532500</v>
      </c>
      <c r="C268" s="53">
        <v>559120</v>
      </c>
      <c r="D268" s="106"/>
      <c r="E268" s="171" t="s">
        <v>12216</v>
      </c>
      <c r="F268" s="52"/>
      <c r="G268" s="166"/>
      <c r="H268" s="167"/>
    </row>
    <row r="269" spans="1:8" x14ac:dyDescent="0.25">
      <c r="A269" s="50">
        <f t="shared" si="16"/>
        <v>0</v>
      </c>
      <c r="B269" s="50" t="str">
        <f>1727&amp;$D$5&amp;2500</f>
        <v>17272500</v>
      </c>
      <c r="C269" s="53">
        <v>559120</v>
      </c>
      <c r="D269" s="106"/>
      <c r="E269" s="171" t="s">
        <v>12212</v>
      </c>
      <c r="F269" s="52"/>
      <c r="G269" s="166"/>
      <c r="H269" s="167"/>
    </row>
    <row r="270" spans="1:8" x14ac:dyDescent="0.25">
      <c r="A270" s="50">
        <f t="shared" si="16"/>
        <v>0</v>
      </c>
      <c r="B270" s="50" t="str">
        <f>1782&amp;$D$5&amp;2500</f>
        <v>17822500</v>
      </c>
      <c r="C270" s="53">
        <v>559120</v>
      </c>
      <c r="D270" s="106"/>
      <c r="E270" s="171" t="s">
        <v>12021</v>
      </c>
      <c r="F270" s="52"/>
      <c r="G270" s="166"/>
      <c r="H270" s="167"/>
    </row>
    <row r="271" spans="1:8" ht="23.25" x14ac:dyDescent="0.35">
      <c r="A271" s="17"/>
      <c r="B271" s="83" t="s">
        <v>11909</v>
      </c>
      <c r="C271" s="68"/>
      <c r="D271" s="23"/>
      <c r="E271" s="24"/>
      <c r="F271" s="24"/>
      <c r="G271" s="25"/>
      <c r="H271" s="25"/>
    </row>
    <row r="272" spans="1:8" s="49" customFormat="1" x14ac:dyDescent="0.25">
      <c r="A272" s="50"/>
      <c r="B272" s="69" t="s">
        <v>12037</v>
      </c>
      <c r="C272" s="68"/>
      <c r="D272" s="23"/>
      <c r="E272" s="24"/>
      <c r="F272" s="24"/>
      <c r="G272" s="25"/>
      <c r="H272" s="101" t="s">
        <v>12038</v>
      </c>
    </row>
    <row r="273" spans="1:8" s="73" customFormat="1" ht="15.75" x14ac:dyDescent="0.25">
      <c r="A273" s="74" t="s">
        <v>11931</v>
      </c>
      <c r="B273" s="74"/>
      <c r="C273" s="74"/>
      <c r="D273" s="74"/>
      <c r="E273" s="74"/>
      <c r="F273" s="82"/>
      <c r="G273" s="168"/>
      <c r="H273" s="170"/>
    </row>
    <row r="274" spans="1:8" s="49" customFormat="1" ht="26.25" x14ac:dyDescent="0.4">
      <c r="A274" s="102" t="s">
        <v>531</v>
      </c>
      <c r="B274" s="69" t="s">
        <v>12134</v>
      </c>
      <c r="C274" s="68"/>
      <c r="D274" s="23"/>
      <c r="E274" s="24"/>
      <c r="F274" s="24"/>
      <c r="G274" s="206"/>
      <c r="H274" s="206"/>
    </row>
    <row r="275" spans="1:8" s="73" customFormat="1" ht="15.75" x14ac:dyDescent="0.25">
      <c r="A275" s="50">
        <f t="shared" ref="A275:A306" si="17">$D$3</f>
        <v>0</v>
      </c>
      <c r="B275" s="50" t="str">
        <f>"????"&amp;$D$5&amp;MID($G$274,6,4)</f>
        <v>????</v>
      </c>
      <c r="C275" s="53" t="str">
        <f>MID($G$274,11,6)</f>
        <v/>
      </c>
      <c r="D275" s="105"/>
      <c r="E275" s="103" t="s">
        <v>12056</v>
      </c>
      <c r="F275" s="104"/>
      <c r="G275" s="169"/>
      <c r="H275" s="167"/>
    </row>
    <row r="276" spans="1:8" s="73" customFormat="1" ht="15.75" x14ac:dyDescent="0.25">
      <c r="A276" s="50">
        <f t="shared" si="17"/>
        <v>0</v>
      </c>
      <c r="B276" s="50" t="str">
        <f>"????"&amp;$D$5&amp;MID($G$274,6,4)</f>
        <v>????</v>
      </c>
      <c r="C276" s="53" t="str">
        <f t="shared" ref="C276:C339" si="18">MID($G$274,11,6)</f>
        <v/>
      </c>
      <c r="D276" s="105"/>
      <c r="E276" s="103" t="s">
        <v>12057</v>
      </c>
      <c r="F276" s="104"/>
      <c r="G276" s="169"/>
      <c r="H276" s="167"/>
    </row>
    <row r="277" spans="1:8" s="73" customFormat="1" ht="15.75" x14ac:dyDescent="0.25">
      <c r="A277" s="50">
        <f t="shared" si="17"/>
        <v>0</v>
      </c>
      <c r="B277" s="50" t="str">
        <f>"????"&amp;$D$5&amp;MID($G$274,6,4)</f>
        <v>????</v>
      </c>
      <c r="C277" s="53" t="str">
        <f t="shared" si="18"/>
        <v/>
      </c>
      <c r="D277" s="105"/>
      <c r="E277" s="103" t="s">
        <v>12058</v>
      </c>
      <c r="F277" s="104"/>
      <c r="G277" s="169"/>
      <c r="H277" s="167"/>
    </row>
    <row r="278" spans="1:8" s="73" customFormat="1" ht="15.75" x14ac:dyDescent="0.25">
      <c r="A278" s="50">
        <f t="shared" si="17"/>
        <v>0</v>
      </c>
      <c r="B278" s="50" t="str">
        <f>"????"&amp;$D$5&amp;MID($G$274,6,4)</f>
        <v>????</v>
      </c>
      <c r="C278" s="53" t="str">
        <f t="shared" si="18"/>
        <v/>
      </c>
      <c r="D278" s="105"/>
      <c r="E278" s="103" t="s">
        <v>12059</v>
      </c>
      <c r="F278" s="104"/>
      <c r="G278" s="169"/>
      <c r="H278" s="167"/>
    </row>
    <row r="279" spans="1:8" s="73" customFormat="1" ht="15.75" x14ac:dyDescent="0.25">
      <c r="A279" s="50">
        <f t="shared" si="17"/>
        <v>0</v>
      </c>
      <c r="B279" s="50" t="str">
        <f>1950&amp;$D$5&amp;MID($G$274,6,4)</f>
        <v>1950</v>
      </c>
      <c r="C279" s="53" t="str">
        <f t="shared" si="18"/>
        <v/>
      </c>
      <c r="D279" s="105"/>
      <c r="E279" s="103" t="s">
        <v>497</v>
      </c>
      <c r="F279" s="104"/>
      <c r="G279" s="169"/>
      <c r="H279" s="167"/>
    </row>
    <row r="280" spans="1:8" s="73" customFormat="1" ht="15.75" x14ac:dyDescent="0.25">
      <c r="A280" s="50">
        <f t="shared" si="17"/>
        <v>0</v>
      </c>
      <c r="B280" s="50" t="str">
        <f>1941&amp;$D$5&amp;MID($G$274,6,4)</f>
        <v>1941</v>
      </c>
      <c r="C280" s="53" t="str">
        <f t="shared" si="18"/>
        <v/>
      </c>
      <c r="D280" s="105"/>
      <c r="E280" s="103" t="s">
        <v>12060</v>
      </c>
      <c r="F280" s="104"/>
      <c r="G280" s="169"/>
      <c r="H280" s="167"/>
    </row>
    <row r="281" spans="1:8" s="73" customFormat="1" ht="15.75" x14ac:dyDescent="0.25">
      <c r="A281" s="50">
        <f t="shared" si="17"/>
        <v>0</v>
      </c>
      <c r="B281" s="50" t="str">
        <f>1818&amp;$D$5&amp;MID($G$274,6,4)</f>
        <v>1818</v>
      </c>
      <c r="C281" s="53" t="str">
        <f t="shared" si="18"/>
        <v/>
      </c>
      <c r="D281" s="105"/>
      <c r="E281" s="103" t="s">
        <v>11941</v>
      </c>
      <c r="F281" s="104"/>
      <c r="G281" s="169"/>
      <c r="H281" s="167"/>
    </row>
    <row r="282" spans="1:8" s="73" customFormat="1" ht="15.75" x14ac:dyDescent="0.25">
      <c r="A282" s="50">
        <f t="shared" si="17"/>
        <v>0</v>
      </c>
      <c r="B282" s="50" t="str">
        <f>"????"&amp;$D$5&amp;MID($G$274,6,4)</f>
        <v>????</v>
      </c>
      <c r="C282" s="53" t="str">
        <f t="shared" si="18"/>
        <v/>
      </c>
      <c r="D282" s="105"/>
      <c r="E282" s="103" t="s">
        <v>12061</v>
      </c>
      <c r="F282" s="104"/>
      <c r="G282" s="169"/>
      <c r="H282" s="167"/>
    </row>
    <row r="283" spans="1:8" s="73" customFormat="1" ht="15.75" x14ac:dyDescent="0.25">
      <c r="A283" s="50">
        <f t="shared" si="17"/>
        <v>0</v>
      </c>
      <c r="B283" s="50" t="str">
        <f>1935&amp;$D$5&amp;MID($G$274,6,4)</f>
        <v>1935</v>
      </c>
      <c r="C283" s="53" t="str">
        <f t="shared" si="18"/>
        <v/>
      </c>
      <c r="D283" s="105"/>
      <c r="E283" s="103" t="s">
        <v>12062</v>
      </c>
      <c r="F283" s="104"/>
      <c r="G283" s="169"/>
      <c r="H283" s="167"/>
    </row>
    <row r="284" spans="1:8" s="73" customFormat="1" ht="15.75" x14ac:dyDescent="0.25">
      <c r="A284" s="50">
        <f t="shared" si="17"/>
        <v>0</v>
      </c>
      <c r="B284" s="50" t="str">
        <f>1805&amp;$D$5&amp;MID($G$274,6,4)</f>
        <v>1805</v>
      </c>
      <c r="C284" s="53" t="str">
        <f t="shared" si="18"/>
        <v/>
      </c>
      <c r="D284" s="105"/>
      <c r="E284" s="103" t="s">
        <v>12063</v>
      </c>
      <c r="F284" s="104"/>
      <c r="G284" s="169"/>
      <c r="H284" s="167"/>
    </row>
    <row r="285" spans="1:8" s="73" customFormat="1" ht="15.75" x14ac:dyDescent="0.25">
      <c r="A285" s="50">
        <f t="shared" si="17"/>
        <v>0</v>
      </c>
      <c r="B285" s="50" t="str">
        <f>1904&amp;$D$5&amp;MID($G$274,6,4)</f>
        <v>1904</v>
      </c>
      <c r="C285" s="53" t="str">
        <f t="shared" si="18"/>
        <v/>
      </c>
      <c r="D285" s="105"/>
      <c r="E285" s="103" t="s">
        <v>12064</v>
      </c>
      <c r="F285" s="104"/>
      <c r="G285" s="169"/>
      <c r="H285" s="167"/>
    </row>
    <row r="286" spans="1:8" s="73" customFormat="1" ht="15.75" x14ac:dyDescent="0.25">
      <c r="A286" s="50">
        <f t="shared" si="17"/>
        <v>0</v>
      </c>
      <c r="B286" s="50" t="str">
        <f>"????"&amp;$D$5&amp;MID($G$274,6,4)</f>
        <v>????</v>
      </c>
      <c r="C286" s="53" t="str">
        <f t="shared" si="18"/>
        <v/>
      </c>
      <c r="D286" s="105"/>
      <c r="E286" s="103" t="s">
        <v>12065</v>
      </c>
      <c r="F286" s="104"/>
      <c r="G286" s="169"/>
      <c r="H286" s="167"/>
    </row>
    <row r="287" spans="1:8" s="73" customFormat="1" ht="15.75" x14ac:dyDescent="0.25">
      <c r="A287" s="50">
        <f t="shared" si="17"/>
        <v>0</v>
      </c>
      <c r="B287" s="50" t="str">
        <f>1963&amp;$D$5&amp;MID($G$274,6,4)</f>
        <v>1963</v>
      </c>
      <c r="C287" s="53" t="str">
        <f t="shared" si="18"/>
        <v/>
      </c>
      <c r="D287" s="105"/>
      <c r="E287" s="103" t="s">
        <v>12066</v>
      </c>
      <c r="F287" s="104"/>
      <c r="G287" s="169"/>
      <c r="H287" s="167"/>
    </row>
    <row r="288" spans="1:8" s="73" customFormat="1" ht="15.75" x14ac:dyDescent="0.25">
      <c r="A288" s="50">
        <f t="shared" si="17"/>
        <v>0</v>
      </c>
      <c r="B288" s="50" t="str">
        <f>1937&amp;$D$5&amp;MID($G$274,6,4)</f>
        <v>1937</v>
      </c>
      <c r="C288" s="53" t="str">
        <f t="shared" si="18"/>
        <v/>
      </c>
      <c r="D288" s="105"/>
      <c r="E288" s="103" t="s">
        <v>12067</v>
      </c>
      <c r="F288" s="104"/>
      <c r="G288" s="169"/>
      <c r="H288" s="167"/>
    </row>
    <row r="289" spans="1:8" s="73" customFormat="1" ht="15.75" x14ac:dyDescent="0.25">
      <c r="A289" s="50">
        <f t="shared" si="17"/>
        <v>0</v>
      </c>
      <c r="B289" s="50" t="str">
        <f>1821&amp;$D$5&amp;MID($G$274,6,4)</f>
        <v>1821</v>
      </c>
      <c r="C289" s="53" t="str">
        <f t="shared" si="18"/>
        <v/>
      </c>
      <c r="D289" s="105"/>
      <c r="E289" s="103" t="s">
        <v>12068</v>
      </c>
      <c r="F289" s="104"/>
      <c r="G289" s="169"/>
      <c r="H289" s="167"/>
    </row>
    <row r="290" spans="1:8" s="73" customFormat="1" ht="15.75" x14ac:dyDescent="0.25">
      <c r="A290" s="50">
        <f t="shared" si="17"/>
        <v>0</v>
      </c>
      <c r="B290" s="50" t="str">
        <f>"????"&amp;$D$5&amp;MID($G$274,6,4)</f>
        <v>????</v>
      </c>
      <c r="C290" s="53" t="str">
        <f t="shared" si="18"/>
        <v/>
      </c>
      <c r="D290" s="105"/>
      <c r="E290" s="103" t="s">
        <v>12069</v>
      </c>
      <c r="F290" s="104"/>
      <c r="G290" s="169"/>
      <c r="H290" s="167"/>
    </row>
    <row r="291" spans="1:8" s="73" customFormat="1" ht="15.75" x14ac:dyDescent="0.25">
      <c r="A291" s="50">
        <f t="shared" si="17"/>
        <v>0</v>
      </c>
      <c r="B291" s="50" t="str">
        <f>1873&amp;$D$5&amp;MID($G$274,6,4)</f>
        <v>1873</v>
      </c>
      <c r="C291" s="53" t="str">
        <f t="shared" si="18"/>
        <v/>
      </c>
      <c r="D291" s="105"/>
      <c r="E291" s="103" t="s">
        <v>12070</v>
      </c>
      <c r="F291" s="104"/>
      <c r="G291" s="169"/>
      <c r="H291" s="167"/>
    </row>
    <row r="292" spans="1:8" s="73" customFormat="1" ht="15.75" x14ac:dyDescent="0.25">
      <c r="A292" s="50">
        <f t="shared" si="17"/>
        <v>0</v>
      </c>
      <c r="B292" s="50" t="str">
        <f>"????"&amp;$D$5&amp;MID($G$274,6,4)</f>
        <v>????</v>
      </c>
      <c r="C292" s="53" t="str">
        <f t="shared" si="18"/>
        <v/>
      </c>
      <c r="D292" s="105"/>
      <c r="E292" s="103" t="s">
        <v>12071</v>
      </c>
      <c r="F292" s="104"/>
      <c r="G292" s="169"/>
      <c r="H292" s="167"/>
    </row>
    <row r="293" spans="1:8" s="73" customFormat="1" ht="15.75" x14ac:dyDescent="0.25">
      <c r="A293" s="50">
        <f t="shared" si="17"/>
        <v>0</v>
      </c>
      <c r="B293" s="50" t="str">
        <f>1944&amp;$D$5&amp;MID($G$274,6,4)</f>
        <v>1944</v>
      </c>
      <c r="C293" s="53" t="str">
        <f t="shared" si="18"/>
        <v/>
      </c>
      <c r="D293" s="105"/>
      <c r="E293" s="103" t="s">
        <v>496</v>
      </c>
      <c r="F293" s="104"/>
      <c r="G293" s="169"/>
      <c r="H293" s="167"/>
    </row>
    <row r="294" spans="1:8" s="73" customFormat="1" ht="15.75" x14ac:dyDescent="0.25">
      <c r="A294" s="50">
        <f t="shared" si="17"/>
        <v>0</v>
      </c>
      <c r="B294" s="50" t="str">
        <f>"????"&amp;$D$5&amp;MID($G$274,6,4)</f>
        <v>????</v>
      </c>
      <c r="C294" s="53" t="str">
        <f t="shared" si="18"/>
        <v/>
      </c>
      <c r="D294" s="105"/>
      <c r="E294" s="103" t="s">
        <v>12072</v>
      </c>
      <c r="F294" s="104"/>
      <c r="G294" s="169"/>
      <c r="H294" s="167"/>
    </row>
    <row r="295" spans="1:8" s="73" customFormat="1" ht="15.75" x14ac:dyDescent="0.25">
      <c r="A295" s="50">
        <f t="shared" si="17"/>
        <v>0</v>
      </c>
      <c r="B295" s="50" t="str">
        <f>1874&amp;$D$5&amp;MID($G$274,6,4)</f>
        <v>1874</v>
      </c>
      <c r="C295" s="53" t="str">
        <f t="shared" si="18"/>
        <v/>
      </c>
      <c r="D295" s="105"/>
      <c r="E295" s="103" t="s">
        <v>12073</v>
      </c>
      <c r="F295" s="104"/>
      <c r="G295" s="169"/>
      <c r="H295" s="167"/>
    </row>
    <row r="296" spans="1:8" s="73" customFormat="1" ht="15.75" x14ac:dyDescent="0.25">
      <c r="A296" s="50">
        <f t="shared" si="17"/>
        <v>0</v>
      </c>
      <c r="B296" s="50" t="str">
        <f>1938&amp;$D$5&amp;MID($G$274,6,4)</f>
        <v>1938</v>
      </c>
      <c r="C296" s="53" t="str">
        <f t="shared" si="18"/>
        <v/>
      </c>
      <c r="D296" s="105"/>
      <c r="E296" s="103" t="s">
        <v>12074</v>
      </c>
      <c r="F296" s="104"/>
      <c r="G296" s="169"/>
      <c r="H296" s="167"/>
    </row>
    <row r="297" spans="1:8" s="73" customFormat="1" ht="15.75" x14ac:dyDescent="0.25">
      <c r="A297" s="50">
        <f t="shared" si="17"/>
        <v>0</v>
      </c>
      <c r="B297" s="50" t="str">
        <f>1948&amp;$D$5&amp;MID($G$274,6,4)</f>
        <v>1948</v>
      </c>
      <c r="C297" s="53" t="str">
        <f t="shared" si="18"/>
        <v/>
      </c>
      <c r="D297" s="105"/>
      <c r="E297" s="103" t="s">
        <v>12075</v>
      </c>
      <c r="F297" s="104"/>
      <c r="G297" s="169"/>
      <c r="H297" s="167"/>
    </row>
    <row r="298" spans="1:8" s="73" customFormat="1" ht="15.75" x14ac:dyDescent="0.25">
      <c r="A298" s="50">
        <f t="shared" si="17"/>
        <v>0</v>
      </c>
      <c r="B298" s="50" t="str">
        <f>1939&amp;$D$5&amp;MID($G$274,6,4)</f>
        <v>1939</v>
      </c>
      <c r="C298" s="53" t="str">
        <f t="shared" si="18"/>
        <v/>
      </c>
      <c r="D298" s="105"/>
      <c r="E298" s="103" t="s">
        <v>12076</v>
      </c>
      <c r="F298" s="104"/>
      <c r="G298" s="169"/>
      <c r="H298" s="167"/>
    </row>
    <row r="299" spans="1:8" s="73" customFormat="1" ht="15.75" x14ac:dyDescent="0.25">
      <c r="A299" s="50">
        <f t="shared" si="17"/>
        <v>0</v>
      </c>
      <c r="B299" s="50" t="str">
        <f>"????"&amp;$D$5&amp;MID($G$274,6,4)</f>
        <v>????</v>
      </c>
      <c r="C299" s="53" t="str">
        <f t="shared" si="18"/>
        <v/>
      </c>
      <c r="D299" s="105"/>
      <c r="E299" s="103" t="s">
        <v>12077</v>
      </c>
      <c r="F299" s="104"/>
      <c r="G299" s="169"/>
      <c r="H299" s="167"/>
    </row>
    <row r="300" spans="1:8" s="73" customFormat="1" ht="15.75" x14ac:dyDescent="0.25">
      <c r="A300" s="50">
        <f t="shared" si="17"/>
        <v>0</v>
      </c>
      <c r="B300" s="50" t="str">
        <f>1807&amp;$D$5&amp;MID($G$274,6,4)</f>
        <v>1807</v>
      </c>
      <c r="C300" s="53" t="str">
        <f t="shared" si="18"/>
        <v/>
      </c>
      <c r="D300" s="105"/>
      <c r="E300" s="103" t="s">
        <v>502</v>
      </c>
      <c r="F300" s="104"/>
      <c r="G300" s="169"/>
      <c r="H300" s="167"/>
    </row>
    <row r="301" spans="1:8" s="73" customFormat="1" ht="15.75" x14ac:dyDescent="0.25">
      <c r="A301" s="50">
        <f t="shared" si="17"/>
        <v>0</v>
      </c>
      <c r="B301" s="50" t="str">
        <f>1806&amp;$D$5&amp;MID($G$274,6,4)</f>
        <v>1806</v>
      </c>
      <c r="C301" s="53" t="str">
        <f t="shared" si="18"/>
        <v/>
      </c>
      <c r="D301" s="105"/>
      <c r="E301" s="103" t="s">
        <v>501</v>
      </c>
      <c r="F301" s="104"/>
      <c r="G301" s="169"/>
      <c r="H301" s="167"/>
    </row>
    <row r="302" spans="1:8" s="73" customFormat="1" ht="15.75" x14ac:dyDescent="0.25">
      <c r="A302" s="50">
        <f t="shared" si="17"/>
        <v>0</v>
      </c>
      <c r="B302" s="50" t="str">
        <f>1961&amp;$D$5&amp;MID($G$274,6,4)</f>
        <v>1961</v>
      </c>
      <c r="C302" s="53" t="str">
        <f t="shared" si="18"/>
        <v/>
      </c>
      <c r="D302" s="105"/>
      <c r="E302" s="103" t="s">
        <v>12078</v>
      </c>
      <c r="F302" s="104"/>
      <c r="G302" s="169"/>
      <c r="H302" s="167"/>
    </row>
    <row r="303" spans="1:8" s="73" customFormat="1" ht="15.75" x14ac:dyDescent="0.25">
      <c r="A303" s="50">
        <f t="shared" si="17"/>
        <v>0</v>
      </c>
      <c r="B303" s="50" t="str">
        <f>"????"&amp;$D$5&amp;MID($G$274,6,4)</f>
        <v>????</v>
      </c>
      <c r="C303" s="53" t="str">
        <f t="shared" si="18"/>
        <v/>
      </c>
      <c r="D303" s="105"/>
      <c r="E303" s="103" t="s">
        <v>12079</v>
      </c>
      <c r="F303" s="104"/>
      <c r="G303" s="169"/>
      <c r="H303" s="167"/>
    </row>
    <row r="304" spans="1:8" s="73" customFormat="1" ht="15.75" x14ac:dyDescent="0.25">
      <c r="A304" s="50">
        <f t="shared" si="17"/>
        <v>0</v>
      </c>
      <c r="B304" s="50" t="str">
        <f>1931&amp;$D$5&amp;MID($G$274,6,4)</f>
        <v>1931</v>
      </c>
      <c r="C304" s="53" t="str">
        <f t="shared" si="18"/>
        <v/>
      </c>
      <c r="D304" s="105"/>
      <c r="E304" s="103" t="s">
        <v>12080</v>
      </c>
      <c r="F304" s="104"/>
      <c r="G304" s="169"/>
      <c r="H304" s="167"/>
    </row>
    <row r="305" spans="1:8" s="73" customFormat="1" ht="15.75" x14ac:dyDescent="0.25">
      <c r="A305" s="50">
        <f t="shared" si="17"/>
        <v>0</v>
      </c>
      <c r="B305" s="50" t="str">
        <f>"????"&amp;$D$5&amp;MID($G$274,6,4)</f>
        <v>????</v>
      </c>
      <c r="C305" s="53" t="str">
        <f t="shared" si="18"/>
        <v/>
      </c>
      <c r="D305" s="105"/>
      <c r="E305" s="103" t="s">
        <v>12081</v>
      </c>
      <c r="F305" s="104"/>
      <c r="G305" s="169"/>
      <c r="H305" s="167"/>
    </row>
    <row r="306" spans="1:8" s="73" customFormat="1" ht="15.75" x14ac:dyDescent="0.25">
      <c r="A306" s="50">
        <f t="shared" si="17"/>
        <v>0</v>
      </c>
      <c r="B306" s="50" t="str">
        <f>1994&amp;$D$5&amp;MID($G$274,6,4)</f>
        <v>1994</v>
      </c>
      <c r="C306" s="53" t="str">
        <f t="shared" si="18"/>
        <v/>
      </c>
      <c r="D306" s="105"/>
      <c r="E306" s="103" t="s">
        <v>12082</v>
      </c>
      <c r="F306" s="104"/>
      <c r="G306" s="169"/>
      <c r="H306" s="167"/>
    </row>
    <row r="307" spans="1:8" s="73" customFormat="1" ht="15.75" x14ac:dyDescent="0.25">
      <c r="A307" s="50">
        <f t="shared" ref="A307:A338" si="19">$D$3</f>
        <v>0</v>
      </c>
      <c r="B307" s="50" t="str">
        <f>"????"&amp;$D$5&amp;MID($G$274,6,4)</f>
        <v>????</v>
      </c>
      <c r="C307" s="53" t="str">
        <f t="shared" si="18"/>
        <v/>
      </c>
      <c r="D307" s="105"/>
      <c r="E307" s="103" t="s">
        <v>12083</v>
      </c>
      <c r="F307" s="104"/>
      <c r="G307" s="169"/>
      <c r="H307" s="167"/>
    </row>
    <row r="308" spans="1:8" s="73" customFormat="1" ht="15.75" x14ac:dyDescent="0.25">
      <c r="A308" s="50">
        <f t="shared" si="19"/>
        <v>0</v>
      </c>
      <c r="B308" s="50" t="str">
        <f>1910&amp;$D$5&amp;MID($G$274,6,4)</f>
        <v>1910</v>
      </c>
      <c r="C308" s="53" t="str">
        <f t="shared" si="18"/>
        <v/>
      </c>
      <c r="D308" s="105"/>
      <c r="E308" s="103" t="s">
        <v>12084</v>
      </c>
      <c r="F308" s="104"/>
      <c r="G308" s="169"/>
      <c r="H308" s="167"/>
    </row>
    <row r="309" spans="1:8" s="73" customFormat="1" ht="15.75" x14ac:dyDescent="0.25">
      <c r="A309" s="50">
        <f t="shared" si="19"/>
        <v>0</v>
      </c>
      <c r="B309" s="50" t="str">
        <f>"????"&amp;$D$5&amp;MID($G$274,6,4)</f>
        <v>????</v>
      </c>
      <c r="C309" s="53" t="str">
        <f t="shared" si="18"/>
        <v/>
      </c>
      <c r="D309" s="105"/>
      <c r="E309" s="103" t="s">
        <v>12085</v>
      </c>
      <c r="F309" s="104"/>
      <c r="G309" s="169"/>
      <c r="H309" s="167"/>
    </row>
    <row r="310" spans="1:8" s="73" customFormat="1" ht="15.75" x14ac:dyDescent="0.25">
      <c r="A310" s="50">
        <f t="shared" si="19"/>
        <v>0</v>
      </c>
      <c r="B310" s="50" t="str">
        <f>"????"&amp;$D$5&amp;MID($G$274,6,4)</f>
        <v>????</v>
      </c>
      <c r="C310" s="53" t="str">
        <f t="shared" si="18"/>
        <v/>
      </c>
      <c r="D310" s="105"/>
      <c r="E310" s="103" t="s">
        <v>12086</v>
      </c>
      <c r="F310" s="104"/>
      <c r="G310" s="169"/>
      <c r="H310" s="167"/>
    </row>
    <row r="311" spans="1:8" s="73" customFormat="1" ht="15.75" x14ac:dyDescent="0.25">
      <c r="A311" s="50">
        <f t="shared" si="19"/>
        <v>0</v>
      </c>
      <c r="B311" s="50" t="str">
        <f>1817&amp;$D$5&amp;MID($G$274,6,4)</f>
        <v>1817</v>
      </c>
      <c r="C311" s="53" t="str">
        <f t="shared" si="18"/>
        <v/>
      </c>
      <c r="D311" s="105"/>
      <c r="E311" s="103" t="s">
        <v>12087</v>
      </c>
      <c r="F311" s="104"/>
      <c r="G311" s="169"/>
      <c r="H311" s="167"/>
    </row>
    <row r="312" spans="1:8" s="73" customFormat="1" ht="15.75" x14ac:dyDescent="0.25">
      <c r="A312" s="50">
        <f t="shared" si="19"/>
        <v>0</v>
      </c>
      <c r="B312" s="50" t="str">
        <f>"????"&amp;$D$5&amp;MID($G$274,6,4)</f>
        <v>????</v>
      </c>
      <c r="C312" s="53" t="str">
        <f t="shared" si="18"/>
        <v/>
      </c>
      <c r="D312" s="105"/>
      <c r="E312" s="103" t="s">
        <v>12088</v>
      </c>
      <c r="F312" s="104"/>
      <c r="G312" s="169"/>
      <c r="H312" s="167"/>
    </row>
    <row r="313" spans="1:8" s="73" customFormat="1" ht="15.75" x14ac:dyDescent="0.25">
      <c r="A313" s="50">
        <f t="shared" si="19"/>
        <v>0</v>
      </c>
      <c r="B313" s="50" t="str">
        <f>1978&amp;$D$5&amp;MID($G$274,6,4)</f>
        <v>1978</v>
      </c>
      <c r="C313" s="53" t="str">
        <f t="shared" si="18"/>
        <v/>
      </c>
      <c r="D313" s="105"/>
      <c r="E313" s="103" t="s">
        <v>499</v>
      </c>
      <c r="F313" s="104"/>
      <c r="G313" s="169"/>
      <c r="H313" s="167"/>
    </row>
    <row r="314" spans="1:8" s="73" customFormat="1" ht="15.75" x14ac:dyDescent="0.25">
      <c r="A314" s="50">
        <f t="shared" si="19"/>
        <v>0</v>
      </c>
      <c r="B314" s="50" t="str">
        <f>1968&amp;$D$5&amp;MID($G$274,6,4)</f>
        <v>1968</v>
      </c>
      <c r="C314" s="53" t="str">
        <f t="shared" si="18"/>
        <v/>
      </c>
      <c r="D314" s="105"/>
      <c r="E314" s="103" t="s">
        <v>498</v>
      </c>
      <c r="F314" s="104"/>
      <c r="G314" s="169"/>
      <c r="H314" s="167"/>
    </row>
    <row r="315" spans="1:8" s="73" customFormat="1" ht="15.75" x14ac:dyDescent="0.25">
      <c r="A315" s="50">
        <f t="shared" si="19"/>
        <v>0</v>
      </c>
      <c r="B315" s="50" t="str">
        <f t="shared" ref="B315:B320" si="20">"????"&amp;$D$5&amp;MID($G$274,6,4)</f>
        <v>????</v>
      </c>
      <c r="C315" s="53" t="str">
        <f t="shared" si="18"/>
        <v/>
      </c>
      <c r="D315" s="105"/>
      <c r="E315" s="103" t="s">
        <v>12089</v>
      </c>
      <c r="F315" s="104"/>
      <c r="G315" s="169"/>
      <c r="H315" s="167"/>
    </row>
    <row r="316" spans="1:8" s="73" customFormat="1" ht="15.75" x14ac:dyDescent="0.25">
      <c r="A316" s="50">
        <f t="shared" si="19"/>
        <v>0</v>
      </c>
      <c r="B316" s="50" t="str">
        <f t="shared" si="20"/>
        <v>????</v>
      </c>
      <c r="C316" s="53" t="str">
        <f t="shared" si="18"/>
        <v/>
      </c>
      <c r="D316" s="105"/>
      <c r="E316" s="103" t="s">
        <v>12090</v>
      </c>
      <c r="F316" s="104"/>
      <c r="G316" s="169"/>
      <c r="H316" s="167"/>
    </row>
    <row r="317" spans="1:8" s="73" customFormat="1" ht="15.75" x14ac:dyDescent="0.25">
      <c r="A317" s="50">
        <f t="shared" si="19"/>
        <v>0</v>
      </c>
      <c r="B317" s="50" t="str">
        <f t="shared" si="20"/>
        <v>????</v>
      </c>
      <c r="C317" s="53" t="str">
        <f t="shared" si="18"/>
        <v/>
      </c>
      <c r="D317" s="105"/>
      <c r="E317" s="103" t="s">
        <v>12091</v>
      </c>
      <c r="F317" s="104"/>
      <c r="G317" s="169"/>
      <c r="H317" s="167"/>
    </row>
    <row r="318" spans="1:8" s="73" customFormat="1" ht="15.75" x14ac:dyDescent="0.25">
      <c r="A318" s="50">
        <f t="shared" si="19"/>
        <v>0</v>
      </c>
      <c r="B318" s="50" t="str">
        <f t="shared" si="20"/>
        <v>????</v>
      </c>
      <c r="C318" s="53" t="str">
        <f t="shared" si="18"/>
        <v/>
      </c>
      <c r="D318" s="105"/>
      <c r="E318" s="103" t="s">
        <v>12092</v>
      </c>
      <c r="F318" s="104"/>
      <c r="G318" s="169"/>
      <c r="H318" s="167"/>
    </row>
    <row r="319" spans="1:8" s="73" customFormat="1" ht="15.75" x14ac:dyDescent="0.25">
      <c r="A319" s="50">
        <f t="shared" si="19"/>
        <v>0</v>
      </c>
      <c r="B319" s="50" t="str">
        <f t="shared" si="20"/>
        <v>????</v>
      </c>
      <c r="C319" s="53" t="str">
        <f t="shared" si="18"/>
        <v/>
      </c>
      <c r="D319" s="105"/>
      <c r="E319" s="103" t="s">
        <v>12093</v>
      </c>
      <c r="F319" s="104"/>
      <c r="G319" s="169"/>
      <c r="H319" s="167"/>
    </row>
    <row r="320" spans="1:8" s="73" customFormat="1" ht="15.75" x14ac:dyDescent="0.25">
      <c r="A320" s="50">
        <f t="shared" si="19"/>
        <v>0</v>
      </c>
      <c r="B320" s="50" t="str">
        <f t="shared" si="20"/>
        <v>????</v>
      </c>
      <c r="C320" s="53" t="str">
        <f t="shared" si="18"/>
        <v/>
      </c>
      <c r="D320" s="105"/>
      <c r="E320" s="103" t="s">
        <v>12094</v>
      </c>
      <c r="F320" s="104"/>
      <c r="G320" s="169"/>
      <c r="H320" s="167"/>
    </row>
    <row r="321" spans="1:8" s="73" customFormat="1" ht="15.75" x14ac:dyDescent="0.25">
      <c r="A321" s="50">
        <f t="shared" si="19"/>
        <v>0</v>
      </c>
      <c r="B321" s="50" t="str">
        <f>1975&amp;$D$5&amp;MID($G$274,6,4)</f>
        <v>1975</v>
      </c>
      <c r="C321" s="53" t="str">
        <f t="shared" si="18"/>
        <v/>
      </c>
      <c r="D321" s="105"/>
      <c r="E321" s="103" t="s">
        <v>12095</v>
      </c>
      <c r="F321" s="104"/>
      <c r="G321" s="169"/>
      <c r="H321" s="167"/>
    </row>
    <row r="322" spans="1:8" s="73" customFormat="1" ht="15.75" x14ac:dyDescent="0.25">
      <c r="A322" s="50">
        <f t="shared" si="19"/>
        <v>0</v>
      </c>
      <c r="B322" s="50" t="str">
        <f>1976&amp;$D$5&amp;MID($G$274,6,4)</f>
        <v>1976</v>
      </c>
      <c r="C322" s="53" t="str">
        <f t="shared" si="18"/>
        <v/>
      </c>
      <c r="D322" s="105"/>
      <c r="E322" s="103" t="s">
        <v>12096</v>
      </c>
      <c r="F322" s="104"/>
      <c r="G322" s="169"/>
      <c r="H322" s="167"/>
    </row>
    <row r="323" spans="1:8" s="73" customFormat="1" ht="15.75" x14ac:dyDescent="0.25">
      <c r="A323" s="50">
        <f t="shared" si="19"/>
        <v>0</v>
      </c>
      <c r="B323" s="50" t="str">
        <f>1962&amp;$D$5&amp;MID($G$274,6,4)</f>
        <v>1962</v>
      </c>
      <c r="C323" s="53" t="str">
        <f t="shared" si="18"/>
        <v/>
      </c>
      <c r="D323" s="105"/>
      <c r="E323" s="103" t="s">
        <v>12097</v>
      </c>
      <c r="F323" s="104"/>
      <c r="G323" s="169"/>
      <c r="H323" s="167"/>
    </row>
    <row r="324" spans="1:8" s="73" customFormat="1" ht="15.75" x14ac:dyDescent="0.25">
      <c r="A324" s="50">
        <f t="shared" si="19"/>
        <v>0</v>
      </c>
      <c r="B324" s="50" t="str">
        <f>"????"&amp;$D$5&amp;MID($G$274,6,4)</f>
        <v>????</v>
      </c>
      <c r="C324" s="53" t="str">
        <f t="shared" si="18"/>
        <v/>
      </c>
      <c r="D324" s="105"/>
      <c r="E324" s="103" t="s">
        <v>12098</v>
      </c>
      <c r="F324" s="104"/>
      <c r="G324" s="169"/>
      <c r="H324" s="167"/>
    </row>
    <row r="325" spans="1:8" s="73" customFormat="1" ht="15.75" x14ac:dyDescent="0.25">
      <c r="A325" s="50">
        <f t="shared" si="19"/>
        <v>0</v>
      </c>
      <c r="B325" s="50" t="str">
        <f>1808&amp;$D$5&amp;MID($G$274,6,4)</f>
        <v>1808</v>
      </c>
      <c r="C325" s="53" t="str">
        <f t="shared" si="18"/>
        <v/>
      </c>
      <c r="D325" s="105"/>
      <c r="E325" s="103" t="s">
        <v>12099</v>
      </c>
      <c r="F325" s="104"/>
      <c r="G325" s="169"/>
      <c r="H325" s="167"/>
    </row>
    <row r="326" spans="1:8" s="73" customFormat="1" ht="15.75" x14ac:dyDescent="0.25">
      <c r="A326" s="50">
        <f t="shared" si="19"/>
        <v>0</v>
      </c>
      <c r="B326" s="50" t="str">
        <f>"????"&amp;$D$5&amp;MID($G$274,6,4)</f>
        <v>????</v>
      </c>
      <c r="C326" s="53" t="str">
        <f t="shared" si="18"/>
        <v/>
      </c>
      <c r="D326" s="105"/>
      <c r="E326" s="103" t="s">
        <v>12100</v>
      </c>
      <c r="F326" s="104"/>
      <c r="G326" s="169"/>
      <c r="H326" s="167"/>
    </row>
    <row r="327" spans="1:8" s="73" customFormat="1" ht="15.75" x14ac:dyDescent="0.25">
      <c r="A327" s="50">
        <f t="shared" si="19"/>
        <v>0</v>
      </c>
      <c r="B327" s="50" t="str">
        <f>1815&amp;$D$5&amp;MID($G$274,6,4)</f>
        <v>1815</v>
      </c>
      <c r="C327" s="53" t="str">
        <f t="shared" si="18"/>
        <v/>
      </c>
      <c r="D327" s="105"/>
      <c r="E327" s="103" t="s">
        <v>12101</v>
      </c>
      <c r="F327" s="104"/>
      <c r="G327" s="169"/>
      <c r="H327" s="167"/>
    </row>
    <row r="328" spans="1:8" s="73" customFormat="1" ht="15.75" x14ac:dyDescent="0.25">
      <c r="A328" s="50">
        <f t="shared" si="19"/>
        <v>0</v>
      </c>
      <c r="B328" s="50" t="str">
        <f>1980&amp;$D$5&amp;MID($G$274,6,4)</f>
        <v>1980</v>
      </c>
      <c r="C328" s="53" t="str">
        <f t="shared" si="18"/>
        <v/>
      </c>
      <c r="D328" s="105"/>
      <c r="E328" s="103" t="s">
        <v>12102</v>
      </c>
      <c r="F328" s="104"/>
      <c r="G328" s="169"/>
      <c r="H328" s="167"/>
    </row>
    <row r="329" spans="1:8" s="73" customFormat="1" ht="15.75" x14ac:dyDescent="0.25">
      <c r="A329" s="50">
        <f t="shared" si="19"/>
        <v>0</v>
      </c>
      <c r="B329" s="50" t="str">
        <f>"????"&amp;$D$5&amp;MID($G$274,6,4)</f>
        <v>????</v>
      </c>
      <c r="C329" s="53" t="str">
        <f t="shared" si="18"/>
        <v/>
      </c>
      <c r="D329" s="105"/>
      <c r="E329" s="103" t="s">
        <v>12103</v>
      </c>
      <c r="F329" s="104"/>
      <c r="G329" s="169"/>
      <c r="H329" s="167"/>
    </row>
    <row r="330" spans="1:8" s="73" customFormat="1" ht="15.75" x14ac:dyDescent="0.25">
      <c r="A330" s="50">
        <f t="shared" si="19"/>
        <v>0</v>
      </c>
      <c r="B330" s="50" t="str">
        <f>1958&amp;$D$5&amp;MID($G$274,6,4)</f>
        <v>1958</v>
      </c>
      <c r="C330" s="53" t="str">
        <f t="shared" si="18"/>
        <v/>
      </c>
      <c r="D330" s="105"/>
      <c r="E330" s="103" t="s">
        <v>12104</v>
      </c>
      <c r="F330" s="104"/>
      <c r="G330" s="169"/>
      <c r="H330" s="167"/>
    </row>
    <row r="331" spans="1:8" s="73" customFormat="1" ht="15.75" x14ac:dyDescent="0.25">
      <c r="A331" s="50">
        <f t="shared" si="19"/>
        <v>0</v>
      </c>
      <c r="B331" s="50" t="str">
        <f>1955&amp;$D$5&amp;MID($G$274,6,4)</f>
        <v>1955</v>
      </c>
      <c r="C331" s="53" t="str">
        <f t="shared" si="18"/>
        <v/>
      </c>
      <c r="D331" s="105"/>
      <c r="E331" s="103" t="s">
        <v>12105</v>
      </c>
      <c r="F331" s="104"/>
      <c r="G331" s="169"/>
      <c r="H331" s="167"/>
    </row>
    <row r="332" spans="1:8" s="73" customFormat="1" ht="15.75" x14ac:dyDescent="0.25">
      <c r="A332" s="50">
        <f t="shared" si="19"/>
        <v>0</v>
      </c>
      <c r="B332" s="50" t="str">
        <f>1814&amp;$D$5&amp;MID($G$274,6,4)</f>
        <v>1814</v>
      </c>
      <c r="C332" s="53" t="str">
        <f t="shared" si="18"/>
        <v/>
      </c>
      <c r="D332" s="105"/>
      <c r="E332" s="103" t="s">
        <v>12106</v>
      </c>
      <c r="F332" s="104"/>
      <c r="G332" s="169"/>
      <c r="H332" s="167"/>
    </row>
    <row r="333" spans="1:8" s="73" customFormat="1" ht="15.75" x14ac:dyDescent="0.25">
      <c r="A333" s="50">
        <f t="shared" si="19"/>
        <v>0</v>
      </c>
      <c r="B333" s="50" t="str">
        <f>1960&amp;$D$5&amp;MID($G$274,6,4)</f>
        <v>1960</v>
      </c>
      <c r="C333" s="53" t="str">
        <f t="shared" si="18"/>
        <v/>
      </c>
      <c r="D333" s="105"/>
      <c r="E333" s="103" t="s">
        <v>12107</v>
      </c>
      <c r="F333" s="104"/>
      <c r="G333" s="169"/>
      <c r="H333" s="167"/>
    </row>
    <row r="334" spans="1:8" s="73" customFormat="1" ht="15.75" x14ac:dyDescent="0.25">
      <c r="A334" s="50">
        <f t="shared" si="19"/>
        <v>0</v>
      </c>
      <c r="B334" s="50" t="str">
        <f>"????"&amp;$D$5&amp;MID($G$274,6,4)</f>
        <v>????</v>
      </c>
      <c r="C334" s="53" t="str">
        <f t="shared" si="18"/>
        <v/>
      </c>
      <c r="D334" s="105"/>
      <c r="E334" s="103" t="s">
        <v>12108</v>
      </c>
      <c r="F334" s="104"/>
      <c r="G334" s="169"/>
      <c r="H334" s="167"/>
    </row>
    <row r="335" spans="1:8" s="73" customFormat="1" ht="15.75" x14ac:dyDescent="0.25">
      <c r="A335" s="50">
        <f t="shared" si="19"/>
        <v>0</v>
      </c>
      <c r="B335" s="50" t="str">
        <f>"????"&amp;$D$5&amp;MID($G$274,6,4)</f>
        <v>????</v>
      </c>
      <c r="C335" s="53" t="str">
        <f t="shared" si="18"/>
        <v/>
      </c>
      <c r="D335" s="105"/>
      <c r="E335" s="103" t="s">
        <v>12109</v>
      </c>
      <c r="F335" s="104"/>
      <c r="G335" s="169"/>
      <c r="H335" s="167"/>
    </row>
    <row r="336" spans="1:8" s="73" customFormat="1" ht="15.75" x14ac:dyDescent="0.25">
      <c r="A336" s="50">
        <f t="shared" si="19"/>
        <v>0</v>
      </c>
      <c r="B336" s="50" t="str">
        <f>1979&amp;$D$5&amp;MID($G$274,6,4)</f>
        <v>1979</v>
      </c>
      <c r="C336" s="53" t="str">
        <f t="shared" si="18"/>
        <v/>
      </c>
      <c r="D336" s="105"/>
      <c r="E336" s="103" t="s">
        <v>12110</v>
      </c>
      <c r="F336" s="104"/>
      <c r="G336" s="169"/>
      <c r="H336" s="167"/>
    </row>
    <row r="337" spans="1:8" s="73" customFormat="1" ht="15.75" x14ac:dyDescent="0.25">
      <c r="A337" s="50">
        <f t="shared" si="19"/>
        <v>0</v>
      </c>
      <c r="B337" s="50" t="str">
        <f>"????"&amp;$D$5&amp;MID($G$274,6,4)</f>
        <v>????</v>
      </c>
      <c r="C337" s="53" t="str">
        <f t="shared" si="18"/>
        <v/>
      </c>
      <c r="D337" s="105"/>
      <c r="E337" s="103" t="s">
        <v>12111</v>
      </c>
      <c r="F337" s="104"/>
      <c r="G337" s="169"/>
      <c r="H337" s="167"/>
    </row>
    <row r="338" spans="1:8" s="73" customFormat="1" ht="15.75" x14ac:dyDescent="0.25">
      <c r="A338" s="50">
        <f t="shared" si="19"/>
        <v>0</v>
      </c>
      <c r="B338" s="50" t="str">
        <f>"????"&amp;$D$5&amp;MID($G$274,6,4)</f>
        <v>????</v>
      </c>
      <c r="C338" s="53" t="str">
        <f t="shared" si="18"/>
        <v/>
      </c>
      <c r="D338" s="105"/>
      <c r="E338" s="103" t="s">
        <v>12112</v>
      </c>
      <c r="F338" s="104"/>
      <c r="G338" s="169"/>
      <c r="H338" s="167"/>
    </row>
    <row r="339" spans="1:8" s="73" customFormat="1" ht="15.75" x14ac:dyDescent="0.25">
      <c r="A339" s="50">
        <f t="shared" ref="A339:A356" si="21">$D$3</f>
        <v>0</v>
      </c>
      <c r="B339" s="50" t="str">
        <f>"????"&amp;$D$5&amp;MID($G$274,6,4)</f>
        <v>????</v>
      </c>
      <c r="C339" s="53" t="str">
        <f t="shared" si="18"/>
        <v/>
      </c>
      <c r="D339" s="105"/>
      <c r="E339" s="103" t="s">
        <v>12113</v>
      </c>
      <c r="F339" s="104"/>
      <c r="G339" s="169"/>
      <c r="H339" s="167"/>
    </row>
    <row r="340" spans="1:8" s="73" customFormat="1" ht="15.75" x14ac:dyDescent="0.25">
      <c r="A340" s="50">
        <f t="shared" si="21"/>
        <v>0</v>
      </c>
      <c r="B340" s="50" t="str">
        <f>"????"&amp;$D$5&amp;MID($G$274,6,4)</f>
        <v>????</v>
      </c>
      <c r="C340" s="53" t="str">
        <f t="shared" ref="C340:C356" si="22">MID($G$274,11,6)</f>
        <v/>
      </c>
      <c r="D340" s="105"/>
      <c r="E340" s="103" t="s">
        <v>12114</v>
      </c>
      <c r="F340" s="104"/>
      <c r="G340" s="169"/>
      <c r="H340" s="167"/>
    </row>
    <row r="341" spans="1:8" s="73" customFormat="1" ht="15.75" x14ac:dyDescent="0.25">
      <c r="A341" s="50">
        <f t="shared" si="21"/>
        <v>0</v>
      </c>
      <c r="B341" s="50" t="str">
        <f>1956&amp;$D$5&amp;MID($G$274,6,4)</f>
        <v>1956</v>
      </c>
      <c r="C341" s="53" t="str">
        <f t="shared" si="22"/>
        <v/>
      </c>
      <c r="D341" s="105"/>
      <c r="E341" s="103" t="s">
        <v>12115</v>
      </c>
      <c r="F341" s="104"/>
      <c r="G341" s="169"/>
      <c r="H341" s="167"/>
    </row>
    <row r="342" spans="1:8" s="73" customFormat="1" ht="15.75" x14ac:dyDescent="0.25">
      <c r="A342" s="50">
        <f t="shared" si="21"/>
        <v>0</v>
      </c>
      <c r="B342" s="50" t="str">
        <f>1949&amp;$D$5&amp;MID($G$274,6,4)</f>
        <v>1949</v>
      </c>
      <c r="C342" s="53" t="str">
        <f t="shared" si="22"/>
        <v/>
      </c>
      <c r="D342" s="105"/>
      <c r="E342" s="103" t="s">
        <v>12116</v>
      </c>
      <c r="F342" s="104"/>
      <c r="G342" s="169"/>
      <c r="H342" s="167"/>
    </row>
    <row r="343" spans="1:8" s="73" customFormat="1" ht="15.75" x14ac:dyDescent="0.25">
      <c r="A343" s="50">
        <f t="shared" si="21"/>
        <v>0</v>
      </c>
      <c r="B343" s="50" t="str">
        <f>"????"&amp;$D$5&amp;MID($G$274,6,4)</f>
        <v>????</v>
      </c>
      <c r="C343" s="53" t="str">
        <f t="shared" si="22"/>
        <v/>
      </c>
      <c r="D343" s="105"/>
      <c r="E343" s="103" t="s">
        <v>12117</v>
      </c>
      <c r="F343" s="104"/>
      <c r="G343" s="169"/>
      <c r="H343" s="167"/>
    </row>
    <row r="344" spans="1:8" s="73" customFormat="1" ht="15.75" x14ac:dyDescent="0.25">
      <c r="A344" s="50">
        <f t="shared" si="21"/>
        <v>0</v>
      </c>
      <c r="B344" s="50" t="str">
        <f>"????"&amp;$D$5&amp;MID($G$274,6,4)</f>
        <v>????</v>
      </c>
      <c r="C344" s="53" t="str">
        <f t="shared" si="22"/>
        <v/>
      </c>
      <c r="D344" s="105"/>
      <c r="E344" s="103" t="s">
        <v>12118</v>
      </c>
      <c r="F344" s="104"/>
      <c r="G344" s="169"/>
      <c r="H344" s="167"/>
    </row>
    <row r="345" spans="1:8" s="73" customFormat="1" ht="15.75" x14ac:dyDescent="0.25">
      <c r="A345" s="50">
        <f t="shared" si="21"/>
        <v>0</v>
      </c>
      <c r="B345" s="50" t="str">
        <f>1959&amp;$D$5&amp;MID($G$274,6,4)</f>
        <v>1959</v>
      </c>
      <c r="C345" s="53" t="str">
        <f t="shared" si="22"/>
        <v/>
      </c>
      <c r="D345" s="105"/>
      <c r="E345" s="103" t="s">
        <v>12119</v>
      </c>
      <c r="F345" s="104"/>
      <c r="G345" s="169"/>
      <c r="H345" s="167"/>
    </row>
    <row r="346" spans="1:8" s="73" customFormat="1" ht="15.75" x14ac:dyDescent="0.25">
      <c r="A346" s="50">
        <f t="shared" si="21"/>
        <v>0</v>
      </c>
      <c r="B346" s="50" t="str">
        <f>"????"&amp;$D$5&amp;MID($G$274,6,4)</f>
        <v>????</v>
      </c>
      <c r="C346" s="53" t="str">
        <f t="shared" si="22"/>
        <v/>
      </c>
      <c r="D346" s="105"/>
      <c r="E346" s="103" t="s">
        <v>12120</v>
      </c>
      <c r="F346" s="104"/>
      <c r="G346" s="169"/>
      <c r="H346" s="167"/>
    </row>
    <row r="347" spans="1:8" s="73" customFormat="1" ht="15.75" x14ac:dyDescent="0.25">
      <c r="A347" s="50">
        <f t="shared" si="21"/>
        <v>0</v>
      </c>
      <c r="B347" s="50" t="str">
        <f>"????"&amp;$D$5&amp;MID($G$274,6,4)</f>
        <v>????</v>
      </c>
      <c r="C347" s="53" t="str">
        <f t="shared" si="22"/>
        <v/>
      </c>
      <c r="D347" s="105"/>
      <c r="E347" s="103" t="s">
        <v>12121</v>
      </c>
      <c r="F347" s="104"/>
      <c r="G347" s="169"/>
      <c r="H347" s="167"/>
    </row>
    <row r="348" spans="1:8" s="73" customFormat="1" ht="15.75" x14ac:dyDescent="0.25">
      <c r="A348" s="50">
        <f t="shared" si="21"/>
        <v>0</v>
      </c>
      <c r="B348" s="50" t="str">
        <f>1826&amp;$D$5&amp;MID($G$274,6,4)</f>
        <v>1826</v>
      </c>
      <c r="C348" s="53" t="str">
        <f t="shared" si="22"/>
        <v/>
      </c>
      <c r="D348" s="105"/>
      <c r="E348" s="103" t="s">
        <v>12122</v>
      </c>
      <c r="F348" s="104"/>
      <c r="G348" s="169"/>
      <c r="H348" s="167"/>
    </row>
    <row r="349" spans="1:8" s="73" customFormat="1" ht="15.75" x14ac:dyDescent="0.25">
      <c r="A349" s="50">
        <f t="shared" si="21"/>
        <v>0</v>
      </c>
      <c r="B349" s="50" t="str">
        <f t="shared" ref="B349:B354" si="23">"????"&amp;$D$5&amp;MID($G$274,6,4)</f>
        <v>????</v>
      </c>
      <c r="C349" s="53" t="str">
        <f t="shared" si="22"/>
        <v/>
      </c>
      <c r="D349" s="105"/>
      <c r="E349" s="103" t="s">
        <v>12123</v>
      </c>
      <c r="F349" s="104"/>
      <c r="G349" s="169"/>
      <c r="H349" s="167"/>
    </row>
    <row r="350" spans="1:8" s="73" customFormat="1" ht="15.75" x14ac:dyDescent="0.25">
      <c r="A350" s="50">
        <f t="shared" si="21"/>
        <v>0</v>
      </c>
      <c r="B350" s="50" t="str">
        <f t="shared" si="23"/>
        <v>????</v>
      </c>
      <c r="C350" s="53" t="str">
        <f t="shared" si="22"/>
        <v/>
      </c>
      <c r="D350" s="105"/>
      <c r="E350" s="103" t="s">
        <v>12124</v>
      </c>
      <c r="F350" s="104"/>
      <c r="G350" s="169"/>
      <c r="H350" s="167"/>
    </row>
    <row r="351" spans="1:8" s="73" customFormat="1" ht="15.75" x14ac:dyDescent="0.25">
      <c r="A351" s="50">
        <f t="shared" si="21"/>
        <v>0</v>
      </c>
      <c r="B351" s="50" t="str">
        <f t="shared" si="23"/>
        <v>????</v>
      </c>
      <c r="C351" s="53" t="str">
        <f t="shared" si="22"/>
        <v/>
      </c>
      <c r="D351" s="105"/>
      <c r="E351" s="103" t="s">
        <v>12125</v>
      </c>
      <c r="F351" s="104"/>
      <c r="G351" s="169"/>
      <c r="H351" s="167"/>
    </row>
    <row r="352" spans="1:8" s="73" customFormat="1" ht="15.75" x14ac:dyDescent="0.25">
      <c r="A352" s="50">
        <f t="shared" si="21"/>
        <v>0</v>
      </c>
      <c r="B352" s="50" t="str">
        <f t="shared" si="23"/>
        <v>????</v>
      </c>
      <c r="C352" s="53" t="str">
        <f t="shared" si="22"/>
        <v/>
      </c>
      <c r="D352" s="105"/>
      <c r="E352" s="103" t="s">
        <v>12126</v>
      </c>
      <c r="F352" s="104"/>
      <c r="G352" s="169"/>
      <c r="H352" s="167"/>
    </row>
    <row r="353" spans="1:8" s="73" customFormat="1" ht="15.75" x14ac:dyDescent="0.25">
      <c r="A353" s="50">
        <f t="shared" si="21"/>
        <v>0</v>
      </c>
      <c r="B353" s="50" t="str">
        <f t="shared" si="23"/>
        <v>????</v>
      </c>
      <c r="C353" s="53" t="str">
        <f t="shared" si="22"/>
        <v/>
      </c>
      <c r="D353" s="105"/>
      <c r="E353" s="103" t="s">
        <v>12127</v>
      </c>
      <c r="F353" s="104"/>
      <c r="G353" s="169"/>
      <c r="H353" s="167"/>
    </row>
    <row r="354" spans="1:8" s="73" customFormat="1" ht="15.75" x14ac:dyDescent="0.25">
      <c r="A354" s="50">
        <f t="shared" si="21"/>
        <v>0</v>
      </c>
      <c r="B354" s="50" t="str">
        <f t="shared" si="23"/>
        <v>????</v>
      </c>
      <c r="C354" s="53" t="str">
        <f t="shared" si="22"/>
        <v/>
      </c>
      <c r="D354" s="105"/>
      <c r="E354" s="103" t="s">
        <v>12128</v>
      </c>
      <c r="F354" s="104"/>
      <c r="G354" s="169"/>
      <c r="H354" s="167"/>
    </row>
    <row r="355" spans="1:8" s="73" customFormat="1" ht="15.75" x14ac:dyDescent="0.25">
      <c r="A355" s="50">
        <f t="shared" si="21"/>
        <v>0</v>
      </c>
      <c r="B355" s="50" t="str">
        <f>1810&amp;$D$5&amp;MID($G$274,6,4)</f>
        <v>1810</v>
      </c>
      <c r="C355" s="53" t="str">
        <f t="shared" si="22"/>
        <v/>
      </c>
      <c r="D355" s="105"/>
      <c r="E355" s="103" t="s">
        <v>12129</v>
      </c>
      <c r="F355" s="104"/>
      <c r="G355" s="169"/>
      <c r="H355" s="167"/>
    </row>
    <row r="356" spans="1:8" s="73" customFormat="1" ht="15.75" x14ac:dyDescent="0.25">
      <c r="A356" s="50">
        <f t="shared" si="21"/>
        <v>0</v>
      </c>
      <c r="B356" s="50" t="str">
        <f>1902&amp;$D$5&amp;MID($G$274,6,4)</f>
        <v>1902</v>
      </c>
      <c r="C356" s="53" t="str">
        <f t="shared" si="22"/>
        <v/>
      </c>
      <c r="D356" s="105"/>
      <c r="E356" s="103" t="s">
        <v>12130</v>
      </c>
      <c r="F356" s="104"/>
      <c r="G356" s="169"/>
      <c r="H356" s="167"/>
    </row>
    <row r="357" spans="1:8" x14ac:dyDescent="0.25">
      <c r="A357" s="17"/>
      <c r="B357" s="17"/>
      <c r="C357" s="18"/>
      <c r="D357" s="18"/>
      <c r="E357" s="19"/>
      <c r="F357" s="19"/>
      <c r="G357" s="20"/>
    </row>
    <row r="358" spans="1:8" x14ac:dyDescent="0.25">
      <c r="A358" s="17"/>
      <c r="B358" s="17"/>
      <c r="C358" s="18"/>
      <c r="D358" s="18"/>
      <c r="E358" s="29" t="s">
        <v>96</v>
      </c>
      <c r="F358" s="30">
        <f>SUM(F9:F357)</f>
        <v>0</v>
      </c>
      <c r="G358" s="31">
        <f>SUM(G9:G357)</f>
        <v>0</v>
      </c>
    </row>
    <row r="359" spans="1:8" x14ac:dyDescent="0.25">
      <c r="E359" s="19"/>
      <c r="F359" s="19"/>
      <c r="G359" s="32" t="s">
        <v>97</v>
      </c>
    </row>
    <row r="360" spans="1:8" x14ac:dyDescent="0.25">
      <c r="A360" s="33"/>
      <c r="B360" s="34"/>
      <c r="C360" s="35"/>
      <c r="D360" s="35"/>
      <c r="E360" s="19"/>
      <c r="F360" s="19"/>
      <c r="G360" s="36">
        <f>F6-H6</f>
        <v>0</v>
      </c>
    </row>
    <row r="362" spans="1:8" x14ac:dyDescent="0.25">
      <c r="G362" s="37"/>
    </row>
    <row r="363" spans="1:8" x14ac:dyDescent="0.25">
      <c r="G363" s="37"/>
    </row>
    <row r="364" spans="1:8" x14ac:dyDescent="0.25">
      <c r="G364" s="37"/>
    </row>
    <row r="365" spans="1:8" x14ac:dyDescent="0.25">
      <c r="G365" s="37"/>
    </row>
    <row r="366" spans="1:8" x14ac:dyDescent="0.25">
      <c r="G366" s="37"/>
    </row>
    <row r="367" spans="1:8" x14ac:dyDescent="0.25">
      <c r="G367" s="37"/>
    </row>
    <row r="368" spans="1:8" x14ac:dyDescent="0.25">
      <c r="G368" s="37"/>
    </row>
    <row r="369" spans="7:7" x14ac:dyDescent="0.25">
      <c r="G369" s="37"/>
    </row>
    <row r="370" spans="7:7" x14ac:dyDescent="0.25">
      <c r="G370" s="37"/>
    </row>
    <row r="371" spans="7:7" x14ac:dyDescent="0.25">
      <c r="G371" s="37"/>
    </row>
    <row r="372" spans="7:7" x14ac:dyDescent="0.25">
      <c r="G372" s="37"/>
    </row>
    <row r="373" spans="7:7" x14ac:dyDescent="0.25">
      <c r="G373" s="37"/>
    </row>
  </sheetData>
  <autoFilter ref="A7:AN356"/>
  <sortState ref="A244:AN267">
    <sortCondition ref="E244:E267"/>
  </sortState>
  <mergeCells count="2">
    <mergeCell ref="C1:F1"/>
    <mergeCell ref="G274:H274"/>
  </mergeCells>
  <dataValidations count="1">
    <dataValidation type="list" allowBlank="1" showInputMessage="1" showErrorMessage="1" sqref="G274">
      <formula1>$AL$3:$AL$35</formula1>
    </dataValidation>
  </dataValidations>
  <pageMargins left="0.7" right="0.7" top="0.75" bottom="0.75" header="0.3" footer="0.3"/>
  <pageSetup scale="52" orientation="portrait" r:id="rId1"/>
  <headerFooter>
    <oddHeader xml:space="preserve">&amp;CAPS PROGRAM REQUEST - BUDGET BREAKDOWN
</oddHeader>
  </headerFooter>
  <rowBreaks count="4" manualBreakCount="4">
    <brk id="76" max="7" man="1"/>
    <brk id="148" max="7" man="1"/>
    <brk id="233" max="7" man="1"/>
    <brk id="308" max="7"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59999389629810485"/>
    <pageSetUpPr fitToPage="1"/>
  </sheetPr>
  <dimension ref="A1:K88"/>
  <sheetViews>
    <sheetView zoomScaleNormal="100" workbookViewId="0">
      <selection activeCell="C4" sqref="C4:J4"/>
    </sheetView>
  </sheetViews>
  <sheetFormatPr defaultColWidth="9.140625" defaultRowHeight="15" outlineLevelRow="1" x14ac:dyDescent="0.25"/>
  <cols>
    <col min="1" max="2" width="9.140625" style="92"/>
    <col min="3" max="3" width="15.42578125" style="92" bestFit="1" customWidth="1"/>
    <col min="4" max="4" width="9.140625" style="92"/>
    <col min="5" max="5" width="10.5703125" style="92" customWidth="1"/>
    <col min="6" max="6" width="13.7109375" style="92" customWidth="1"/>
    <col min="7" max="8" width="9.140625" style="92"/>
    <col min="9" max="9" width="9.7109375" style="92" bestFit="1" customWidth="1"/>
    <col min="10" max="16384" width="9.140625" style="92"/>
  </cols>
  <sheetData>
    <row r="1" spans="1:11" ht="15" customHeight="1" x14ac:dyDescent="0.25">
      <c r="C1" s="218" t="s">
        <v>12222</v>
      </c>
      <c r="D1" s="219"/>
      <c r="E1" s="219"/>
      <c r="F1" s="219"/>
      <c r="G1" s="219"/>
      <c r="H1" s="219"/>
      <c r="I1" s="219"/>
      <c r="J1" s="219"/>
    </row>
    <row r="2" spans="1:11" ht="69.75" customHeight="1" thickBot="1" x14ac:dyDescent="0.3">
      <c r="C2" s="220"/>
      <c r="D2" s="221"/>
      <c r="E2" s="221"/>
      <c r="F2" s="221"/>
      <c r="G2" s="221"/>
      <c r="H2" s="221"/>
      <c r="I2" s="221"/>
      <c r="J2" s="221"/>
    </row>
    <row r="3" spans="1:11" x14ac:dyDescent="0.25">
      <c r="C3" s="111"/>
      <c r="D3" s="111"/>
      <c r="E3" s="111"/>
      <c r="F3" s="111"/>
      <c r="G3" s="111"/>
      <c r="H3" s="111"/>
      <c r="I3" s="111"/>
    </row>
    <row r="4" spans="1:11" ht="26.25" x14ac:dyDescent="0.4">
      <c r="C4" s="222" t="s">
        <v>12223</v>
      </c>
      <c r="D4" s="222"/>
      <c r="E4" s="222"/>
      <c r="F4" s="222"/>
      <c r="G4" s="222"/>
      <c r="H4" s="222"/>
      <c r="I4" s="222"/>
      <c r="J4" s="222"/>
    </row>
    <row r="5" spans="1:11" ht="26.25" x14ac:dyDescent="0.4">
      <c r="C5" s="112"/>
      <c r="D5" s="112"/>
      <c r="E5" s="112"/>
      <c r="F5" s="112"/>
      <c r="G5" s="112"/>
      <c r="H5" s="112"/>
      <c r="I5" s="112"/>
    </row>
    <row r="6" spans="1:11" ht="26.25" x14ac:dyDescent="0.4">
      <c r="C6" s="113"/>
      <c r="D6" s="113"/>
      <c r="E6" s="113"/>
      <c r="F6" s="113"/>
      <c r="G6" s="113"/>
      <c r="H6" s="113"/>
      <c r="I6" s="113"/>
    </row>
    <row r="7" spans="1:11" ht="27" thickBot="1" x14ac:dyDescent="0.45">
      <c r="C7" s="113"/>
      <c r="D7" s="113"/>
      <c r="E7" s="114" t="s">
        <v>0</v>
      </c>
      <c r="F7" s="114" t="s">
        <v>10</v>
      </c>
      <c r="G7" s="113"/>
      <c r="H7" s="113"/>
      <c r="I7" s="113"/>
    </row>
    <row r="8" spans="1:11" ht="34.5" customHeight="1" thickBot="1" x14ac:dyDescent="0.45">
      <c r="C8" s="113"/>
      <c r="D8" s="113"/>
      <c r="E8" s="172"/>
      <c r="F8" s="173"/>
      <c r="G8" s="223" t="s">
        <v>47</v>
      </c>
      <c r="H8" s="223"/>
      <c r="I8" s="223"/>
      <c r="J8" s="223"/>
    </row>
    <row r="9" spans="1:11" ht="15.2" customHeight="1" x14ac:dyDescent="0.25">
      <c r="C9" s="115"/>
      <c r="D9" s="115"/>
      <c r="E9" s="115"/>
      <c r="F9" s="115"/>
      <c r="G9" s="115"/>
      <c r="H9" s="116"/>
      <c r="I9" s="1"/>
    </row>
    <row r="10" spans="1:11" ht="24" thickBot="1" x14ac:dyDescent="0.4">
      <c r="C10" s="214" t="s">
        <v>34</v>
      </c>
      <c r="D10" s="214"/>
      <c r="E10" s="214"/>
      <c r="F10" s="214"/>
      <c r="G10" s="214"/>
      <c r="H10" s="214"/>
      <c r="I10" s="214"/>
    </row>
    <row r="11" spans="1:11" ht="27" thickBot="1" x14ac:dyDescent="0.45">
      <c r="D11" s="215" t="s">
        <v>40</v>
      </c>
      <c r="E11" s="217"/>
      <c r="F11" s="117" t="s">
        <v>24</v>
      </c>
      <c r="G11" s="113"/>
      <c r="H11" s="113"/>
      <c r="I11" s="113"/>
    </row>
    <row r="12" spans="1:11" ht="27" thickBot="1" x14ac:dyDescent="0.45">
      <c r="D12" s="211"/>
      <c r="E12" s="213"/>
      <c r="F12" s="174"/>
      <c r="G12" s="113"/>
      <c r="H12" s="113"/>
      <c r="I12" s="113"/>
    </row>
    <row r="13" spans="1:11" ht="20.25" x14ac:dyDescent="0.3">
      <c r="A13" s="209" t="s">
        <v>36</v>
      </c>
      <c r="B13" s="209"/>
      <c r="C13" s="209"/>
      <c r="D13" s="209"/>
      <c r="E13" s="209"/>
      <c r="F13" s="209"/>
      <c r="G13" s="209"/>
      <c r="H13" s="209"/>
      <c r="I13" s="209"/>
      <c r="J13" s="209"/>
      <c r="K13" s="209"/>
    </row>
    <row r="14" spans="1:11" ht="27" thickBot="1" x14ac:dyDescent="0.45">
      <c r="C14" s="210" t="s">
        <v>11930</v>
      </c>
      <c r="D14" s="210"/>
      <c r="E14" s="210"/>
      <c r="F14" s="210"/>
      <c r="G14" s="210"/>
      <c r="H14" s="210"/>
      <c r="I14" s="113"/>
    </row>
    <row r="15" spans="1:11" ht="27" thickBot="1" x14ac:dyDescent="0.45">
      <c r="D15" s="211"/>
      <c r="E15" s="212"/>
      <c r="F15" s="213"/>
      <c r="G15" s="113"/>
      <c r="H15" s="113"/>
      <c r="I15" s="113"/>
    </row>
    <row r="16" spans="1:11" ht="24" thickBot="1" x14ac:dyDescent="0.4">
      <c r="C16" s="214" t="s">
        <v>12165</v>
      </c>
      <c r="D16" s="214"/>
      <c r="E16" s="214"/>
      <c r="F16" s="214"/>
      <c r="G16" s="214"/>
      <c r="H16" s="214"/>
      <c r="I16" s="214"/>
    </row>
    <row r="17" spans="3:9" ht="27" thickBot="1" x14ac:dyDescent="0.45">
      <c r="D17" s="215" t="s">
        <v>46</v>
      </c>
      <c r="E17" s="216"/>
      <c r="F17" s="217"/>
    </row>
    <row r="18" spans="3:9" ht="27" thickBot="1" x14ac:dyDescent="0.45">
      <c r="D18" s="211"/>
      <c r="E18" s="212"/>
      <c r="F18" s="213"/>
      <c r="I18" s="113"/>
    </row>
    <row r="19" spans="3:9" ht="24" thickBot="1" x14ac:dyDescent="0.4">
      <c r="C19" s="214" t="s">
        <v>12166</v>
      </c>
      <c r="D19" s="214"/>
      <c r="E19" s="214"/>
      <c r="F19" s="214"/>
      <c r="G19" s="214"/>
      <c r="H19" s="214"/>
      <c r="I19" s="214"/>
    </row>
    <row r="20" spans="3:9" ht="27" thickBot="1" x14ac:dyDescent="0.45">
      <c r="D20" s="215" t="s">
        <v>12167</v>
      </c>
      <c r="E20" s="216"/>
      <c r="F20" s="217"/>
    </row>
    <row r="21" spans="3:9" ht="27" thickBot="1" x14ac:dyDescent="0.45">
      <c r="D21" s="211"/>
      <c r="E21" s="212"/>
      <c r="F21" s="213"/>
      <c r="I21" s="113"/>
    </row>
    <row r="22" spans="3:9" ht="26.25" x14ac:dyDescent="0.4">
      <c r="D22" s="118"/>
      <c r="E22" s="118"/>
      <c r="F22" s="119"/>
      <c r="G22" s="113"/>
      <c r="H22" s="113"/>
      <c r="I22" s="113"/>
    </row>
    <row r="23" spans="3:9" hidden="1" outlineLevel="1" x14ac:dyDescent="0.25"/>
    <row r="24" spans="3:9" hidden="1" outlineLevel="1" x14ac:dyDescent="0.25">
      <c r="C24" s="120"/>
      <c r="D24" s="121" t="s">
        <v>11</v>
      </c>
      <c r="E24" s="122" t="s">
        <v>0</v>
      </c>
      <c r="F24" s="122" t="s">
        <v>10</v>
      </c>
      <c r="G24" s="122" t="s">
        <v>9</v>
      </c>
      <c r="H24" s="122"/>
      <c r="I24" s="38"/>
    </row>
    <row r="25" spans="3:9" hidden="1" outlineLevel="1" x14ac:dyDescent="0.25">
      <c r="C25" s="123" t="s">
        <v>12</v>
      </c>
      <c r="D25" s="124">
        <f>VLOOKUP(G25,'Benefit Rates'!A:C,3,0)</f>
        <v>0.14899999999999999</v>
      </c>
      <c r="E25" s="125">
        <f t="shared" ref="E25:E36" si="0">$E$8</f>
        <v>0</v>
      </c>
      <c r="F25" s="126">
        <f t="shared" ref="F25:F36" si="1">$F$8</f>
        <v>0</v>
      </c>
      <c r="G25" s="127">
        <v>521110</v>
      </c>
      <c r="H25" s="122"/>
      <c r="I25" s="41">
        <f t="shared" ref="I25:I36" si="2">ROUNDUP(D25*$D$12,0)</f>
        <v>0</v>
      </c>
    </row>
    <row r="26" spans="3:9" hidden="1" outlineLevel="1" x14ac:dyDescent="0.25">
      <c r="C26" s="123" t="s">
        <v>13</v>
      </c>
      <c r="D26" s="124">
        <f>VLOOKUP(G26,'Benefit Rates'!A:C,3,0)</f>
        <v>2.93E-2</v>
      </c>
      <c r="E26" s="125">
        <f t="shared" si="0"/>
        <v>0</v>
      </c>
      <c r="F26" s="126">
        <f t="shared" si="1"/>
        <v>0</v>
      </c>
      <c r="G26" s="127">
        <v>521120</v>
      </c>
      <c r="H26" s="122"/>
      <c r="I26" s="41">
        <f t="shared" si="2"/>
        <v>0</v>
      </c>
    </row>
    <row r="27" spans="3:9" hidden="1" outlineLevel="1" x14ac:dyDescent="0.25">
      <c r="C27" s="123" t="s">
        <v>14</v>
      </c>
      <c r="D27" s="124">
        <f>VLOOKUP(G27,'Benefit Rates'!A:C,3,0)</f>
        <v>5.8589999999999996E-2</v>
      </c>
      <c r="E27" s="125">
        <f t="shared" si="0"/>
        <v>0</v>
      </c>
      <c r="F27" s="126">
        <f t="shared" si="1"/>
        <v>0</v>
      </c>
      <c r="G27" s="127">
        <v>522100</v>
      </c>
      <c r="H27" s="122"/>
      <c r="I27" s="41">
        <f t="shared" si="2"/>
        <v>0</v>
      </c>
    </row>
    <row r="28" spans="3:9" hidden="1" outlineLevel="1" x14ac:dyDescent="0.25">
      <c r="C28" s="123" t="s">
        <v>15</v>
      </c>
      <c r="D28" s="124">
        <f>VLOOKUP(G28,'Benefit Rates'!A:C,3,0)</f>
        <v>1.3702499999999999E-2</v>
      </c>
      <c r="E28" s="125">
        <f t="shared" si="0"/>
        <v>0</v>
      </c>
      <c r="F28" s="126">
        <f t="shared" si="1"/>
        <v>0</v>
      </c>
      <c r="G28" s="127">
        <v>522200</v>
      </c>
      <c r="H28" s="122"/>
      <c r="I28" s="41">
        <f t="shared" si="2"/>
        <v>0</v>
      </c>
    </row>
    <row r="29" spans="3:9" hidden="1" outlineLevel="1" x14ac:dyDescent="0.25">
      <c r="C29" s="123" t="s">
        <v>16</v>
      </c>
      <c r="D29" s="124">
        <f>VLOOKUP(G29,'Benefit Rates'!A:C,3,0)</f>
        <v>0.11801647523041753</v>
      </c>
      <c r="E29" s="125">
        <f t="shared" si="0"/>
        <v>0</v>
      </c>
      <c r="F29" s="126">
        <f t="shared" si="1"/>
        <v>0</v>
      </c>
      <c r="G29" s="127">
        <v>523110</v>
      </c>
      <c r="H29" s="122"/>
      <c r="I29" s="41">
        <f t="shared" si="2"/>
        <v>0</v>
      </c>
    </row>
    <row r="30" spans="3:9" hidden="1" outlineLevel="1" x14ac:dyDescent="0.25">
      <c r="C30" s="123" t="s">
        <v>17</v>
      </c>
      <c r="D30" s="124">
        <f>VLOOKUP(G30,'Benefit Rates'!A:C,3,0)</f>
        <v>2.7137874999999998E-3</v>
      </c>
      <c r="E30" s="125">
        <f t="shared" si="0"/>
        <v>0</v>
      </c>
      <c r="F30" s="126">
        <f t="shared" si="1"/>
        <v>0</v>
      </c>
      <c r="G30" s="127">
        <v>523120</v>
      </c>
      <c r="H30" s="122"/>
      <c r="I30" s="41">
        <f t="shared" si="2"/>
        <v>0</v>
      </c>
    </row>
    <row r="31" spans="3:9" hidden="1" outlineLevel="1" x14ac:dyDescent="0.25">
      <c r="C31" s="123" t="s">
        <v>18</v>
      </c>
      <c r="D31" s="124">
        <f>VLOOKUP(G31,'Benefit Rates'!A:C,3,0)</f>
        <v>9.3632000000000003E-3</v>
      </c>
      <c r="E31" s="125">
        <f t="shared" si="0"/>
        <v>0</v>
      </c>
      <c r="F31" s="126">
        <f t="shared" si="1"/>
        <v>0</v>
      </c>
      <c r="G31" s="127">
        <v>523130</v>
      </c>
      <c r="H31" s="122"/>
      <c r="I31" s="41">
        <f t="shared" si="2"/>
        <v>0</v>
      </c>
    </row>
    <row r="32" spans="3:9" hidden="1" outlineLevel="1" x14ac:dyDescent="0.25">
      <c r="C32" s="123" t="s">
        <v>19</v>
      </c>
      <c r="D32" s="124">
        <f>VLOOKUP(G32,'Benefit Rates'!A:C,3,0)</f>
        <v>1.2767999999999998E-3</v>
      </c>
      <c r="E32" s="125">
        <f t="shared" si="0"/>
        <v>0</v>
      </c>
      <c r="F32" s="126">
        <f t="shared" si="1"/>
        <v>0</v>
      </c>
      <c r="G32" s="127">
        <v>523140</v>
      </c>
      <c r="H32" s="122"/>
      <c r="I32" s="41">
        <f t="shared" si="2"/>
        <v>0</v>
      </c>
    </row>
    <row r="33" spans="3:9" hidden="1" outlineLevel="1" x14ac:dyDescent="0.25">
      <c r="C33" s="123" t="s">
        <v>6</v>
      </c>
      <c r="D33" s="124">
        <f>VLOOKUP(G33,'Benefit Rates'!A:C,3,0)</f>
        <v>6.3839999999999991E-4</v>
      </c>
      <c r="E33" s="125">
        <f t="shared" si="0"/>
        <v>0</v>
      </c>
      <c r="F33" s="126">
        <f t="shared" si="1"/>
        <v>0</v>
      </c>
      <c r="G33" s="127">
        <v>523150</v>
      </c>
      <c r="H33" s="122"/>
      <c r="I33" s="41">
        <f t="shared" si="2"/>
        <v>0</v>
      </c>
    </row>
    <row r="34" spans="3:9" hidden="1" outlineLevel="1" x14ac:dyDescent="0.25">
      <c r="C34" s="123" t="s">
        <v>20</v>
      </c>
      <c r="D34" s="124">
        <f>VLOOKUP(G34,'Benefit Rates'!A:C,3,0)</f>
        <v>7.4554479999999995E-4</v>
      </c>
      <c r="E34" s="125">
        <f t="shared" si="0"/>
        <v>0</v>
      </c>
      <c r="F34" s="126">
        <f t="shared" si="1"/>
        <v>0</v>
      </c>
      <c r="G34" s="127">
        <v>525000</v>
      </c>
      <c r="H34" s="122"/>
      <c r="I34" s="41">
        <f t="shared" si="2"/>
        <v>0</v>
      </c>
    </row>
    <row r="35" spans="3:9" hidden="1" outlineLevel="1" x14ac:dyDescent="0.25">
      <c r="C35" s="123" t="s">
        <v>21</v>
      </c>
      <c r="D35" s="124">
        <f>VLOOKUP(G35,'Benefit Rates'!A:C,3,0)</f>
        <v>3.0555702959371943E-4</v>
      </c>
      <c r="E35" s="125">
        <f t="shared" si="0"/>
        <v>0</v>
      </c>
      <c r="F35" s="126">
        <f t="shared" si="1"/>
        <v>0</v>
      </c>
      <c r="G35" s="127">
        <v>527200</v>
      </c>
      <c r="H35" s="122"/>
      <c r="I35" s="41">
        <f t="shared" si="2"/>
        <v>0</v>
      </c>
    </row>
    <row r="36" spans="3:9" hidden="1" outlineLevel="1" x14ac:dyDescent="0.25">
      <c r="C36" s="123" t="s">
        <v>22</v>
      </c>
      <c r="D36" s="124">
        <f>VLOOKUP(G36,'Benefit Rates'!A:C,3,0)</f>
        <v>1.0200000000000001E-2</v>
      </c>
      <c r="E36" s="125">
        <f t="shared" si="0"/>
        <v>0</v>
      </c>
      <c r="F36" s="126">
        <f t="shared" si="1"/>
        <v>0</v>
      </c>
      <c r="G36" s="127">
        <v>527300</v>
      </c>
      <c r="H36" s="122"/>
      <c r="I36" s="41">
        <f t="shared" si="2"/>
        <v>0</v>
      </c>
    </row>
    <row r="37" spans="3:9" ht="18" hidden="1" outlineLevel="1" x14ac:dyDescent="0.25">
      <c r="C37" s="128">
        <f>(((100-D37)/100)+0.08334)</f>
        <v>1.0794014773543998</v>
      </c>
      <c r="D37" s="162">
        <f>SUM(D25:D36)</f>
        <v>0.39385226456001127</v>
      </c>
      <c r="E37" s="115"/>
      <c r="F37" s="129"/>
      <c r="G37" s="115"/>
      <c r="H37" s="226">
        <f>SUM(I25:I36)</f>
        <v>0</v>
      </c>
      <c r="I37" s="227"/>
    </row>
    <row r="38" spans="3:9" hidden="1" outlineLevel="1" x14ac:dyDescent="0.25">
      <c r="C38" s="130"/>
      <c r="D38" s="130"/>
      <c r="E38" s="130"/>
      <c r="F38" s="131"/>
      <c r="G38" s="130"/>
      <c r="H38" s="130"/>
      <c r="I38" s="2"/>
    </row>
    <row r="39" spans="3:9" hidden="1" outlineLevel="1" x14ac:dyDescent="0.25">
      <c r="C39" s="115"/>
      <c r="D39" s="115"/>
      <c r="E39" s="115"/>
      <c r="F39" s="129"/>
      <c r="G39" s="115"/>
      <c r="H39" s="116"/>
      <c r="I39" s="1"/>
    </row>
    <row r="40" spans="3:9" hidden="1" outlineLevel="1" x14ac:dyDescent="0.25">
      <c r="C40" s="115"/>
      <c r="D40" s="115"/>
      <c r="E40" s="115"/>
      <c r="F40" s="129"/>
      <c r="G40" s="115"/>
      <c r="H40" s="116"/>
      <c r="I40" s="1"/>
    </row>
    <row r="41" spans="3:9" hidden="1" outlineLevel="1" x14ac:dyDescent="0.25"/>
    <row r="42" spans="3:9" hidden="1" outlineLevel="1" x14ac:dyDescent="0.25">
      <c r="C42" s="120"/>
      <c r="D42" s="121" t="s">
        <v>11</v>
      </c>
      <c r="E42" s="122" t="s">
        <v>0</v>
      </c>
      <c r="F42" s="122" t="s">
        <v>10</v>
      </c>
      <c r="G42" s="122" t="s">
        <v>9</v>
      </c>
      <c r="H42" s="122"/>
      <c r="I42" s="38"/>
    </row>
    <row r="43" spans="3:9" ht="15" hidden="1" customHeight="1" outlineLevel="1" x14ac:dyDescent="0.25">
      <c r="C43" s="123" t="s">
        <v>12</v>
      </c>
      <c r="D43" s="162">
        <f>D25</f>
        <v>0.14899999999999999</v>
      </c>
      <c r="E43" s="125">
        <f t="shared" ref="E43:E48" si="3">$E$8</f>
        <v>0</v>
      </c>
      <c r="F43" s="126">
        <f t="shared" ref="F43:F48" si="4">$F$8</f>
        <v>0</v>
      </c>
      <c r="G43" s="127">
        <v>521110</v>
      </c>
      <c r="H43" s="122"/>
      <c r="I43" s="41">
        <f>ROUNDUP((D43*$D$15),0)</f>
        <v>0</v>
      </c>
    </row>
    <row r="44" spans="3:9" hidden="1" outlineLevel="1" x14ac:dyDescent="0.25">
      <c r="C44" s="123" t="s">
        <v>13</v>
      </c>
      <c r="D44" s="162">
        <f>D26</f>
        <v>2.93E-2</v>
      </c>
      <c r="E44" s="125">
        <f t="shared" si="3"/>
        <v>0</v>
      </c>
      <c r="F44" s="126">
        <f t="shared" si="4"/>
        <v>0</v>
      </c>
      <c r="G44" s="127">
        <v>521120</v>
      </c>
      <c r="H44" s="122"/>
      <c r="I44" s="41">
        <f>ROUNDUP((D44*$D$15),0)</f>
        <v>0</v>
      </c>
    </row>
    <row r="45" spans="3:9" hidden="1" outlineLevel="1" x14ac:dyDescent="0.25">
      <c r="C45" s="123" t="s">
        <v>14</v>
      </c>
      <c r="D45" s="162">
        <f>D27</f>
        <v>5.8589999999999996E-2</v>
      </c>
      <c r="E45" s="125">
        <f t="shared" si="3"/>
        <v>0</v>
      </c>
      <c r="F45" s="126">
        <f t="shared" si="4"/>
        <v>0</v>
      </c>
      <c r="G45" s="127">
        <v>522100</v>
      </c>
      <c r="H45" s="122"/>
      <c r="I45" s="41">
        <f>ROUNDUP((D45*$D$15),0)</f>
        <v>0</v>
      </c>
    </row>
    <row r="46" spans="3:9" hidden="1" outlineLevel="1" x14ac:dyDescent="0.25">
      <c r="C46" s="123" t="s">
        <v>15</v>
      </c>
      <c r="D46" s="162">
        <f>D28</f>
        <v>1.3702499999999999E-2</v>
      </c>
      <c r="E46" s="125">
        <f t="shared" si="3"/>
        <v>0</v>
      </c>
      <c r="F46" s="126">
        <f t="shared" si="4"/>
        <v>0</v>
      </c>
      <c r="G46" s="127">
        <v>522200</v>
      </c>
      <c r="H46" s="122"/>
      <c r="I46" s="41">
        <f>ROUNDUP((D46*$D$15),0)</f>
        <v>0</v>
      </c>
    </row>
    <row r="47" spans="3:9" hidden="1" outlineLevel="1" x14ac:dyDescent="0.25">
      <c r="C47" s="123" t="s">
        <v>20</v>
      </c>
      <c r="D47" s="162">
        <f>D34</f>
        <v>7.4554479999999995E-4</v>
      </c>
      <c r="E47" s="125">
        <f t="shared" si="3"/>
        <v>0</v>
      </c>
      <c r="F47" s="126">
        <f t="shared" si="4"/>
        <v>0</v>
      </c>
      <c r="G47" s="127">
        <v>525000</v>
      </c>
      <c r="H47" s="122"/>
      <c r="I47" s="41">
        <f>ROUNDUP(D47*$D$15,0)</f>
        <v>0</v>
      </c>
    </row>
    <row r="48" spans="3:9" ht="15.75" hidden="1" outlineLevel="1" thickBot="1" x14ac:dyDescent="0.3">
      <c r="C48" s="123" t="s">
        <v>22</v>
      </c>
      <c r="D48" s="163">
        <f>D36</f>
        <v>1.0200000000000001E-2</v>
      </c>
      <c r="E48" s="125">
        <f t="shared" si="3"/>
        <v>0</v>
      </c>
      <c r="F48" s="126">
        <f t="shared" si="4"/>
        <v>0</v>
      </c>
      <c r="G48" s="127">
        <v>527300</v>
      </c>
      <c r="H48" s="122"/>
      <c r="I48" s="41">
        <f>ROUNDUP((D48*$D$15),0)</f>
        <v>0</v>
      </c>
    </row>
    <row r="49" spans="3:9" ht="18" hidden="1" outlineLevel="1" x14ac:dyDescent="0.25">
      <c r="C49" s="132">
        <f>((100-D49)/100)+0.0385</f>
        <v>1.035884619552</v>
      </c>
      <c r="D49" s="162">
        <f>SUM(D43:D48)</f>
        <v>0.26153804479999998</v>
      </c>
      <c r="E49" s="115"/>
      <c r="F49" s="129"/>
      <c r="G49" s="115"/>
      <c r="H49" s="226">
        <f>SUM(I43:I48)</f>
        <v>0</v>
      </c>
      <c r="I49" s="227"/>
    </row>
    <row r="50" spans="3:9" hidden="1" outlineLevel="1" x14ac:dyDescent="0.25">
      <c r="C50" s="130"/>
      <c r="D50" s="130"/>
      <c r="E50" s="130"/>
      <c r="F50" s="131"/>
      <c r="G50" s="130"/>
      <c r="H50" s="130"/>
      <c r="I50" s="2"/>
    </row>
    <row r="51" spans="3:9" hidden="1" outlineLevel="1" x14ac:dyDescent="0.25">
      <c r="C51" s="130"/>
      <c r="D51" s="130"/>
      <c r="E51" s="130"/>
      <c r="F51" s="131"/>
      <c r="G51" s="130"/>
      <c r="H51" s="130"/>
      <c r="I51" s="2"/>
    </row>
    <row r="52" spans="3:9" hidden="1" outlineLevel="1" x14ac:dyDescent="0.25">
      <c r="C52" s="130"/>
      <c r="D52" s="130"/>
      <c r="E52" s="130"/>
      <c r="F52" s="131"/>
      <c r="G52" s="130"/>
      <c r="H52" s="130"/>
      <c r="I52" s="2"/>
    </row>
    <row r="53" spans="3:9" hidden="1" outlineLevel="1" x14ac:dyDescent="0.25">
      <c r="C53" s="130"/>
      <c r="D53" s="115"/>
      <c r="E53" s="115"/>
      <c r="F53" s="129"/>
      <c r="G53" s="115"/>
      <c r="H53" s="116"/>
      <c r="I53" s="1"/>
    </row>
    <row r="54" spans="3:9" hidden="1" outlineLevel="1" x14ac:dyDescent="0.25">
      <c r="C54" s="115"/>
      <c r="D54" s="115"/>
      <c r="E54" s="115"/>
      <c r="F54" s="115"/>
      <c r="G54" s="115"/>
      <c r="H54" s="116"/>
      <c r="I54" s="1"/>
    </row>
    <row r="55" spans="3:9" hidden="1" outlineLevel="1" x14ac:dyDescent="0.25">
      <c r="E55" s="228" t="s">
        <v>45</v>
      </c>
      <c r="F55" s="228"/>
      <c r="G55" s="228"/>
      <c r="H55" s="228"/>
    </row>
    <row r="56" spans="3:9" hidden="1" outlineLevel="1" x14ac:dyDescent="0.25">
      <c r="C56" s="120"/>
      <c r="D56" s="121" t="s">
        <v>11</v>
      </c>
      <c r="E56" s="122" t="s">
        <v>0</v>
      </c>
      <c r="F56" s="122" t="s">
        <v>10</v>
      </c>
      <c r="G56" s="122" t="s">
        <v>9</v>
      </c>
      <c r="H56" s="122"/>
      <c r="I56" s="38"/>
    </row>
    <row r="57" spans="3:9" ht="15" hidden="1" customHeight="1" outlineLevel="1" x14ac:dyDescent="0.25">
      <c r="C57" s="123" t="s">
        <v>14</v>
      </c>
      <c r="D57" s="162">
        <f>D45</f>
        <v>5.8589999999999996E-2</v>
      </c>
      <c r="E57" s="125">
        <f>$E$8</f>
        <v>0</v>
      </c>
      <c r="F57" s="126">
        <f>$F$8</f>
        <v>0</v>
      </c>
      <c r="G57" s="127">
        <v>522100</v>
      </c>
      <c r="H57" s="122"/>
      <c r="I57" s="41">
        <f>ROUNDUP(D57*($D$18+$D$21),0)</f>
        <v>0</v>
      </c>
    </row>
    <row r="58" spans="3:9" hidden="1" outlineLevel="1" x14ac:dyDescent="0.25">
      <c r="C58" s="123" t="s">
        <v>15</v>
      </c>
      <c r="D58" s="162">
        <f>D46</f>
        <v>1.3702499999999999E-2</v>
      </c>
      <c r="E58" s="125">
        <f>$E$8</f>
        <v>0</v>
      </c>
      <c r="F58" s="126">
        <f>$F$8</f>
        <v>0</v>
      </c>
      <c r="G58" s="127">
        <v>522200</v>
      </c>
      <c r="H58" s="122"/>
      <c r="I58" s="41">
        <f>ROUNDUP(D58*($D18+$D$21),0)</f>
        <v>0</v>
      </c>
    </row>
    <row r="59" spans="3:9" hidden="1" outlineLevel="1" x14ac:dyDescent="0.25">
      <c r="C59" s="123" t="s">
        <v>20</v>
      </c>
      <c r="D59" s="162">
        <f>D47</f>
        <v>7.4554479999999995E-4</v>
      </c>
      <c r="E59" s="125">
        <f t="shared" ref="E59" si="5">$E$8</f>
        <v>0</v>
      </c>
      <c r="F59" s="126">
        <f t="shared" ref="F59" si="6">$F$8</f>
        <v>0</v>
      </c>
      <c r="G59" s="127">
        <v>525000</v>
      </c>
      <c r="H59" s="122"/>
      <c r="I59" s="41">
        <f>ROUNDUP(D59*($D$18+$D$21),0)</f>
        <v>0</v>
      </c>
    </row>
    <row r="60" spans="3:9" ht="15.75" hidden="1" outlineLevel="1" thickBot="1" x14ac:dyDescent="0.3">
      <c r="C60" s="123" t="s">
        <v>22</v>
      </c>
      <c r="D60" s="163">
        <f>D48</f>
        <v>1.0200000000000001E-2</v>
      </c>
      <c r="E60" s="125">
        <f>$E$8</f>
        <v>0</v>
      </c>
      <c r="F60" s="126">
        <f>$F$8</f>
        <v>0</v>
      </c>
      <c r="G60" s="127">
        <v>527300</v>
      </c>
      <c r="H60" s="122"/>
      <c r="I60" s="41">
        <f>ROUNDUP(D60*($D18+$D$21),0)</f>
        <v>0</v>
      </c>
    </row>
    <row r="61" spans="3:9" ht="18" hidden="1" outlineLevel="1" x14ac:dyDescent="0.25">
      <c r="C61" s="133">
        <f>((100-D61)/100)+0.005</f>
        <v>1.004167619552</v>
      </c>
      <c r="D61" s="162">
        <f>SUM(D57:D60)</f>
        <v>8.3238044799999994E-2</v>
      </c>
      <c r="E61" s="130"/>
      <c r="F61" s="131"/>
      <c r="G61" s="130"/>
      <c r="H61" s="226">
        <f>SUM(I57:I60)</f>
        <v>0</v>
      </c>
      <c r="I61" s="227"/>
    </row>
    <row r="62" spans="3:9" hidden="1" outlineLevel="1" x14ac:dyDescent="0.25">
      <c r="C62" s="130"/>
      <c r="D62" s="130"/>
      <c r="E62" s="130"/>
      <c r="F62" s="131"/>
      <c r="G62" s="130"/>
      <c r="H62" s="130"/>
      <c r="I62" s="2"/>
    </row>
    <row r="63" spans="3:9" collapsed="1" x14ac:dyDescent="0.25">
      <c r="C63" s="130"/>
      <c r="D63" s="130"/>
      <c r="E63" s="130"/>
      <c r="F63" s="131"/>
      <c r="G63" s="130"/>
      <c r="H63" s="130"/>
      <c r="I63" s="2"/>
    </row>
    <row r="64" spans="3:9" x14ac:dyDescent="0.25">
      <c r="C64" s="130"/>
      <c r="D64" s="130"/>
      <c r="E64" s="130"/>
      <c r="F64" s="131"/>
      <c r="G64" s="130"/>
      <c r="H64" s="130"/>
      <c r="I64" s="2"/>
    </row>
    <row r="65" spans="3:9" x14ac:dyDescent="0.25">
      <c r="C65" s="130"/>
      <c r="D65" s="130"/>
      <c r="E65" s="130"/>
      <c r="F65" s="131"/>
      <c r="G65" s="130"/>
      <c r="H65" s="130"/>
      <c r="I65" s="2"/>
    </row>
    <row r="66" spans="3:9" x14ac:dyDescent="0.25">
      <c r="C66" s="130"/>
      <c r="D66" s="130"/>
      <c r="E66" s="130"/>
      <c r="F66" s="131"/>
      <c r="G66" s="130"/>
      <c r="H66" s="130"/>
      <c r="I66" s="2"/>
    </row>
    <row r="67" spans="3:9" ht="23.25" x14ac:dyDescent="0.35">
      <c r="C67" s="214" t="s">
        <v>23</v>
      </c>
      <c r="D67" s="214"/>
      <c r="E67" s="214"/>
      <c r="F67" s="214"/>
      <c r="G67" s="214"/>
      <c r="H67" s="214"/>
      <c r="I67" s="214"/>
    </row>
    <row r="68" spans="3:9" x14ac:dyDescent="0.25">
      <c r="C68" s="121"/>
      <c r="D68" s="121"/>
      <c r="E68" s="122" t="s">
        <v>0</v>
      </c>
      <c r="F68" s="122" t="s">
        <v>10</v>
      </c>
      <c r="G68" s="122" t="s">
        <v>9</v>
      </c>
      <c r="H68" s="122" t="s">
        <v>41</v>
      </c>
      <c r="I68" s="38"/>
    </row>
    <row r="69" spans="3:9" ht="15.75" x14ac:dyDescent="0.25">
      <c r="C69" s="207" t="s">
        <v>12168</v>
      </c>
      <c r="D69" s="208"/>
      <c r="E69" s="134">
        <f t="shared" ref="E69:E84" si="7">$E$8</f>
        <v>0</v>
      </c>
      <c r="F69" s="134">
        <f t="shared" ref="F69:F84" si="8">$F$8</f>
        <v>0</v>
      </c>
      <c r="G69" s="135">
        <v>511000</v>
      </c>
      <c r="H69" s="175"/>
      <c r="I69" s="39">
        <f>D12</f>
        <v>0</v>
      </c>
    </row>
    <row r="70" spans="3:9" ht="15.75" x14ac:dyDescent="0.25">
      <c r="C70" s="229" t="s">
        <v>12169</v>
      </c>
      <c r="D70" s="208"/>
      <c r="E70" s="134">
        <f t="shared" si="7"/>
        <v>0</v>
      </c>
      <c r="F70" s="134">
        <f t="shared" si="8"/>
        <v>0</v>
      </c>
      <c r="G70" s="135">
        <v>511005</v>
      </c>
      <c r="H70" s="175"/>
      <c r="I70" s="39">
        <f>D21</f>
        <v>0</v>
      </c>
    </row>
    <row r="71" spans="3:9" ht="15.75" x14ac:dyDescent="0.25">
      <c r="C71" s="207" t="s">
        <v>42</v>
      </c>
      <c r="D71" s="208"/>
      <c r="E71" s="134">
        <f t="shared" si="7"/>
        <v>0</v>
      </c>
      <c r="F71" s="134">
        <f t="shared" si="8"/>
        <v>0</v>
      </c>
      <c r="G71" s="135">
        <v>513000</v>
      </c>
      <c r="H71" s="175"/>
      <c r="I71" s="39">
        <f>D15</f>
        <v>0</v>
      </c>
    </row>
    <row r="72" spans="3:9" ht="15.75" x14ac:dyDescent="0.25">
      <c r="C72" s="207" t="s">
        <v>43</v>
      </c>
      <c r="D72" s="208"/>
      <c r="E72" s="134">
        <f t="shared" si="7"/>
        <v>0</v>
      </c>
      <c r="F72" s="134">
        <f t="shared" si="8"/>
        <v>0</v>
      </c>
      <c r="G72" s="135">
        <v>511000</v>
      </c>
      <c r="H72" s="176"/>
      <c r="I72" s="39">
        <f>D18</f>
        <v>0</v>
      </c>
    </row>
    <row r="73" spans="3:9" ht="15.75" x14ac:dyDescent="0.25">
      <c r="C73" s="207" t="s">
        <v>12</v>
      </c>
      <c r="D73" s="208"/>
      <c r="E73" s="134">
        <f t="shared" si="7"/>
        <v>0</v>
      </c>
      <c r="F73" s="134">
        <f t="shared" si="8"/>
        <v>0</v>
      </c>
      <c r="G73" s="136">
        <v>521110</v>
      </c>
      <c r="H73" s="137"/>
      <c r="I73" s="42">
        <f>I25+I43</f>
        <v>0</v>
      </c>
    </row>
    <row r="74" spans="3:9" ht="15.75" x14ac:dyDescent="0.25">
      <c r="C74" s="207" t="s">
        <v>13</v>
      </c>
      <c r="D74" s="208"/>
      <c r="E74" s="134">
        <f t="shared" si="7"/>
        <v>0</v>
      </c>
      <c r="F74" s="134">
        <f t="shared" si="8"/>
        <v>0</v>
      </c>
      <c r="G74" s="136">
        <v>521120</v>
      </c>
      <c r="H74" s="137"/>
      <c r="I74" s="42">
        <f>I26+I44</f>
        <v>0</v>
      </c>
    </row>
    <row r="75" spans="3:9" ht="15.75" x14ac:dyDescent="0.25">
      <c r="C75" s="207" t="s">
        <v>14</v>
      </c>
      <c r="D75" s="208"/>
      <c r="E75" s="134">
        <f t="shared" si="7"/>
        <v>0</v>
      </c>
      <c r="F75" s="134">
        <f t="shared" si="8"/>
        <v>0</v>
      </c>
      <c r="G75" s="136">
        <v>522100</v>
      </c>
      <c r="H75" s="137"/>
      <c r="I75" s="42">
        <f>I27+I45+I57</f>
        <v>0</v>
      </c>
    </row>
    <row r="76" spans="3:9" ht="15.75" x14ac:dyDescent="0.25">
      <c r="C76" s="207" t="s">
        <v>15</v>
      </c>
      <c r="D76" s="208"/>
      <c r="E76" s="134">
        <f t="shared" si="7"/>
        <v>0</v>
      </c>
      <c r="F76" s="134">
        <f t="shared" si="8"/>
        <v>0</v>
      </c>
      <c r="G76" s="136">
        <v>522200</v>
      </c>
      <c r="H76" s="137"/>
      <c r="I76" s="42">
        <f>I28+I46+I58</f>
        <v>0</v>
      </c>
    </row>
    <row r="77" spans="3:9" ht="15.75" x14ac:dyDescent="0.25">
      <c r="C77" s="207" t="s">
        <v>16</v>
      </c>
      <c r="D77" s="208"/>
      <c r="E77" s="134">
        <f t="shared" si="7"/>
        <v>0</v>
      </c>
      <c r="F77" s="134">
        <f t="shared" si="8"/>
        <v>0</v>
      </c>
      <c r="G77" s="136">
        <v>523110</v>
      </c>
      <c r="H77" s="137"/>
      <c r="I77" s="42">
        <f t="shared" ref="I77:I83" si="9">I29</f>
        <v>0</v>
      </c>
    </row>
    <row r="78" spans="3:9" ht="15.75" x14ac:dyDescent="0.25">
      <c r="C78" s="207" t="s">
        <v>17</v>
      </c>
      <c r="D78" s="208"/>
      <c r="E78" s="134">
        <f t="shared" si="7"/>
        <v>0</v>
      </c>
      <c r="F78" s="134">
        <f t="shared" si="8"/>
        <v>0</v>
      </c>
      <c r="G78" s="136">
        <v>523120</v>
      </c>
      <c r="H78" s="137"/>
      <c r="I78" s="42">
        <f t="shared" si="9"/>
        <v>0</v>
      </c>
    </row>
    <row r="79" spans="3:9" ht="15.75" x14ac:dyDescent="0.25">
      <c r="C79" s="207" t="s">
        <v>18</v>
      </c>
      <c r="D79" s="208"/>
      <c r="E79" s="134">
        <f t="shared" si="7"/>
        <v>0</v>
      </c>
      <c r="F79" s="134">
        <f t="shared" si="8"/>
        <v>0</v>
      </c>
      <c r="G79" s="136">
        <v>523130</v>
      </c>
      <c r="H79" s="137"/>
      <c r="I79" s="42">
        <f t="shared" si="9"/>
        <v>0</v>
      </c>
    </row>
    <row r="80" spans="3:9" ht="15.75" x14ac:dyDescent="0.25">
      <c r="C80" s="207" t="s">
        <v>19</v>
      </c>
      <c r="D80" s="208"/>
      <c r="E80" s="134">
        <f t="shared" si="7"/>
        <v>0</v>
      </c>
      <c r="F80" s="134">
        <f t="shared" si="8"/>
        <v>0</v>
      </c>
      <c r="G80" s="136">
        <v>523140</v>
      </c>
      <c r="H80" s="137"/>
      <c r="I80" s="42">
        <f t="shared" si="9"/>
        <v>0</v>
      </c>
    </row>
    <row r="81" spans="3:9" ht="15.75" x14ac:dyDescent="0.25">
      <c r="C81" s="207" t="s">
        <v>6</v>
      </c>
      <c r="D81" s="208"/>
      <c r="E81" s="134">
        <f t="shared" si="7"/>
        <v>0</v>
      </c>
      <c r="F81" s="134">
        <f t="shared" si="8"/>
        <v>0</v>
      </c>
      <c r="G81" s="136">
        <v>523150</v>
      </c>
      <c r="H81" s="137"/>
      <c r="I81" s="42">
        <f t="shared" si="9"/>
        <v>0</v>
      </c>
    </row>
    <row r="82" spans="3:9" ht="15.75" x14ac:dyDescent="0.25">
      <c r="C82" s="207" t="s">
        <v>20</v>
      </c>
      <c r="D82" s="208"/>
      <c r="E82" s="134">
        <f t="shared" si="7"/>
        <v>0</v>
      </c>
      <c r="F82" s="134">
        <f t="shared" si="8"/>
        <v>0</v>
      </c>
      <c r="G82" s="136">
        <v>525000</v>
      </c>
      <c r="H82" s="137"/>
      <c r="I82" s="42">
        <f>I34+I47+I59</f>
        <v>0</v>
      </c>
    </row>
    <row r="83" spans="3:9" ht="15.75" x14ac:dyDescent="0.25">
      <c r="C83" s="207" t="s">
        <v>21</v>
      </c>
      <c r="D83" s="208"/>
      <c r="E83" s="134">
        <f t="shared" si="7"/>
        <v>0</v>
      </c>
      <c r="F83" s="134">
        <f t="shared" si="8"/>
        <v>0</v>
      </c>
      <c r="G83" s="136">
        <v>527200</v>
      </c>
      <c r="H83" s="137"/>
      <c r="I83" s="42">
        <f t="shared" si="9"/>
        <v>0</v>
      </c>
    </row>
    <row r="84" spans="3:9" ht="15.75" x14ac:dyDescent="0.25">
      <c r="C84" s="207" t="s">
        <v>22</v>
      </c>
      <c r="D84" s="208"/>
      <c r="E84" s="134">
        <f t="shared" si="7"/>
        <v>0</v>
      </c>
      <c r="F84" s="134">
        <f t="shared" si="8"/>
        <v>0</v>
      </c>
      <c r="G84" s="136">
        <v>527300</v>
      </c>
      <c r="H84" s="137"/>
      <c r="I84" s="42">
        <f>I36+I48+I60</f>
        <v>0</v>
      </c>
    </row>
    <row r="85" spans="3:9" ht="18" x14ac:dyDescent="0.25">
      <c r="C85" s="130"/>
      <c r="D85" s="130"/>
      <c r="E85" s="130"/>
      <c r="F85" s="131"/>
      <c r="G85" s="130"/>
      <c r="H85" s="224">
        <f>SUM(I69:I84)</f>
        <v>0</v>
      </c>
      <c r="I85" s="225"/>
    </row>
    <row r="86" spans="3:9" x14ac:dyDescent="0.25">
      <c r="C86" s="130"/>
      <c r="D86" s="130"/>
      <c r="E86" s="130"/>
      <c r="F86" s="131"/>
      <c r="G86" s="130"/>
      <c r="H86" s="130"/>
      <c r="I86" s="2"/>
    </row>
    <row r="87" spans="3:9" x14ac:dyDescent="0.25">
      <c r="H87" s="138"/>
      <c r="I87" s="138"/>
    </row>
    <row r="88" spans="3:9" x14ac:dyDescent="0.25">
      <c r="H88" s="138"/>
      <c r="I88" s="138"/>
    </row>
  </sheetData>
  <mergeCells count="37">
    <mergeCell ref="C82:D82"/>
    <mergeCell ref="C83:D83"/>
    <mergeCell ref="C84:D84"/>
    <mergeCell ref="H85:I85"/>
    <mergeCell ref="H37:I37"/>
    <mergeCell ref="H49:I49"/>
    <mergeCell ref="E55:H55"/>
    <mergeCell ref="H61:I61"/>
    <mergeCell ref="C67:I67"/>
    <mergeCell ref="C80:D80"/>
    <mergeCell ref="C75:D75"/>
    <mergeCell ref="C76:D76"/>
    <mergeCell ref="C69:D69"/>
    <mergeCell ref="C70:D70"/>
    <mergeCell ref="C71:D71"/>
    <mergeCell ref="C72:D72"/>
    <mergeCell ref="D12:E12"/>
    <mergeCell ref="C1:J2"/>
    <mergeCell ref="C4:J4"/>
    <mergeCell ref="G8:J8"/>
    <mergeCell ref="C10:I10"/>
    <mergeCell ref="D11:E11"/>
    <mergeCell ref="C73:D73"/>
    <mergeCell ref="C74:D74"/>
    <mergeCell ref="C81:D81"/>
    <mergeCell ref="A13:K13"/>
    <mergeCell ref="C14:H14"/>
    <mergeCell ref="C77:D77"/>
    <mergeCell ref="C78:D78"/>
    <mergeCell ref="C79:D79"/>
    <mergeCell ref="D15:F15"/>
    <mergeCell ref="C16:I16"/>
    <mergeCell ref="D17:F17"/>
    <mergeCell ref="D18:F18"/>
    <mergeCell ref="C19:I19"/>
    <mergeCell ref="D20:F20"/>
    <mergeCell ref="D21:F21"/>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59999389629810485"/>
    <pageSetUpPr fitToPage="1"/>
  </sheetPr>
  <dimension ref="B1:J107"/>
  <sheetViews>
    <sheetView topLeftCell="A4" zoomScaleNormal="100" workbookViewId="0">
      <selection activeCell="C4" sqref="C4:J4"/>
    </sheetView>
  </sheetViews>
  <sheetFormatPr defaultColWidth="9.140625" defaultRowHeight="15" outlineLevelRow="1" x14ac:dyDescent="0.25"/>
  <cols>
    <col min="1" max="1" width="2.140625" style="92" customWidth="1"/>
    <col min="2" max="2" width="9.140625" style="92"/>
    <col min="3" max="3" width="10.7109375" style="92" customWidth="1"/>
    <col min="4" max="4" width="13.28515625" style="92" customWidth="1"/>
    <col min="5" max="5" width="18.42578125" style="92" customWidth="1"/>
    <col min="6" max="6" width="10.5703125" style="92" customWidth="1"/>
    <col min="7" max="7" width="19.28515625" style="92" customWidth="1"/>
    <col min="8" max="8" width="17.140625" style="92" customWidth="1"/>
    <col min="9" max="9" width="9.140625" style="92"/>
    <col min="10" max="11" width="13.7109375" style="92" customWidth="1"/>
    <col min="12" max="16384" width="9.140625" style="92"/>
  </cols>
  <sheetData>
    <row r="1" spans="3:10" x14ac:dyDescent="0.25">
      <c r="C1" s="218" t="s">
        <v>12224</v>
      </c>
      <c r="D1" s="219"/>
      <c r="E1" s="219"/>
      <c r="F1" s="219"/>
      <c r="G1" s="219"/>
      <c r="H1" s="219"/>
      <c r="I1" s="219"/>
      <c r="J1" s="219"/>
    </row>
    <row r="2" spans="3:10" ht="69.75" customHeight="1" thickBot="1" x14ac:dyDescent="0.3">
      <c r="C2" s="220"/>
      <c r="D2" s="221"/>
      <c r="E2" s="221"/>
      <c r="F2" s="221"/>
      <c r="G2" s="221"/>
      <c r="H2" s="221"/>
      <c r="I2" s="221"/>
      <c r="J2" s="221"/>
    </row>
    <row r="3" spans="3:10" x14ac:dyDescent="0.25">
      <c r="C3" s="111"/>
      <c r="D3" s="111"/>
      <c r="E3" s="111"/>
      <c r="F3" s="111"/>
      <c r="G3" s="111"/>
      <c r="H3" s="111"/>
      <c r="I3" s="111"/>
      <c r="J3" s="111"/>
    </row>
    <row r="4" spans="3:10" ht="26.25" x14ac:dyDescent="0.4">
      <c r="C4" s="222" t="s">
        <v>12223</v>
      </c>
      <c r="D4" s="222"/>
      <c r="E4" s="222"/>
      <c r="F4" s="222"/>
      <c r="G4" s="222"/>
      <c r="H4" s="222"/>
      <c r="I4" s="222"/>
      <c r="J4" s="222"/>
    </row>
    <row r="5" spans="3:10" ht="26.25" x14ac:dyDescent="0.4">
      <c r="C5" s="222" t="s">
        <v>39</v>
      </c>
      <c r="D5" s="222"/>
      <c r="E5" s="222"/>
      <c r="F5" s="222"/>
      <c r="G5" s="222"/>
      <c r="H5" s="222"/>
      <c r="I5" s="222"/>
      <c r="J5" s="222"/>
    </row>
    <row r="6" spans="3:10" ht="26.25" x14ac:dyDescent="0.4">
      <c r="C6" s="113"/>
      <c r="D6" s="113"/>
      <c r="E6" s="113"/>
      <c r="F6" s="114" t="s">
        <v>0</v>
      </c>
      <c r="G6" s="114" t="s">
        <v>10</v>
      </c>
      <c r="H6" s="113"/>
      <c r="I6" s="113"/>
      <c r="J6" s="113"/>
    </row>
    <row r="7" spans="3:10" ht="34.5" customHeight="1" x14ac:dyDescent="0.4">
      <c r="C7" s="113"/>
      <c r="D7" s="113"/>
      <c r="E7" s="113"/>
      <c r="F7" s="177"/>
      <c r="G7" s="178"/>
      <c r="H7" s="236" t="s">
        <v>47</v>
      </c>
      <c r="I7" s="223"/>
      <c r="J7" s="223"/>
    </row>
    <row r="8" spans="3:10" ht="26.25" x14ac:dyDescent="0.4">
      <c r="C8" s="113"/>
      <c r="D8" s="113"/>
      <c r="E8" s="113"/>
      <c r="F8" s="113"/>
      <c r="G8" s="113"/>
      <c r="H8" s="113"/>
      <c r="I8" s="113"/>
      <c r="J8" s="113"/>
    </row>
    <row r="9" spans="3:10" ht="27" thickBot="1" x14ac:dyDescent="0.45">
      <c r="C9" s="214" t="s">
        <v>34</v>
      </c>
      <c r="D9" s="214"/>
      <c r="E9" s="214"/>
      <c r="F9" s="214"/>
      <c r="G9" s="214"/>
      <c r="H9" s="214"/>
      <c r="I9" s="214"/>
      <c r="J9" s="113"/>
    </row>
    <row r="10" spans="3:10" ht="27" customHeight="1" x14ac:dyDescent="0.4">
      <c r="C10" s="113"/>
      <c r="G10" s="230" t="s">
        <v>35</v>
      </c>
      <c r="H10" s="140"/>
      <c r="I10" s="113"/>
      <c r="J10" s="113"/>
    </row>
    <row r="11" spans="3:10" ht="26.25" x14ac:dyDescent="0.4">
      <c r="C11" s="113"/>
      <c r="G11" s="231"/>
      <c r="H11" s="141" t="s">
        <v>25</v>
      </c>
      <c r="I11" s="113"/>
      <c r="J11" s="113"/>
    </row>
    <row r="12" spans="3:10" ht="26.25" x14ac:dyDescent="0.4">
      <c r="D12" s="142" t="s">
        <v>24</v>
      </c>
      <c r="E12" s="143" t="s">
        <v>44</v>
      </c>
      <c r="F12" s="113"/>
      <c r="G12" s="231"/>
      <c r="H12" s="181"/>
      <c r="I12" s="113"/>
      <c r="J12" s="113"/>
    </row>
    <row r="13" spans="3:10" ht="27" thickBot="1" x14ac:dyDescent="0.45">
      <c r="D13" s="179"/>
      <c r="E13" s="180"/>
      <c r="F13" s="113"/>
      <c r="G13" s="231"/>
      <c r="H13" s="141" t="s">
        <v>33</v>
      </c>
      <c r="I13" s="113"/>
      <c r="J13" s="113"/>
    </row>
    <row r="14" spans="3:10" ht="26.25" x14ac:dyDescent="0.4">
      <c r="C14" s="113"/>
      <c r="D14" s="113"/>
      <c r="E14" s="113"/>
      <c r="F14" s="113"/>
      <c r="G14" s="231"/>
      <c r="H14" s="144">
        <f>H12*D58</f>
        <v>0</v>
      </c>
      <c r="I14" s="113"/>
      <c r="J14" s="113"/>
    </row>
    <row r="15" spans="3:10" ht="26.25" x14ac:dyDescent="0.4">
      <c r="C15" s="113"/>
      <c r="D15" s="113"/>
      <c r="E15" s="113"/>
      <c r="F15" s="113"/>
      <c r="G15" s="231"/>
      <c r="H15" s="141" t="s">
        <v>26</v>
      </c>
      <c r="I15" s="113"/>
      <c r="J15" s="113"/>
    </row>
    <row r="16" spans="3:10" ht="27" thickBot="1" x14ac:dyDescent="0.45">
      <c r="C16" s="113"/>
      <c r="D16" s="113"/>
      <c r="E16" s="113"/>
      <c r="F16" s="113"/>
      <c r="G16" s="232"/>
      <c r="H16" s="145">
        <f>E13+I58</f>
        <v>0</v>
      </c>
      <c r="I16" s="113"/>
      <c r="J16" s="113"/>
    </row>
    <row r="17" spans="2:10" ht="26.25" x14ac:dyDescent="0.4">
      <c r="C17" s="113"/>
      <c r="D17" s="113"/>
      <c r="E17" s="113"/>
      <c r="F17" s="113"/>
      <c r="G17" s="113"/>
      <c r="H17" s="113"/>
      <c r="I17" s="113"/>
      <c r="J17" s="113"/>
    </row>
    <row r="18" spans="2:10" ht="26.25" customHeight="1" thickBot="1" x14ac:dyDescent="0.35">
      <c r="B18" s="209" t="s">
        <v>36</v>
      </c>
      <c r="C18" s="209"/>
      <c r="D18" s="209"/>
      <c r="E18" s="209"/>
      <c r="F18" s="209"/>
      <c r="G18" s="209"/>
      <c r="H18" s="209"/>
      <c r="I18" s="209"/>
      <c r="J18" s="209"/>
    </row>
    <row r="19" spans="2:10" ht="26.25" customHeight="1" x14ac:dyDescent="0.4">
      <c r="C19" s="113"/>
      <c r="D19" s="113"/>
      <c r="E19" s="113"/>
      <c r="F19" s="113"/>
      <c r="G19" s="230" t="s">
        <v>35</v>
      </c>
      <c r="H19" s="140"/>
      <c r="I19" s="113"/>
      <c r="J19" s="113"/>
    </row>
    <row r="20" spans="2:10" ht="26.25" x14ac:dyDescent="0.4">
      <c r="C20" s="113"/>
      <c r="D20" s="113"/>
      <c r="E20" s="113"/>
      <c r="F20" s="113"/>
      <c r="G20" s="231"/>
      <c r="H20" s="146" t="s">
        <v>25</v>
      </c>
      <c r="I20" s="113"/>
      <c r="J20" s="113"/>
    </row>
    <row r="21" spans="2:10" ht="26.25" x14ac:dyDescent="0.4">
      <c r="C21" s="113"/>
      <c r="D21" s="113"/>
      <c r="E21" s="113"/>
      <c r="F21" s="113"/>
      <c r="G21" s="231"/>
      <c r="H21" s="181"/>
      <c r="I21" s="113"/>
      <c r="J21" s="113"/>
    </row>
    <row r="22" spans="2:10" ht="26.25" x14ac:dyDescent="0.4">
      <c r="C22" s="238" t="s">
        <v>11930</v>
      </c>
      <c r="D22" s="239"/>
      <c r="E22" s="239"/>
      <c r="F22" s="240"/>
      <c r="G22" s="231"/>
      <c r="H22" s="141" t="s">
        <v>33</v>
      </c>
      <c r="I22" s="113"/>
      <c r="J22" s="113"/>
    </row>
    <row r="23" spans="2:10" ht="26.25" x14ac:dyDescent="0.4">
      <c r="C23" s="113"/>
      <c r="D23" s="237"/>
      <c r="E23" s="237"/>
      <c r="F23" s="113"/>
      <c r="G23" s="231"/>
      <c r="H23" s="144">
        <f>H21*D70</f>
        <v>0</v>
      </c>
      <c r="I23" s="113"/>
      <c r="J23" s="113"/>
    </row>
    <row r="24" spans="2:10" ht="26.25" x14ac:dyDescent="0.4">
      <c r="C24" s="113"/>
      <c r="D24" s="113"/>
      <c r="E24" s="113"/>
      <c r="F24" s="113"/>
      <c r="G24" s="231"/>
      <c r="H24" s="141" t="s">
        <v>26</v>
      </c>
      <c r="I24" s="113"/>
      <c r="J24" s="113"/>
    </row>
    <row r="25" spans="2:10" ht="27" thickBot="1" x14ac:dyDescent="0.45">
      <c r="C25" s="113"/>
      <c r="D25" s="113"/>
      <c r="E25" s="113"/>
      <c r="F25" s="113"/>
      <c r="G25" s="232"/>
      <c r="H25" s="145">
        <f>D23+I70</f>
        <v>0</v>
      </c>
      <c r="I25" s="113"/>
      <c r="J25" s="113"/>
    </row>
    <row r="26" spans="2:10" ht="26.25" x14ac:dyDescent="0.4">
      <c r="C26" s="113"/>
      <c r="D26" s="113"/>
      <c r="E26" s="113"/>
      <c r="F26" s="113"/>
      <c r="G26" s="113"/>
      <c r="H26" s="113"/>
      <c r="I26" s="113"/>
      <c r="J26" s="113"/>
    </row>
    <row r="27" spans="2:10" ht="27" thickBot="1" x14ac:dyDescent="0.45">
      <c r="C27" s="113"/>
      <c r="D27" s="214" t="s">
        <v>12225</v>
      </c>
      <c r="E27" s="214"/>
      <c r="F27" s="214"/>
      <c r="G27" s="214"/>
      <c r="H27" s="214"/>
      <c r="I27" s="214"/>
      <c r="J27" s="214"/>
    </row>
    <row r="28" spans="2:10" ht="26.25" customHeight="1" x14ac:dyDescent="0.4">
      <c r="C28" s="113"/>
      <c r="D28" s="113"/>
      <c r="E28" s="113"/>
      <c r="F28" s="113"/>
      <c r="G28" s="230" t="s">
        <v>35</v>
      </c>
      <c r="H28" s="140"/>
      <c r="I28" s="113"/>
      <c r="J28" s="113"/>
    </row>
    <row r="29" spans="2:10" ht="26.25" x14ac:dyDescent="0.4">
      <c r="C29" s="113"/>
      <c r="D29" s="113"/>
      <c r="E29" s="113"/>
      <c r="F29" s="113"/>
      <c r="G29" s="231"/>
      <c r="H29" s="141" t="s">
        <v>25</v>
      </c>
      <c r="I29" s="113"/>
      <c r="J29" s="113"/>
    </row>
    <row r="30" spans="2:10" ht="26.25" x14ac:dyDescent="0.4">
      <c r="C30" s="113"/>
      <c r="D30" s="113"/>
      <c r="E30" s="113"/>
      <c r="F30" s="113"/>
      <c r="G30" s="231"/>
      <c r="H30" s="181"/>
      <c r="I30" s="113"/>
      <c r="J30" s="113"/>
    </row>
    <row r="31" spans="2:10" ht="26.25" x14ac:dyDescent="0.4">
      <c r="C31" s="113"/>
      <c r="D31" s="233" t="s">
        <v>12170</v>
      </c>
      <c r="E31" s="233"/>
      <c r="F31" s="113"/>
      <c r="G31" s="231"/>
      <c r="H31" s="141" t="s">
        <v>33</v>
      </c>
      <c r="I31" s="113"/>
      <c r="J31" s="113"/>
    </row>
    <row r="32" spans="2:10" ht="26.25" x14ac:dyDescent="0.4">
      <c r="C32" s="113"/>
      <c r="D32" s="234"/>
      <c r="E32" s="234"/>
      <c r="F32" s="113"/>
      <c r="G32" s="231"/>
      <c r="H32" s="164">
        <f>H30*D82</f>
        <v>0</v>
      </c>
      <c r="I32" s="113"/>
      <c r="J32" s="113"/>
    </row>
    <row r="33" spans="2:10" ht="26.25" x14ac:dyDescent="0.4">
      <c r="C33" s="113"/>
      <c r="D33" s="113"/>
      <c r="E33" s="113"/>
      <c r="F33" s="113"/>
      <c r="G33" s="231"/>
      <c r="H33" s="141" t="s">
        <v>26</v>
      </c>
      <c r="I33" s="113"/>
      <c r="J33" s="113"/>
    </row>
    <row r="34" spans="2:10" ht="27" thickBot="1" x14ac:dyDescent="0.45">
      <c r="C34" s="113"/>
      <c r="D34" s="113"/>
      <c r="E34" s="113"/>
      <c r="F34" s="113"/>
      <c r="G34" s="232"/>
      <c r="H34" s="145">
        <f>D32+I82</f>
        <v>0</v>
      </c>
      <c r="I34" s="113"/>
      <c r="J34" s="113"/>
    </row>
    <row r="35" spans="2:10" ht="26.25" x14ac:dyDescent="0.4">
      <c r="C35" s="113"/>
      <c r="D35" s="113"/>
      <c r="E35" s="113"/>
      <c r="F35" s="113"/>
      <c r="G35" s="113"/>
      <c r="H35" s="113"/>
      <c r="I35" s="113"/>
      <c r="J35" s="113"/>
    </row>
    <row r="36" spans="2:10" ht="27" thickBot="1" x14ac:dyDescent="0.45">
      <c r="C36" s="113"/>
      <c r="D36" s="214" t="s">
        <v>12166</v>
      </c>
      <c r="E36" s="214"/>
      <c r="F36" s="214"/>
      <c r="G36" s="214"/>
      <c r="H36" s="214"/>
      <c r="I36" s="214"/>
      <c r="J36" s="214"/>
    </row>
    <row r="37" spans="2:10" ht="26.25" customHeight="1" x14ac:dyDescent="0.4">
      <c r="C37" s="113"/>
      <c r="D37" s="113"/>
      <c r="E37" s="113"/>
      <c r="F37" s="113"/>
      <c r="G37" s="230" t="s">
        <v>35</v>
      </c>
      <c r="H37" s="140"/>
      <c r="I37" s="113"/>
      <c r="J37" s="113"/>
    </row>
    <row r="38" spans="2:10" ht="26.25" x14ac:dyDescent="0.4">
      <c r="C38" s="113"/>
      <c r="D38" s="113"/>
      <c r="E38" s="113"/>
      <c r="F38" s="113"/>
      <c r="G38" s="231"/>
      <c r="H38" s="141" t="s">
        <v>25</v>
      </c>
      <c r="I38" s="113"/>
      <c r="J38" s="113"/>
    </row>
    <row r="39" spans="2:10" ht="26.25" x14ac:dyDescent="0.4">
      <c r="C39" s="113"/>
      <c r="D39" s="113"/>
      <c r="E39" s="113"/>
      <c r="F39" s="113"/>
      <c r="G39" s="231"/>
      <c r="H39" s="181"/>
      <c r="I39" s="113"/>
      <c r="J39" s="113"/>
    </row>
    <row r="40" spans="2:10" ht="26.25" x14ac:dyDescent="0.4">
      <c r="C40" s="113"/>
      <c r="D40" s="233" t="s">
        <v>12171</v>
      </c>
      <c r="E40" s="233"/>
      <c r="F40" s="113"/>
      <c r="G40" s="231"/>
      <c r="H40" s="141" t="s">
        <v>33</v>
      </c>
      <c r="I40" s="113"/>
      <c r="J40" s="113"/>
    </row>
    <row r="41" spans="2:10" ht="26.25" x14ac:dyDescent="0.4">
      <c r="C41" s="113"/>
      <c r="D41" s="234"/>
      <c r="E41" s="234"/>
      <c r="F41" s="113"/>
      <c r="G41" s="231"/>
      <c r="H41" s="144">
        <f>H39*D82</f>
        <v>0</v>
      </c>
      <c r="I41" s="113"/>
      <c r="J41" s="113"/>
    </row>
    <row r="42" spans="2:10" ht="26.25" x14ac:dyDescent="0.4">
      <c r="C42" s="113"/>
      <c r="D42" s="113"/>
      <c r="E42" s="113"/>
      <c r="F42" s="113"/>
      <c r="G42" s="231"/>
      <c r="H42" s="141" t="s">
        <v>26</v>
      </c>
      <c r="I42" s="113"/>
      <c r="J42" s="113"/>
    </row>
    <row r="43" spans="2:10" ht="27" thickBot="1" x14ac:dyDescent="0.45">
      <c r="C43" s="113"/>
      <c r="D43" s="113"/>
      <c r="E43" s="113"/>
      <c r="F43" s="113"/>
      <c r="G43" s="232"/>
      <c r="H43" s="145">
        <f>D41+I82</f>
        <v>0</v>
      </c>
      <c r="I43" s="113"/>
      <c r="J43" s="113"/>
    </row>
    <row r="44" spans="2:10" ht="26.25" x14ac:dyDescent="0.4">
      <c r="C44" s="113"/>
      <c r="D44" s="113"/>
      <c r="E44" s="113"/>
      <c r="F44" s="113"/>
      <c r="G44" s="113"/>
      <c r="H44" s="113"/>
      <c r="I44" s="113"/>
      <c r="J44" s="113"/>
    </row>
    <row r="45" spans="2:10" ht="15.75" hidden="1" customHeight="1" outlineLevel="1" x14ac:dyDescent="0.25">
      <c r="B45" s="235"/>
      <c r="C45" s="147"/>
      <c r="D45" s="120"/>
      <c r="E45" s="121" t="s">
        <v>11</v>
      </c>
      <c r="F45" s="122" t="s">
        <v>0</v>
      </c>
      <c r="G45" s="122" t="s">
        <v>10</v>
      </c>
      <c r="H45" s="122" t="s">
        <v>9</v>
      </c>
      <c r="I45" s="122"/>
      <c r="J45" s="38"/>
    </row>
    <row r="46" spans="2:10" hidden="1" outlineLevel="1" x14ac:dyDescent="0.25">
      <c r="B46" s="235"/>
      <c r="D46" s="123" t="s">
        <v>12</v>
      </c>
      <c r="E46" s="124">
        <f>VLOOKUP(H46,'Benefit Rates'!A:D,3,0)</f>
        <v>0.14899999999999999</v>
      </c>
      <c r="F46" s="125">
        <f t="shared" ref="F46:F57" si="0">$F$7</f>
        <v>0</v>
      </c>
      <c r="G46" s="126">
        <f t="shared" ref="G46:G57" si="1">$G$7</f>
        <v>0</v>
      </c>
      <c r="H46" s="127">
        <v>521110</v>
      </c>
      <c r="I46" s="122"/>
      <c r="J46" s="41">
        <f t="shared" ref="J46:J57" si="2">ROUNDUP(E46*$E$13,0)</f>
        <v>0</v>
      </c>
    </row>
    <row r="47" spans="2:10" hidden="1" outlineLevel="1" x14ac:dyDescent="0.25">
      <c r="D47" s="123" t="s">
        <v>13</v>
      </c>
      <c r="E47" s="124">
        <f>VLOOKUP(H47,'Benefit Rates'!A:D,3,0)</f>
        <v>2.93E-2</v>
      </c>
      <c r="F47" s="125">
        <f t="shared" si="0"/>
        <v>0</v>
      </c>
      <c r="G47" s="126">
        <f t="shared" si="1"/>
        <v>0</v>
      </c>
      <c r="H47" s="127">
        <v>521120</v>
      </c>
      <c r="I47" s="122"/>
      <c r="J47" s="41">
        <f t="shared" si="2"/>
        <v>0</v>
      </c>
    </row>
    <row r="48" spans="2:10" hidden="1" outlineLevel="1" x14ac:dyDescent="0.25">
      <c r="C48" s="115"/>
      <c r="D48" s="123" t="s">
        <v>14</v>
      </c>
      <c r="E48" s="124">
        <f>VLOOKUP(H48,'Benefit Rates'!A:D,3,0)</f>
        <v>5.8589999999999996E-2</v>
      </c>
      <c r="F48" s="125">
        <f t="shared" si="0"/>
        <v>0</v>
      </c>
      <c r="G48" s="126">
        <f t="shared" si="1"/>
        <v>0</v>
      </c>
      <c r="H48" s="127">
        <v>522100</v>
      </c>
      <c r="I48" s="122"/>
      <c r="J48" s="41">
        <f t="shared" si="2"/>
        <v>0</v>
      </c>
    </row>
    <row r="49" spans="3:10" hidden="1" outlineLevel="1" x14ac:dyDescent="0.25">
      <c r="D49" s="123" t="s">
        <v>15</v>
      </c>
      <c r="E49" s="124">
        <f>VLOOKUP(H49,'Benefit Rates'!A:D,3,0)</f>
        <v>1.3702499999999999E-2</v>
      </c>
      <c r="F49" s="125">
        <f t="shared" si="0"/>
        <v>0</v>
      </c>
      <c r="G49" s="126">
        <f t="shared" si="1"/>
        <v>0</v>
      </c>
      <c r="H49" s="127">
        <v>522200</v>
      </c>
      <c r="I49" s="122"/>
      <c r="J49" s="41">
        <f t="shared" si="2"/>
        <v>0</v>
      </c>
    </row>
    <row r="50" spans="3:10" ht="15" hidden="1" customHeight="1" outlineLevel="1" x14ac:dyDescent="0.25">
      <c r="D50" s="123" t="s">
        <v>16</v>
      </c>
      <c r="E50" s="124">
        <f>VLOOKUP(H50,'Benefit Rates'!A:D,3,0)</f>
        <v>0.11801647523041753</v>
      </c>
      <c r="F50" s="125">
        <f t="shared" si="0"/>
        <v>0</v>
      </c>
      <c r="G50" s="126">
        <f t="shared" si="1"/>
        <v>0</v>
      </c>
      <c r="H50" s="127">
        <v>523110</v>
      </c>
      <c r="I50" s="122"/>
      <c r="J50" s="41">
        <f t="shared" si="2"/>
        <v>0</v>
      </c>
    </row>
    <row r="51" spans="3:10" hidden="1" outlineLevel="1" x14ac:dyDescent="0.25">
      <c r="D51" s="123" t="s">
        <v>17</v>
      </c>
      <c r="E51" s="124">
        <f>VLOOKUP(H51,'Benefit Rates'!A:D,3,0)</f>
        <v>2.7137874999999998E-3</v>
      </c>
      <c r="F51" s="125">
        <f t="shared" si="0"/>
        <v>0</v>
      </c>
      <c r="G51" s="126">
        <f t="shared" si="1"/>
        <v>0</v>
      </c>
      <c r="H51" s="127">
        <v>523120</v>
      </c>
      <c r="I51" s="122"/>
      <c r="J51" s="41">
        <f t="shared" si="2"/>
        <v>0</v>
      </c>
    </row>
    <row r="52" spans="3:10" hidden="1" outlineLevel="1" x14ac:dyDescent="0.25">
      <c r="D52" s="123" t="s">
        <v>18</v>
      </c>
      <c r="E52" s="124">
        <f>VLOOKUP(H52,'Benefit Rates'!A:D,3,0)</f>
        <v>9.3632000000000003E-3</v>
      </c>
      <c r="F52" s="125">
        <f t="shared" si="0"/>
        <v>0</v>
      </c>
      <c r="G52" s="126">
        <f t="shared" si="1"/>
        <v>0</v>
      </c>
      <c r="H52" s="127">
        <v>523130</v>
      </c>
      <c r="I52" s="122"/>
      <c r="J52" s="41">
        <f t="shared" si="2"/>
        <v>0</v>
      </c>
    </row>
    <row r="53" spans="3:10" hidden="1" outlineLevel="1" x14ac:dyDescent="0.25">
      <c r="D53" s="123" t="s">
        <v>19</v>
      </c>
      <c r="E53" s="124">
        <f>VLOOKUP(H53,'Benefit Rates'!A:D,3,0)</f>
        <v>1.2767999999999998E-3</v>
      </c>
      <c r="F53" s="125">
        <f t="shared" si="0"/>
        <v>0</v>
      </c>
      <c r="G53" s="126">
        <f t="shared" si="1"/>
        <v>0</v>
      </c>
      <c r="H53" s="127">
        <v>523140</v>
      </c>
      <c r="I53" s="122"/>
      <c r="J53" s="41">
        <f t="shared" si="2"/>
        <v>0</v>
      </c>
    </row>
    <row r="54" spans="3:10" hidden="1" outlineLevel="1" x14ac:dyDescent="0.25">
      <c r="D54" s="123" t="s">
        <v>6</v>
      </c>
      <c r="E54" s="124">
        <f>VLOOKUP(H54,'Benefit Rates'!A:D,3,0)</f>
        <v>6.3839999999999991E-4</v>
      </c>
      <c r="F54" s="125">
        <f t="shared" si="0"/>
        <v>0</v>
      </c>
      <c r="G54" s="126">
        <f t="shared" si="1"/>
        <v>0</v>
      </c>
      <c r="H54" s="127">
        <v>523150</v>
      </c>
      <c r="I54" s="122"/>
      <c r="J54" s="41">
        <f t="shared" si="2"/>
        <v>0</v>
      </c>
    </row>
    <row r="55" spans="3:10" hidden="1" outlineLevel="1" x14ac:dyDescent="0.25">
      <c r="D55" s="123" t="s">
        <v>20</v>
      </c>
      <c r="E55" s="124">
        <f>VLOOKUP(H55,'Benefit Rates'!A:D,3,0)</f>
        <v>7.4554479999999995E-4</v>
      </c>
      <c r="F55" s="125">
        <f t="shared" si="0"/>
        <v>0</v>
      </c>
      <c r="G55" s="126">
        <f t="shared" si="1"/>
        <v>0</v>
      </c>
      <c r="H55" s="127">
        <v>525000</v>
      </c>
      <c r="I55" s="122"/>
      <c r="J55" s="41">
        <f t="shared" si="2"/>
        <v>0</v>
      </c>
    </row>
    <row r="56" spans="3:10" hidden="1" outlineLevel="1" x14ac:dyDescent="0.25">
      <c r="D56" s="123" t="s">
        <v>21</v>
      </c>
      <c r="E56" s="124">
        <f>VLOOKUP(H56,'Benefit Rates'!A:D,3,0)</f>
        <v>3.0555702959371943E-4</v>
      </c>
      <c r="F56" s="125">
        <f t="shared" si="0"/>
        <v>0</v>
      </c>
      <c r="G56" s="126">
        <f t="shared" si="1"/>
        <v>0</v>
      </c>
      <c r="H56" s="127">
        <v>527200</v>
      </c>
      <c r="I56" s="122"/>
      <c r="J56" s="41">
        <f t="shared" si="2"/>
        <v>0</v>
      </c>
    </row>
    <row r="57" spans="3:10" hidden="1" outlineLevel="1" x14ac:dyDescent="0.25">
      <c r="D57" s="123" t="s">
        <v>22</v>
      </c>
      <c r="E57" s="124">
        <f>VLOOKUP(H57,'Benefit Rates'!A:D,3,0)</f>
        <v>1.0200000000000001E-2</v>
      </c>
      <c r="F57" s="125">
        <f t="shared" si="0"/>
        <v>0</v>
      </c>
      <c r="G57" s="126">
        <f t="shared" si="1"/>
        <v>0</v>
      </c>
      <c r="H57" s="127">
        <v>527300</v>
      </c>
      <c r="I57" s="122"/>
      <c r="J57" s="41">
        <f t="shared" si="2"/>
        <v>0</v>
      </c>
    </row>
    <row r="58" spans="3:10" ht="18" hidden="1" outlineLevel="1" x14ac:dyDescent="0.25">
      <c r="D58" s="184">
        <f>1-E58+0.098</f>
        <v>0.70414773543998865</v>
      </c>
      <c r="E58" s="162">
        <f>SUM(E46:E57)</f>
        <v>0.39385226456001127</v>
      </c>
      <c r="F58" s="115"/>
      <c r="G58" s="129"/>
      <c r="H58" s="115"/>
      <c r="I58" s="226">
        <f>SUM(J46:J57)</f>
        <v>0</v>
      </c>
      <c r="J58" s="227"/>
    </row>
    <row r="59" spans="3:10" hidden="1" outlineLevel="1" x14ac:dyDescent="0.25">
      <c r="C59" s="115"/>
      <c r="D59" s="130"/>
      <c r="E59" s="182"/>
      <c r="F59" s="130"/>
      <c r="G59" s="131"/>
      <c r="H59" s="130"/>
      <c r="I59" s="130"/>
      <c r="J59" s="2"/>
    </row>
    <row r="60" spans="3:10" hidden="1" outlineLevel="1" x14ac:dyDescent="0.25">
      <c r="C60" s="148"/>
      <c r="D60" s="148"/>
      <c r="E60" s="183"/>
      <c r="F60" s="115"/>
      <c r="G60" s="129"/>
      <c r="H60" s="115"/>
      <c r="I60" s="116"/>
      <c r="J60" s="1"/>
    </row>
    <row r="61" spans="3:10" hidden="1" outlineLevel="1" x14ac:dyDescent="0.25">
      <c r="C61" s="149"/>
      <c r="D61" s="150"/>
      <c r="E61" s="115"/>
      <c r="F61" s="115"/>
      <c r="G61" s="129"/>
      <c r="H61" s="115"/>
      <c r="I61" s="116"/>
      <c r="J61" s="1"/>
    </row>
    <row r="62" spans="3:10" hidden="1" outlineLevel="1" x14ac:dyDescent="0.25">
      <c r="C62" s="151"/>
      <c r="D62" s="149"/>
    </row>
    <row r="63" spans="3:10" hidden="1" outlineLevel="1" x14ac:dyDescent="0.25">
      <c r="C63" s="147"/>
      <c r="D63" s="120"/>
      <c r="E63" s="121" t="s">
        <v>11</v>
      </c>
      <c r="F63" s="122" t="s">
        <v>0</v>
      </c>
      <c r="G63" s="122" t="s">
        <v>10</v>
      </c>
      <c r="H63" s="122" t="s">
        <v>9</v>
      </c>
      <c r="I63" s="122"/>
      <c r="J63" s="38"/>
    </row>
    <row r="64" spans="3:10" hidden="1" outlineLevel="1" x14ac:dyDescent="0.25">
      <c r="D64" s="123" t="s">
        <v>12</v>
      </c>
      <c r="E64" s="162">
        <f>E46</f>
        <v>0.14899999999999999</v>
      </c>
      <c r="F64" s="125">
        <f t="shared" ref="F64:F69" si="3">$F$7</f>
        <v>0</v>
      </c>
      <c r="G64" s="126">
        <f t="shared" ref="G64:G69" si="4">$G$7</f>
        <v>0</v>
      </c>
      <c r="H64" s="127">
        <v>521110</v>
      </c>
      <c r="I64" s="122"/>
      <c r="J64" s="41">
        <f>ROUNDUP((E64*$D$23),0)</f>
        <v>0</v>
      </c>
    </row>
    <row r="65" spans="3:10" hidden="1" outlineLevel="1" x14ac:dyDescent="0.25">
      <c r="D65" s="123" t="s">
        <v>13</v>
      </c>
      <c r="E65" s="162">
        <f>E47</f>
        <v>2.93E-2</v>
      </c>
      <c r="F65" s="125">
        <f t="shared" si="3"/>
        <v>0</v>
      </c>
      <c r="G65" s="126">
        <f t="shared" si="4"/>
        <v>0</v>
      </c>
      <c r="H65" s="127">
        <v>521120</v>
      </c>
      <c r="I65" s="122"/>
      <c r="J65" s="41">
        <f>ROUNDUP((E65*$D$23),0)</f>
        <v>0</v>
      </c>
    </row>
    <row r="66" spans="3:10" hidden="1" outlineLevel="1" x14ac:dyDescent="0.25">
      <c r="D66" s="123" t="s">
        <v>14</v>
      </c>
      <c r="E66" s="162">
        <f>E48</f>
        <v>5.8589999999999996E-2</v>
      </c>
      <c r="F66" s="125">
        <f t="shared" si="3"/>
        <v>0</v>
      </c>
      <c r="G66" s="126">
        <f t="shared" si="4"/>
        <v>0</v>
      </c>
      <c r="H66" s="127">
        <v>522100</v>
      </c>
      <c r="I66" s="122"/>
      <c r="J66" s="41">
        <f>ROUNDUP((E66*$D$23),0)</f>
        <v>0</v>
      </c>
    </row>
    <row r="67" spans="3:10" hidden="1" outlineLevel="1" x14ac:dyDescent="0.25">
      <c r="D67" s="123" t="s">
        <v>15</v>
      </c>
      <c r="E67" s="162">
        <f>E49</f>
        <v>1.3702499999999999E-2</v>
      </c>
      <c r="F67" s="125">
        <f t="shared" si="3"/>
        <v>0</v>
      </c>
      <c r="G67" s="126">
        <f t="shared" si="4"/>
        <v>0</v>
      </c>
      <c r="H67" s="127">
        <v>522200</v>
      </c>
      <c r="I67" s="122"/>
      <c r="J67" s="41">
        <f>ROUNDUP((E67*$D$23),0)</f>
        <v>0</v>
      </c>
    </row>
    <row r="68" spans="3:10" hidden="1" outlineLevel="1" x14ac:dyDescent="0.25">
      <c r="D68" s="123" t="s">
        <v>20</v>
      </c>
      <c r="E68" s="162">
        <f>E55</f>
        <v>7.4554479999999995E-4</v>
      </c>
      <c r="F68" s="125">
        <f t="shared" si="3"/>
        <v>0</v>
      </c>
      <c r="G68" s="126">
        <f t="shared" si="4"/>
        <v>0</v>
      </c>
      <c r="H68" s="127">
        <v>525000</v>
      </c>
      <c r="I68" s="122"/>
      <c r="J68" s="41">
        <f>ROUNDUP(E68*$D$23,0)</f>
        <v>0</v>
      </c>
    </row>
    <row r="69" spans="3:10" ht="15.75" hidden="1" outlineLevel="1" thickBot="1" x14ac:dyDescent="0.3">
      <c r="D69" s="123" t="s">
        <v>22</v>
      </c>
      <c r="E69" s="163">
        <f>E57</f>
        <v>1.0200000000000001E-2</v>
      </c>
      <c r="F69" s="125">
        <f t="shared" si="3"/>
        <v>0</v>
      </c>
      <c r="G69" s="126">
        <f t="shared" si="4"/>
        <v>0</v>
      </c>
      <c r="H69" s="127">
        <v>527300</v>
      </c>
      <c r="I69" s="122"/>
      <c r="J69" s="41">
        <f>ROUNDUP((E69*$D$23),0)</f>
        <v>0</v>
      </c>
    </row>
    <row r="70" spans="3:10" ht="18" hidden="1" outlineLevel="1" x14ac:dyDescent="0.25">
      <c r="D70" s="184">
        <f>1-E70+0.048</f>
        <v>0.78646195520000006</v>
      </c>
      <c r="E70" s="162">
        <f>SUM(E64:E69)</f>
        <v>0.26153804479999998</v>
      </c>
      <c r="F70" s="115"/>
      <c r="G70" s="129"/>
      <c r="H70" s="115"/>
      <c r="I70" s="226">
        <f>SUM(J64:J69)</f>
        <v>0</v>
      </c>
      <c r="J70" s="227"/>
    </row>
    <row r="71" spans="3:10" hidden="1" outlineLevel="1" x14ac:dyDescent="0.25">
      <c r="D71" s="130"/>
      <c r="E71" s="130"/>
      <c r="F71" s="130"/>
      <c r="G71" s="131"/>
      <c r="H71" s="130"/>
      <c r="I71" s="130"/>
      <c r="J71" s="2"/>
    </row>
    <row r="72" spans="3:10" hidden="1" outlineLevel="1" x14ac:dyDescent="0.25">
      <c r="C72" s="152"/>
      <c r="D72" s="130"/>
      <c r="E72" s="130">
        <f>1-0.2449</f>
        <v>0.75509999999999999</v>
      </c>
      <c r="F72" s="130"/>
      <c r="G72" s="131"/>
      <c r="H72" s="130"/>
      <c r="I72" s="130"/>
      <c r="J72" s="2"/>
    </row>
    <row r="73" spans="3:10" hidden="1" outlineLevel="1" x14ac:dyDescent="0.25">
      <c r="C73" s="153"/>
      <c r="D73" s="130"/>
      <c r="E73" s="130"/>
      <c r="F73" s="130"/>
      <c r="G73" s="131"/>
      <c r="H73" s="130"/>
      <c r="I73" s="130"/>
      <c r="J73" s="2"/>
    </row>
    <row r="74" spans="3:10" hidden="1" outlineLevel="1" x14ac:dyDescent="0.25">
      <c r="C74" s="154"/>
      <c r="D74" s="154"/>
      <c r="E74" s="155"/>
      <c r="F74" s="115"/>
      <c r="G74" s="129"/>
      <c r="H74" s="115"/>
      <c r="I74" s="116"/>
      <c r="J74" s="1"/>
    </row>
    <row r="75" spans="3:10" hidden="1" outlineLevel="1" x14ac:dyDescent="0.25">
      <c r="D75" s="115"/>
      <c r="E75" s="115"/>
      <c r="F75" s="115"/>
      <c r="G75" s="115"/>
      <c r="H75" s="115"/>
      <c r="I75" s="116"/>
      <c r="J75" s="1"/>
    </row>
    <row r="76" spans="3:10" hidden="1" outlineLevel="1" x14ac:dyDescent="0.25">
      <c r="C76" s="151"/>
      <c r="F76" s="228" t="s">
        <v>45</v>
      </c>
      <c r="G76" s="228"/>
      <c r="H76" s="228"/>
      <c r="I76" s="228"/>
    </row>
    <row r="77" spans="3:10" hidden="1" outlineLevel="1" x14ac:dyDescent="0.25">
      <c r="C77" s="147"/>
      <c r="D77" s="120"/>
      <c r="E77" s="121" t="s">
        <v>11</v>
      </c>
      <c r="F77" s="122" t="s">
        <v>0</v>
      </c>
      <c r="G77" s="122" t="s">
        <v>10</v>
      </c>
      <c r="H77" s="122" t="s">
        <v>9</v>
      </c>
      <c r="I77" s="122"/>
      <c r="J77" s="38"/>
    </row>
    <row r="78" spans="3:10" hidden="1" outlineLevel="1" x14ac:dyDescent="0.25">
      <c r="D78" s="123" t="s">
        <v>14</v>
      </c>
      <c r="E78" s="162">
        <f>E66</f>
        <v>5.8589999999999996E-2</v>
      </c>
      <c r="F78" s="125">
        <f>$F$7</f>
        <v>0</v>
      </c>
      <c r="G78" s="126">
        <f>$G$7</f>
        <v>0</v>
      </c>
      <c r="H78" s="127">
        <v>522100</v>
      </c>
      <c r="I78" s="122"/>
      <c r="J78" s="41">
        <f>ROUNDUP(E78*($D$32+$D$41),0)</f>
        <v>0</v>
      </c>
    </row>
    <row r="79" spans="3:10" hidden="1" outlineLevel="1" x14ac:dyDescent="0.25">
      <c r="D79" s="123" t="s">
        <v>15</v>
      </c>
      <c r="E79" s="162">
        <f>E67</f>
        <v>1.3702499999999999E-2</v>
      </c>
      <c r="F79" s="125">
        <f>$F$7</f>
        <v>0</v>
      </c>
      <c r="G79" s="126">
        <f>$G$7</f>
        <v>0</v>
      </c>
      <c r="H79" s="127">
        <v>522200</v>
      </c>
      <c r="I79" s="122"/>
      <c r="J79" s="41">
        <f>ROUNDUP(E79*($D$32+$D$41),0)</f>
        <v>0</v>
      </c>
    </row>
    <row r="80" spans="3:10" hidden="1" outlineLevel="1" x14ac:dyDescent="0.25">
      <c r="D80" s="123" t="s">
        <v>20</v>
      </c>
      <c r="E80" s="162">
        <f>E68</f>
        <v>7.4554479999999995E-4</v>
      </c>
      <c r="F80" s="125">
        <f t="shared" ref="F80" si="5">$F$7</f>
        <v>0</v>
      </c>
      <c r="G80" s="126">
        <f t="shared" ref="G80" si="6">$G$7</f>
        <v>0</v>
      </c>
      <c r="H80" s="127">
        <v>525000</v>
      </c>
      <c r="I80" s="122"/>
      <c r="J80" s="41">
        <f>ROUNDUP(E80*($D$32+$D$41),0)</f>
        <v>0</v>
      </c>
    </row>
    <row r="81" spans="3:10" ht="15.75" hidden="1" outlineLevel="1" thickBot="1" x14ac:dyDescent="0.3">
      <c r="D81" s="123" t="s">
        <v>22</v>
      </c>
      <c r="E81" s="163">
        <f>E69</f>
        <v>1.0200000000000001E-2</v>
      </c>
      <c r="F81" s="125">
        <f>$F$7</f>
        <v>0</v>
      </c>
      <c r="G81" s="126">
        <f>$G$7</f>
        <v>0</v>
      </c>
      <c r="H81" s="127">
        <v>527300</v>
      </c>
      <c r="I81" s="122"/>
      <c r="J81" s="41">
        <f>ROUNDUP(E81*($D$32+$D$41),0)</f>
        <v>0</v>
      </c>
    </row>
    <row r="82" spans="3:10" ht="18" hidden="1" outlineLevel="1" x14ac:dyDescent="0.25">
      <c r="D82" s="184">
        <f>1-E82+0.007</f>
        <v>0.92376195520000004</v>
      </c>
      <c r="E82" s="162">
        <f>SUM(E78:E81)</f>
        <v>8.3238044799999994E-2</v>
      </c>
      <c r="F82" s="130"/>
      <c r="G82" s="131"/>
      <c r="H82" s="130"/>
      <c r="I82" s="226">
        <f>SUM(J78:J81)</f>
        <v>0</v>
      </c>
      <c r="J82" s="227"/>
    </row>
    <row r="83" spans="3:10" hidden="1" outlineLevel="1" x14ac:dyDescent="0.25">
      <c r="D83" s="130" t="s">
        <v>123</v>
      </c>
      <c r="E83" s="130"/>
      <c r="F83" s="130"/>
      <c r="G83" s="131"/>
      <c r="H83" s="130"/>
      <c r="I83" s="130"/>
      <c r="J83" s="2"/>
    </row>
    <row r="84" spans="3:10" hidden="1" outlineLevel="1" x14ac:dyDescent="0.25">
      <c r="D84" s="130"/>
      <c r="E84" s="130"/>
      <c r="F84" s="130"/>
      <c r="G84" s="131"/>
      <c r="H84" s="130"/>
      <c r="I84" s="130"/>
      <c r="J84" s="2"/>
    </row>
    <row r="85" spans="3:10" hidden="1" collapsed="1" x14ac:dyDescent="0.25">
      <c r="D85" s="130"/>
      <c r="E85" s="130"/>
      <c r="F85" s="130"/>
      <c r="G85" s="131"/>
      <c r="H85" s="130"/>
      <c r="I85" s="130"/>
      <c r="J85" s="2"/>
    </row>
    <row r="86" spans="3:10" x14ac:dyDescent="0.25">
      <c r="C86" s="115"/>
      <c r="D86" s="130"/>
      <c r="E86" s="130"/>
      <c r="F86" s="130"/>
      <c r="G86" s="131"/>
      <c r="H86" s="130"/>
      <c r="I86" s="130"/>
      <c r="J86" s="2"/>
    </row>
    <row r="87" spans="3:10" x14ac:dyDescent="0.25">
      <c r="C87" s="115"/>
      <c r="D87" s="130"/>
      <c r="E87" s="130"/>
      <c r="F87" s="130"/>
      <c r="G87" s="131"/>
      <c r="H87" s="130"/>
      <c r="I87" s="130"/>
      <c r="J87" s="2"/>
    </row>
    <row r="88" spans="3:10" ht="23.25" x14ac:dyDescent="0.35">
      <c r="C88" s="115"/>
      <c r="D88" s="214" t="s">
        <v>23</v>
      </c>
      <c r="E88" s="214"/>
      <c r="F88" s="214"/>
      <c r="G88" s="214"/>
      <c r="H88" s="214"/>
      <c r="I88" s="214"/>
      <c r="J88" s="214"/>
    </row>
    <row r="89" spans="3:10" x14ac:dyDescent="0.25">
      <c r="D89" s="121"/>
      <c r="E89" s="121"/>
      <c r="F89" s="122" t="s">
        <v>0</v>
      </c>
      <c r="G89" s="122" t="s">
        <v>10</v>
      </c>
      <c r="H89" s="122" t="s">
        <v>9</v>
      </c>
      <c r="I89" s="122" t="s">
        <v>41</v>
      </c>
      <c r="J89" s="38"/>
    </row>
    <row r="90" spans="3:10" ht="15.75" x14ac:dyDescent="0.25">
      <c r="D90" s="207" t="s">
        <v>12168</v>
      </c>
      <c r="E90" s="208"/>
      <c r="F90" s="134">
        <f>$F$7</f>
        <v>0</v>
      </c>
      <c r="G90" s="134">
        <f>$G$7</f>
        <v>0</v>
      </c>
      <c r="H90" s="135">
        <v>511000</v>
      </c>
      <c r="I90" s="175"/>
      <c r="J90" s="39">
        <f>E13</f>
        <v>0</v>
      </c>
    </row>
    <row r="91" spans="3:10" ht="15.75" x14ac:dyDescent="0.25">
      <c r="D91" s="229" t="s">
        <v>12169</v>
      </c>
      <c r="E91" s="208"/>
      <c r="F91" s="134">
        <f t="shared" ref="F91:F105" si="7">$F$7</f>
        <v>0</v>
      </c>
      <c r="G91" s="134">
        <f t="shared" ref="G91:G105" si="8">$G$7</f>
        <v>0</v>
      </c>
      <c r="H91" s="135">
        <v>511005</v>
      </c>
      <c r="I91" s="175"/>
      <c r="J91" s="39">
        <f>D41</f>
        <v>0</v>
      </c>
    </row>
    <row r="92" spans="3:10" ht="15.75" x14ac:dyDescent="0.25">
      <c r="D92" s="207" t="s">
        <v>42</v>
      </c>
      <c r="E92" s="208"/>
      <c r="F92" s="134">
        <f t="shared" si="7"/>
        <v>0</v>
      </c>
      <c r="G92" s="134">
        <f t="shared" si="8"/>
        <v>0</v>
      </c>
      <c r="H92" s="135">
        <v>513000</v>
      </c>
      <c r="I92" s="175"/>
      <c r="J92" s="39">
        <f>D23</f>
        <v>0</v>
      </c>
    </row>
    <row r="93" spans="3:10" ht="15.75" x14ac:dyDescent="0.25">
      <c r="D93" s="207" t="s">
        <v>43</v>
      </c>
      <c r="E93" s="208"/>
      <c r="F93" s="134">
        <f t="shared" si="7"/>
        <v>0</v>
      </c>
      <c r="G93" s="134">
        <f t="shared" si="8"/>
        <v>0</v>
      </c>
      <c r="H93" s="135">
        <v>511000</v>
      </c>
      <c r="I93" s="176"/>
      <c r="J93" s="39">
        <f>D32</f>
        <v>0</v>
      </c>
    </row>
    <row r="94" spans="3:10" ht="15.75" x14ac:dyDescent="0.25">
      <c r="C94" s="115"/>
      <c r="D94" s="207" t="s">
        <v>12</v>
      </c>
      <c r="E94" s="208"/>
      <c r="F94" s="134">
        <f t="shared" si="7"/>
        <v>0</v>
      </c>
      <c r="G94" s="134">
        <f t="shared" si="8"/>
        <v>0</v>
      </c>
      <c r="H94" s="135">
        <v>521110</v>
      </c>
      <c r="I94" s="137"/>
      <c r="J94" s="40">
        <f>J46+J64</f>
        <v>0</v>
      </c>
    </row>
    <row r="95" spans="3:10" ht="15.75" x14ac:dyDescent="0.25">
      <c r="C95" s="115"/>
      <c r="D95" s="207" t="s">
        <v>13</v>
      </c>
      <c r="E95" s="208"/>
      <c r="F95" s="134">
        <f t="shared" si="7"/>
        <v>0</v>
      </c>
      <c r="G95" s="134">
        <f t="shared" si="8"/>
        <v>0</v>
      </c>
      <c r="H95" s="135">
        <v>521120</v>
      </c>
      <c r="I95" s="137"/>
      <c r="J95" s="40">
        <f>J47+J65</f>
        <v>0</v>
      </c>
    </row>
    <row r="96" spans="3:10" ht="15.75" x14ac:dyDescent="0.25">
      <c r="C96" s="156"/>
      <c r="D96" s="207" t="s">
        <v>14</v>
      </c>
      <c r="E96" s="208"/>
      <c r="F96" s="134">
        <f t="shared" si="7"/>
        <v>0</v>
      </c>
      <c r="G96" s="134">
        <f t="shared" si="8"/>
        <v>0</v>
      </c>
      <c r="H96" s="135">
        <v>522100</v>
      </c>
      <c r="I96" s="137"/>
      <c r="J96" s="40">
        <f>J48+J66+J78</f>
        <v>0</v>
      </c>
    </row>
    <row r="97" spans="3:10" ht="15.75" x14ac:dyDescent="0.25">
      <c r="C97" s="156"/>
      <c r="D97" s="207" t="s">
        <v>15</v>
      </c>
      <c r="E97" s="208"/>
      <c r="F97" s="134">
        <f t="shared" si="7"/>
        <v>0</v>
      </c>
      <c r="G97" s="134">
        <f t="shared" si="8"/>
        <v>0</v>
      </c>
      <c r="H97" s="135">
        <v>522200</v>
      </c>
      <c r="I97" s="137"/>
      <c r="J97" s="40">
        <f>J49+J67+J79</f>
        <v>0</v>
      </c>
    </row>
    <row r="98" spans="3:10" ht="15.75" x14ac:dyDescent="0.25">
      <c r="C98" s="157"/>
      <c r="D98" s="207" t="s">
        <v>16</v>
      </c>
      <c r="E98" s="208"/>
      <c r="F98" s="134">
        <f t="shared" si="7"/>
        <v>0</v>
      </c>
      <c r="G98" s="134">
        <f t="shared" si="8"/>
        <v>0</v>
      </c>
      <c r="H98" s="135">
        <v>523110</v>
      </c>
      <c r="I98" s="137"/>
      <c r="J98" s="40">
        <f>J50</f>
        <v>0</v>
      </c>
    </row>
    <row r="99" spans="3:10" ht="15.75" x14ac:dyDescent="0.25">
      <c r="C99" s="156"/>
      <c r="D99" s="207" t="s">
        <v>17</v>
      </c>
      <c r="E99" s="208"/>
      <c r="F99" s="134">
        <f t="shared" si="7"/>
        <v>0</v>
      </c>
      <c r="G99" s="134">
        <f t="shared" si="8"/>
        <v>0</v>
      </c>
      <c r="H99" s="135">
        <v>523120</v>
      </c>
      <c r="I99" s="137"/>
      <c r="J99" s="40">
        <f t="shared" ref="J99:J102" si="9">J51</f>
        <v>0</v>
      </c>
    </row>
    <row r="100" spans="3:10" ht="15.75" x14ac:dyDescent="0.25">
      <c r="C100" s="158"/>
      <c r="D100" s="207" t="s">
        <v>18</v>
      </c>
      <c r="E100" s="208"/>
      <c r="F100" s="134">
        <f t="shared" si="7"/>
        <v>0</v>
      </c>
      <c r="G100" s="134">
        <f t="shared" si="8"/>
        <v>0</v>
      </c>
      <c r="H100" s="135">
        <v>523130</v>
      </c>
      <c r="I100" s="137"/>
      <c r="J100" s="40">
        <f t="shared" si="9"/>
        <v>0</v>
      </c>
    </row>
    <row r="101" spans="3:10" ht="15.75" x14ac:dyDescent="0.25">
      <c r="C101" s="115"/>
      <c r="D101" s="207" t="s">
        <v>19</v>
      </c>
      <c r="E101" s="208"/>
      <c r="F101" s="134">
        <f t="shared" si="7"/>
        <v>0</v>
      </c>
      <c r="G101" s="134">
        <f t="shared" si="8"/>
        <v>0</v>
      </c>
      <c r="H101" s="135">
        <v>523140</v>
      </c>
      <c r="I101" s="137"/>
      <c r="J101" s="40">
        <f t="shared" si="9"/>
        <v>0</v>
      </c>
    </row>
    <row r="102" spans="3:10" ht="15.75" x14ac:dyDescent="0.25">
      <c r="C102" s="115"/>
      <c r="D102" s="207" t="s">
        <v>6</v>
      </c>
      <c r="E102" s="208"/>
      <c r="F102" s="134">
        <f t="shared" si="7"/>
        <v>0</v>
      </c>
      <c r="G102" s="134">
        <f t="shared" si="8"/>
        <v>0</v>
      </c>
      <c r="H102" s="135">
        <v>523150</v>
      </c>
      <c r="I102" s="137"/>
      <c r="J102" s="40">
        <f t="shared" si="9"/>
        <v>0</v>
      </c>
    </row>
    <row r="103" spans="3:10" ht="15.75" x14ac:dyDescent="0.25">
      <c r="C103" s="115"/>
      <c r="D103" s="207" t="s">
        <v>20</v>
      </c>
      <c r="E103" s="208"/>
      <c r="F103" s="134">
        <f t="shared" si="7"/>
        <v>0</v>
      </c>
      <c r="G103" s="134">
        <f t="shared" si="8"/>
        <v>0</v>
      </c>
      <c r="H103" s="135">
        <v>525000</v>
      </c>
      <c r="I103" s="137"/>
      <c r="J103" s="40">
        <f>J55+J68+J80</f>
        <v>0</v>
      </c>
    </row>
    <row r="104" spans="3:10" ht="15.75" x14ac:dyDescent="0.25">
      <c r="C104" s="115"/>
      <c r="D104" s="207" t="s">
        <v>21</v>
      </c>
      <c r="E104" s="208"/>
      <c r="F104" s="134">
        <f t="shared" si="7"/>
        <v>0</v>
      </c>
      <c r="G104" s="134">
        <f t="shared" si="8"/>
        <v>0</v>
      </c>
      <c r="H104" s="135">
        <v>527200</v>
      </c>
      <c r="I104" s="137"/>
      <c r="J104" s="40">
        <f>J56</f>
        <v>0</v>
      </c>
    </row>
    <row r="105" spans="3:10" ht="15.75" x14ac:dyDescent="0.25">
      <c r="C105" s="115"/>
      <c r="D105" s="241" t="s">
        <v>22</v>
      </c>
      <c r="E105" s="241"/>
      <c r="F105" s="134">
        <f t="shared" si="7"/>
        <v>0</v>
      </c>
      <c r="G105" s="134">
        <f t="shared" si="8"/>
        <v>0</v>
      </c>
      <c r="H105" s="135">
        <v>527300</v>
      </c>
      <c r="I105" s="137"/>
      <c r="J105" s="40">
        <f>J69+J81+J57</f>
        <v>0</v>
      </c>
    </row>
    <row r="106" spans="3:10" ht="18" x14ac:dyDescent="0.25">
      <c r="C106" s="115"/>
      <c r="D106" s="130"/>
      <c r="E106" s="130"/>
      <c r="F106" s="130"/>
      <c r="G106" s="131"/>
      <c r="H106" s="130"/>
      <c r="I106" s="225">
        <f>SUM(J90:J105)</f>
        <v>0</v>
      </c>
      <c r="J106" s="225"/>
    </row>
    <row r="107" spans="3:10" x14ac:dyDescent="0.25">
      <c r="C107" s="115"/>
      <c r="D107" s="130"/>
      <c r="E107" s="130"/>
      <c r="F107" s="130"/>
      <c r="G107" s="131"/>
      <c r="H107" s="130"/>
      <c r="I107" s="130"/>
      <c r="J107" s="2"/>
    </row>
  </sheetData>
  <mergeCells count="41">
    <mergeCell ref="I106:J106"/>
    <mergeCell ref="D100:E100"/>
    <mergeCell ref="D101:E101"/>
    <mergeCell ref="D102:E102"/>
    <mergeCell ref="D103:E103"/>
    <mergeCell ref="D104:E104"/>
    <mergeCell ref="D96:E96"/>
    <mergeCell ref="D97:E97"/>
    <mergeCell ref="D98:E98"/>
    <mergeCell ref="D99:E99"/>
    <mergeCell ref="D105:E105"/>
    <mergeCell ref="G28:G34"/>
    <mergeCell ref="D31:E31"/>
    <mergeCell ref="D32:E32"/>
    <mergeCell ref="B18:J18"/>
    <mergeCell ref="G19:G25"/>
    <mergeCell ref="D23:E23"/>
    <mergeCell ref="D27:J27"/>
    <mergeCell ref="C22:F22"/>
    <mergeCell ref="C1:J2"/>
    <mergeCell ref="C4:J4"/>
    <mergeCell ref="C5:J5"/>
    <mergeCell ref="C9:I9"/>
    <mergeCell ref="G10:G16"/>
    <mergeCell ref="H7:J7"/>
    <mergeCell ref="D36:J36"/>
    <mergeCell ref="G37:G43"/>
    <mergeCell ref="D40:E40"/>
    <mergeCell ref="D41:E41"/>
    <mergeCell ref="B45:B46"/>
    <mergeCell ref="I58:J58"/>
    <mergeCell ref="I70:J70"/>
    <mergeCell ref="F76:I76"/>
    <mergeCell ref="I82:J82"/>
    <mergeCell ref="D95:E95"/>
    <mergeCell ref="D90:E90"/>
    <mergeCell ref="D91:E91"/>
    <mergeCell ref="D92:E92"/>
    <mergeCell ref="D93:E93"/>
    <mergeCell ref="D94:E94"/>
    <mergeCell ref="D88:J88"/>
  </mergeCells>
  <pageMargins left="1.7" right="0.45" top="0.5" bottom="0.5" header="0.3" footer="0.3"/>
  <pageSetup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S m O V S X 9 p s K q m A A A A + A A A A B I A H A B D b 2 5 m a W c v U G F j a 2 F n Z S 5 4 b W w g o h g A K K A U A A A A A A A A A A A A A A A A A A A A A A A A A A A A h Y + 9 D o I w G E V f h X S n P w j G k I 8 y u E p i Q j S u T a 3 Q C M X Q Y n k 3 B x / J V 5 B E U T f H e 3 K G c x + 3 O + R j 2 w R X 1 V v d m Q w x T F G g j O y O 2 l Q Z G t w p X K G c w 1 b I s 6 h U M M n G p q M 9 Z q h 2 7 p I S 4 r 3 H f o G 7 v i I R p Y w c i k 0 p a 9 U K 9 J H 1 f z n U x j p h p E I c 9 q 8 Y H u G Y 4 j h J Y s y W D M i M o d D m q 0 R T M a Z A f i C s h 8 Y N v e L K h L s S y D y B v F / w J 1 B L A w Q U A A I A C A B K Y 5 V J 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m O V S S i K R 7 g O A A A A E Q A A A B M A H A B G b 3 J t d W x h c y 9 T Z W N 0 a W 9 u M S 5 t I K I Y A C i g F A A A A A A A A A A A A A A A A A A A A A A A A A A A A C t O T S 7 J z M 9 T C I b Q h t Y A U E s B A i 0 A F A A C A A g A S m O V S X 9 p s K q m A A A A + A A A A B I A A A A A A A A A A A A A A A A A A A A A A E N v b m Z p Z y 9 Q Y W N r Y W d l L n h t b F B L A Q I t A B Q A A g A I A E p j l U k P y u m r p A A A A O k A A A A T A A A A A A A A A A A A A A A A A P I A A A B b Q 2 9 u d G V u d F 9 U e X B l c 1 0 u e G 1 s U E s B A i 0 A F A A C A A g A S m O V S 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t t F M s r 2 J B M l N a R 7 s A f E J s A A A A A A g A A A A A A A 2 Y A A M A A A A A Q A A A A F O v j S N n l c P 6 T X 7 i R n f N g E A A A A A A E g A A A o A A A A B A A A A D U C U L X O U t 9 A + q Y K T w M P N v c U A A A A A n 8 g h U 8 a s 3 o 8 b + y x b K M R 5 t c + M O T a o Z 2 Y f E E 4 3 W q 8 4 8 B o e 3 a P U 6 Y m h E w f a Y W C n h b Z l c S 8 s i P W 5 U l 8 7 i k 5 7 V S D W 9 M D e v N 7 8 T 0 e v F b P v g H l r 4 v F A A A A P m g U T I k R p 8 7 m t / 2 l G I j k m A A u H m g < / D a t a M a s h u p > 
</file>

<file path=customXml/itemProps1.xml><?xml version="1.0" encoding="utf-8"?>
<ds:datastoreItem xmlns:ds="http://schemas.openxmlformats.org/officeDocument/2006/customXml" ds:itemID="{7FA1B896-2DA5-4A2C-943C-0393B31542F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cfda</vt:lpstr>
      <vt:lpstr>Benefit Rates</vt:lpstr>
      <vt:lpstr>Vendors</vt:lpstr>
      <vt:lpstr>Personnel Types</vt:lpstr>
      <vt:lpstr>Award Del Codes</vt:lpstr>
      <vt:lpstr>acct cat</vt:lpstr>
      <vt:lpstr>Request for Budget Set up</vt:lpstr>
      <vt:lpstr>Add Benefits</vt:lpstr>
      <vt:lpstr>Lump Sum Benefits</vt:lpstr>
      <vt:lpstr>IDC-Audit</vt:lpstr>
      <vt:lpstr>Award Personnel</vt:lpstr>
      <vt:lpstr>Grant Employee</vt:lpstr>
      <vt:lpstr>'Add Benefits'!Print_Area</vt:lpstr>
      <vt:lpstr>'Lump Sum Benefits'!Print_Area</vt:lpstr>
      <vt:lpstr>'Request for Budget Set up'!Print_Area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Scott</dc:creator>
  <cp:lastModifiedBy>Chandler, Chad</cp:lastModifiedBy>
  <cp:lastPrinted>2020-11-19T21:46:27Z</cp:lastPrinted>
  <dcterms:created xsi:type="dcterms:W3CDTF">2008-11-03T17:59:06Z</dcterms:created>
  <dcterms:modified xsi:type="dcterms:W3CDTF">2020-11-20T20:44:36Z</dcterms:modified>
</cp:coreProperties>
</file>